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1A9C1AC-5E16-4F15-B895-7203AB713337}" xr6:coauthVersionLast="45" xr6:coauthVersionMax="45" xr10:uidLastSave="{00000000-0000-0000-0000-000000000000}"/>
  <bookViews>
    <workbookView xWindow="345" yWindow="570" windowWidth="18750" windowHeight="14190" xr2:uid="{9E22FE27-F070-584C-AA65-E96CA1D45291}"/>
  </bookViews>
  <sheets>
    <sheet name="Régulation brancardage" sheetId="1" r:id="rId1"/>
    <sheet name="Configuration" sheetId="2" r:id="rId2"/>
  </sheets>
  <definedNames>
    <definedName name="_xlnm._FilterDatabase" localSheetId="1" hidden="1">Configuration!$B$2:$E$2</definedName>
    <definedName name="_xlnm._FilterDatabase" localSheetId="0" hidden="1">'Régulation brancardage'!$A$8:$N$8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C11" i="1"/>
  <c r="C12" i="1"/>
  <c r="C13" i="1"/>
  <c r="C14" i="1"/>
  <c r="C10" i="1"/>
  <c r="A13" i="1"/>
  <c r="A14" i="1"/>
  <c r="A15" i="1"/>
  <c r="C15" i="1" s="1"/>
  <c r="A16" i="1"/>
  <c r="C16" i="1" s="1"/>
  <c r="A17" i="1"/>
  <c r="C17" i="1" s="1"/>
  <c r="A18" i="1"/>
  <c r="C18" i="1" s="1"/>
  <c r="A19" i="1"/>
  <c r="C19" i="1" s="1"/>
  <c r="A20" i="1"/>
  <c r="C20" i="1" s="1"/>
  <c r="A21" i="1"/>
  <c r="C21" i="1" s="1"/>
  <c r="A22" i="1"/>
  <c r="C22" i="1" s="1"/>
  <c r="A23" i="1"/>
  <c r="C23" i="1" s="1"/>
  <c r="A24" i="1"/>
  <c r="C24" i="1" s="1"/>
  <c r="A25" i="1"/>
  <c r="C25" i="1" s="1"/>
  <c r="A26" i="1"/>
  <c r="C26" i="1" s="1"/>
  <c r="A27" i="1"/>
  <c r="C27" i="1" s="1"/>
  <c r="A28" i="1"/>
  <c r="C28" i="1" s="1"/>
  <c r="A29" i="1"/>
  <c r="C29" i="1" s="1"/>
  <c r="A30" i="1"/>
  <c r="C30" i="1" s="1"/>
  <c r="A31" i="1"/>
  <c r="C31" i="1" s="1"/>
  <c r="A32" i="1"/>
  <c r="C32" i="1" s="1"/>
  <c r="A33" i="1"/>
  <c r="C33" i="1" s="1"/>
  <c r="A34" i="1"/>
  <c r="C34" i="1" s="1"/>
  <c r="A35" i="1"/>
  <c r="C35" i="1" s="1"/>
  <c r="A36" i="1"/>
  <c r="C36" i="1" s="1"/>
  <c r="A37" i="1"/>
  <c r="C37" i="1" s="1"/>
  <c r="A38" i="1"/>
  <c r="C38" i="1" s="1"/>
  <c r="A39" i="1"/>
  <c r="C39" i="1" s="1"/>
  <c r="A40" i="1"/>
  <c r="C40" i="1" s="1"/>
  <c r="A41" i="1"/>
  <c r="C41" i="1" s="1"/>
  <c r="A42" i="1"/>
  <c r="C42" i="1" s="1"/>
  <c r="A43" i="1"/>
  <c r="C43" i="1" s="1"/>
  <c r="A44" i="1"/>
  <c r="C44" i="1" s="1"/>
  <c r="A45" i="1"/>
  <c r="C45" i="1" s="1"/>
  <c r="A46" i="1"/>
  <c r="C46" i="1" s="1"/>
  <c r="A47" i="1"/>
  <c r="C47" i="1" s="1"/>
  <c r="A48" i="1"/>
  <c r="C48" i="1" s="1"/>
  <c r="A49" i="1"/>
  <c r="C49" i="1" s="1"/>
  <c r="A50" i="1"/>
  <c r="C50" i="1" s="1"/>
  <c r="A51" i="1"/>
  <c r="C51" i="1" s="1"/>
  <c r="A52" i="1"/>
  <c r="C52" i="1" s="1"/>
  <c r="A53" i="1"/>
  <c r="C53" i="1" s="1"/>
  <c r="A54" i="1"/>
  <c r="C54" i="1" s="1"/>
  <c r="A55" i="1"/>
  <c r="C55" i="1" s="1"/>
  <c r="A56" i="1"/>
  <c r="C56" i="1" s="1"/>
  <c r="A57" i="1"/>
  <c r="C57" i="1" s="1"/>
  <c r="A58" i="1"/>
  <c r="C58" i="1" s="1"/>
  <c r="A59" i="1"/>
  <c r="C59" i="1" s="1"/>
  <c r="A60" i="1"/>
  <c r="C60" i="1" s="1"/>
  <c r="A61" i="1"/>
  <c r="C61" i="1" s="1"/>
  <c r="A62" i="1"/>
  <c r="C62" i="1" s="1"/>
  <c r="A63" i="1"/>
  <c r="C63" i="1" s="1"/>
  <c r="A64" i="1"/>
  <c r="C64" i="1" s="1"/>
  <c r="A65" i="1"/>
  <c r="C65" i="1" s="1"/>
  <c r="A66" i="1"/>
  <c r="C66" i="1" s="1"/>
  <c r="A67" i="1"/>
  <c r="C67" i="1" s="1"/>
  <c r="A68" i="1"/>
  <c r="C68" i="1" s="1"/>
  <c r="A69" i="1"/>
  <c r="C69" i="1" s="1"/>
  <c r="A70" i="1"/>
  <c r="C70" i="1" s="1"/>
  <c r="A71" i="1"/>
  <c r="C71" i="1" s="1"/>
  <c r="A72" i="1"/>
  <c r="C72" i="1" s="1"/>
  <c r="A73" i="1"/>
  <c r="C73" i="1" s="1"/>
  <c r="A74" i="1"/>
  <c r="C74" i="1" s="1"/>
  <c r="A75" i="1"/>
  <c r="C75" i="1" s="1"/>
  <c r="A76" i="1"/>
  <c r="C76" i="1" s="1"/>
  <c r="A77" i="1"/>
  <c r="C77" i="1" s="1"/>
  <c r="A78" i="1"/>
  <c r="C78" i="1" s="1"/>
  <c r="A79" i="1"/>
  <c r="C79" i="1" s="1"/>
  <c r="A80" i="1"/>
  <c r="C80" i="1" s="1"/>
  <c r="A81" i="1"/>
  <c r="C81" i="1" s="1"/>
  <c r="A82" i="1"/>
  <c r="C82" i="1" s="1"/>
  <c r="A83" i="1"/>
  <c r="C83" i="1" s="1"/>
  <c r="A84" i="1"/>
  <c r="C84" i="1" s="1"/>
  <c r="A85" i="1"/>
  <c r="C85" i="1" s="1"/>
  <c r="A86" i="1"/>
  <c r="C86" i="1" s="1"/>
  <c r="A87" i="1"/>
  <c r="C87" i="1" s="1"/>
  <c r="A88" i="1"/>
  <c r="C88" i="1" s="1"/>
  <c r="A89" i="1"/>
  <c r="C89" i="1" s="1"/>
  <c r="A90" i="1"/>
  <c r="C90" i="1" s="1"/>
  <c r="A91" i="1"/>
  <c r="C91" i="1" s="1"/>
  <c r="A92" i="1"/>
  <c r="C92" i="1" s="1"/>
  <c r="A93" i="1"/>
  <c r="C93" i="1" s="1"/>
  <c r="A94" i="1"/>
  <c r="C94" i="1" s="1"/>
  <c r="A95" i="1"/>
  <c r="C95" i="1" s="1"/>
  <c r="A96" i="1"/>
  <c r="C96" i="1" s="1"/>
  <c r="A97" i="1"/>
  <c r="C97" i="1" s="1"/>
  <c r="A98" i="1"/>
  <c r="C98" i="1" s="1"/>
  <c r="A99" i="1"/>
  <c r="C99" i="1" s="1"/>
  <c r="A100" i="1"/>
  <c r="C100" i="1" s="1"/>
  <c r="A101" i="1"/>
  <c r="C101" i="1" s="1"/>
  <c r="A102" i="1"/>
  <c r="C102" i="1" s="1"/>
  <c r="A103" i="1"/>
  <c r="C103" i="1" s="1"/>
  <c r="A104" i="1"/>
  <c r="C104" i="1" s="1"/>
  <c r="A105" i="1"/>
  <c r="C105" i="1" s="1"/>
  <c r="A106" i="1"/>
  <c r="C106" i="1" s="1"/>
  <c r="A107" i="1"/>
  <c r="C107" i="1" s="1"/>
  <c r="A108" i="1"/>
  <c r="C108" i="1" s="1"/>
  <c r="A109" i="1"/>
  <c r="C109" i="1" s="1"/>
  <c r="A110" i="1"/>
  <c r="C110" i="1" s="1"/>
  <c r="A111" i="1"/>
  <c r="C111" i="1" s="1"/>
  <c r="A112" i="1"/>
  <c r="C112" i="1" s="1"/>
  <c r="A113" i="1"/>
  <c r="C113" i="1" s="1"/>
  <c r="A114" i="1"/>
  <c r="C114" i="1" s="1"/>
  <c r="A115" i="1"/>
  <c r="C115" i="1" s="1"/>
  <c r="A116" i="1"/>
  <c r="C116" i="1" s="1"/>
  <c r="A117" i="1"/>
  <c r="C117" i="1" s="1"/>
  <c r="A118" i="1"/>
  <c r="C118" i="1" s="1"/>
  <c r="A119" i="1"/>
  <c r="C119" i="1" s="1"/>
  <c r="A120" i="1"/>
  <c r="C120" i="1" s="1"/>
  <c r="A121" i="1"/>
  <c r="C121" i="1" s="1"/>
  <c r="A122" i="1"/>
  <c r="C122" i="1" s="1"/>
  <c r="A123" i="1"/>
  <c r="C123" i="1" s="1"/>
  <c r="A124" i="1"/>
  <c r="C124" i="1" s="1"/>
  <c r="A125" i="1"/>
  <c r="C125" i="1" s="1"/>
  <c r="A126" i="1"/>
  <c r="C126" i="1" s="1"/>
  <c r="A127" i="1"/>
  <c r="C127" i="1" s="1"/>
  <c r="A128" i="1"/>
  <c r="C128" i="1" s="1"/>
  <c r="A129" i="1"/>
  <c r="C129" i="1" s="1"/>
  <c r="A130" i="1"/>
  <c r="C130" i="1" s="1"/>
  <c r="A131" i="1"/>
  <c r="C131" i="1" s="1"/>
  <c r="A132" i="1"/>
  <c r="C132" i="1" s="1"/>
  <c r="A133" i="1"/>
  <c r="C133" i="1" s="1"/>
  <c r="A134" i="1"/>
  <c r="C134" i="1" s="1"/>
  <c r="A135" i="1"/>
  <c r="C135" i="1" s="1"/>
  <c r="A136" i="1"/>
  <c r="C136" i="1" s="1"/>
  <c r="A137" i="1"/>
  <c r="C137" i="1" s="1"/>
  <c r="A138" i="1"/>
  <c r="C138" i="1" s="1"/>
  <c r="A139" i="1"/>
  <c r="C139" i="1" s="1"/>
  <c r="A140" i="1"/>
  <c r="C140" i="1" s="1"/>
  <c r="A141" i="1"/>
  <c r="C141" i="1" s="1"/>
  <c r="A142" i="1"/>
  <c r="C142" i="1" s="1"/>
  <c r="A143" i="1"/>
  <c r="C143" i="1" s="1"/>
  <c r="A144" i="1"/>
  <c r="C144" i="1" s="1"/>
  <c r="A145" i="1"/>
  <c r="C145" i="1" s="1"/>
  <c r="A146" i="1"/>
  <c r="C146" i="1" s="1"/>
  <c r="A147" i="1"/>
  <c r="C147" i="1" s="1"/>
  <c r="A148" i="1"/>
  <c r="C148" i="1" s="1"/>
  <c r="A149" i="1"/>
  <c r="C149" i="1" s="1"/>
  <c r="A150" i="1"/>
  <c r="C150" i="1" s="1"/>
  <c r="A151" i="1"/>
  <c r="C151" i="1" s="1"/>
  <c r="A152" i="1"/>
  <c r="C152" i="1" s="1"/>
  <c r="A153" i="1"/>
  <c r="C153" i="1" s="1"/>
  <c r="A154" i="1"/>
  <c r="C154" i="1" s="1"/>
  <c r="A155" i="1"/>
  <c r="C155" i="1" s="1"/>
  <c r="A156" i="1"/>
  <c r="C156" i="1" s="1"/>
  <c r="A157" i="1"/>
  <c r="C157" i="1" s="1"/>
  <c r="A158" i="1"/>
  <c r="C158" i="1" s="1"/>
  <c r="A159" i="1"/>
  <c r="C159" i="1" s="1"/>
  <c r="A160" i="1"/>
  <c r="C160" i="1" s="1"/>
  <c r="A161" i="1"/>
  <c r="C161" i="1" s="1"/>
  <c r="A162" i="1"/>
  <c r="C162" i="1" s="1"/>
  <c r="A163" i="1"/>
  <c r="C163" i="1" s="1"/>
  <c r="A164" i="1"/>
  <c r="C164" i="1" s="1"/>
  <c r="A165" i="1"/>
  <c r="C165" i="1" s="1"/>
  <c r="A166" i="1"/>
  <c r="C166" i="1" s="1"/>
  <c r="A167" i="1"/>
  <c r="C167" i="1" s="1"/>
  <c r="A168" i="1"/>
  <c r="C168" i="1" s="1"/>
  <c r="A169" i="1"/>
  <c r="C169" i="1" s="1"/>
  <c r="A170" i="1"/>
  <c r="C170" i="1" s="1"/>
  <c r="A171" i="1"/>
  <c r="C171" i="1" s="1"/>
  <c r="A172" i="1"/>
  <c r="C172" i="1" s="1"/>
  <c r="A173" i="1"/>
  <c r="C173" i="1" s="1"/>
  <c r="A174" i="1"/>
  <c r="C174" i="1" s="1"/>
  <c r="A175" i="1"/>
  <c r="C175" i="1" s="1"/>
  <c r="A176" i="1"/>
  <c r="C176" i="1" s="1"/>
  <c r="A177" i="1"/>
  <c r="C177" i="1" s="1"/>
  <c r="A178" i="1"/>
  <c r="C178" i="1" s="1"/>
  <c r="A179" i="1"/>
  <c r="C179" i="1" s="1"/>
  <c r="A180" i="1"/>
  <c r="C180" i="1" s="1"/>
  <c r="A181" i="1"/>
  <c r="C181" i="1" s="1"/>
  <c r="A182" i="1"/>
  <c r="C182" i="1" s="1"/>
  <c r="A183" i="1"/>
  <c r="C183" i="1" s="1"/>
  <c r="A184" i="1"/>
  <c r="C184" i="1" s="1"/>
  <c r="A185" i="1"/>
  <c r="C185" i="1" s="1"/>
  <c r="A186" i="1"/>
  <c r="C186" i="1" s="1"/>
  <c r="A187" i="1"/>
  <c r="C187" i="1" s="1"/>
  <c r="A188" i="1"/>
  <c r="C188" i="1" s="1"/>
  <c r="A189" i="1"/>
  <c r="C189" i="1" s="1"/>
  <c r="A190" i="1"/>
  <c r="C190" i="1" s="1"/>
  <c r="A191" i="1"/>
  <c r="C191" i="1" s="1"/>
  <c r="A192" i="1"/>
  <c r="C192" i="1" s="1"/>
  <c r="A193" i="1"/>
  <c r="C193" i="1" s="1"/>
  <c r="A194" i="1"/>
  <c r="C194" i="1" s="1"/>
  <c r="A195" i="1"/>
  <c r="C195" i="1" s="1"/>
  <c r="A196" i="1"/>
  <c r="C196" i="1" s="1"/>
  <c r="A197" i="1"/>
  <c r="C197" i="1" s="1"/>
  <c r="A198" i="1"/>
  <c r="C198" i="1" s="1"/>
  <c r="A199" i="1"/>
  <c r="C199" i="1" s="1"/>
  <c r="A200" i="1"/>
  <c r="C200" i="1" s="1"/>
  <c r="A201" i="1"/>
  <c r="C201" i="1" s="1"/>
  <c r="A202" i="1"/>
  <c r="C202" i="1" s="1"/>
  <c r="A203" i="1"/>
  <c r="C203" i="1" s="1"/>
  <c r="A204" i="1"/>
  <c r="C204" i="1" s="1"/>
  <c r="A205" i="1"/>
  <c r="C205" i="1" s="1"/>
  <c r="A206" i="1"/>
  <c r="C206" i="1" s="1"/>
  <c r="A207" i="1"/>
  <c r="C207" i="1" s="1"/>
  <c r="A208" i="1"/>
  <c r="C208" i="1" s="1"/>
  <c r="A209" i="1"/>
  <c r="C209" i="1" s="1"/>
  <c r="A210" i="1"/>
  <c r="C210" i="1" s="1"/>
  <c r="A211" i="1"/>
  <c r="C211" i="1" s="1"/>
  <c r="A212" i="1"/>
  <c r="C212" i="1" s="1"/>
  <c r="A213" i="1"/>
  <c r="C213" i="1" s="1"/>
  <c r="A214" i="1"/>
  <c r="C214" i="1" s="1"/>
  <c r="A215" i="1"/>
  <c r="C215" i="1" s="1"/>
  <c r="A216" i="1"/>
  <c r="C216" i="1" s="1"/>
  <c r="A217" i="1"/>
  <c r="C217" i="1" s="1"/>
  <c r="A218" i="1"/>
  <c r="C218" i="1" s="1"/>
  <c r="A219" i="1"/>
  <c r="C219" i="1" s="1"/>
  <c r="A220" i="1"/>
  <c r="C220" i="1" s="1"/>
  <c r="A221" i="1"/>
  <c r="C221" i="1" s="1"/>
  <c r="A222" i="1"/>
  <c r="C222" i="1" s="1"/>
  <c r="A223" i="1"/>
  <c r="C223" i="1" s="1"/>
  <c r="A224" i="1"/>
  <c r="C224" i="1" s="1"/>
  <c r="A225" i="1"/>
  <c r="C225" i="1" s="1"/>
  <c r="A226" i="1"/>
  <c r="C226" i="1" s="1"/>
  <c r="A227" i="1"/>
  <c r="C227" i="1" s="1"/>
  <c r="A228" i="1"/>
  <c r="C228" i="1" s="1"/>
  <c r="A229" i="1"/>
  <c r="C229" i="1" s="1"/>
  <c r="A230" i="1"/>
  <c r="C230" i="1" s="1"/>
  <c r="A231" i="1"/>
  <c r="C231" i="1" s="1"/>
  <c r="A232" i="1"/>
  <c r="C232" i="1" s="1"/>
  <c r="A233" i="1"/>
  <c r="C233" i="1" s="1"/>
  <c r="A234" i="1"/>
  <c r="C234" i="1" s="1"/>
  <c r="A235" i="1"/>
  <c r="C235" i="1" s="1"/>
  <c r="A236" i="1"/>
  <c r="C236" i="1" s="1"/>
  <c r="A237" i="1"/>
  <c r="C237" i="1" s="1"/>
  <c r="A238" i="1"/>
  <c r="C238" i="1" s="1"/>
  <c r="A239" i="1"/>
  <c r="C239" i="1" s="1"/>
  <c r="A240" i="1"/>
  <c r="C240" i="1" s="1"/>
  <c r="A241" i="1"/>
  <c r="C241" i="1" s="1"/>
  <c r="A242" i="1"/>
  <c r="C242" i="1" s="1"/>
  <c r="A243" i="1"/>
  <c r="C243" i="1" s="1"/>
  <c r="A244" i="1"/>
  <c r="C244" i="1" s="1"/>
  <c r="A245" i="1"/>
  <c r="C245" i="1" s="1"/>
  <c r="A246" i="1"/>
  <c r="C246" i="1" s="1"/>
  <c r="A247" i="1"/>
  <c r="C247" i="1" s="1"/>
  <c r="A248" i="1"/>
  <c r="C248" i="1" s="1"/>
  <c r="A249" i="1"/>
  <c r="C249" i="1" s="1"/>
  <c r="A250" i="1"/>
  <c r="C250" i="1" s="1"/>
  <c r="A251" i="1"/>
  <c r="C251" i="1" s="1"/>
  <c r="A252" i="1"/>
  <c r="C252" i="1" s="1"/>
  <c r="A253" i="1"/>
  <c r="C253" i="1" s="1"/>
  <c r="A254" i="1"/>
  <c r="C254" i="1" s="1"/>
  <c r="A255" i="1"/>
  <c r="C255" i="1" s="1"/>
  <c r="A256" i="1"/>
  <c r="C256" i="1" s="1"/>
  <c r="A257" i="1"/>
  <c r="C257" i="1" s="1"/>
  <c r="A258" i="1"/>
  <c r="C258" i="1" s="1"/>
  <c r="A259" i="1"/>
  <c r="C259" i="1" s="1"/>
  <c r="A260" i="1"/>
  <c r="C260" i="1" s="1"/>
  <c r="A261" i="1"/>
  <c r="C261" i="1" s="1"/>
  <c r="A262" i="1"/>
  <c r="C262" i="1" s="1"/>
  <c r="A263" i="1"/>
  <c r="C263" i="1" s="1"/>
  <c r="A264" i="1"/>
  <c r="C264" i="1" s="1"/>
  <c r="A265" i="1"/>
  <c r="C265" i="1" s="1"/>
  <c r="A266" i="1"/>
  <c r="C266" i="1" s="1"/>
  <c r="A267" i="1"/>
  <c r="C267" i="1" s="1"/>
  <c r="A268" i="1"/>
  <c r="C268" i="1" s="1"/>
  <c r="A269" i="1"/>
  <c r="C269" i="1" s="1"/>
  <c r="A270" i="1"/>
  <c r="C270" i="1" s="1"/>
  <c r="A271" i="1"/>
  <c r="C271" i="1" s="1"/>
  <c r="A272" i="1"/>
  <c r="C272" i="1" s="1"/>
  <c r="A273" i="1"/>
  <c r="C273" i="1" s="1"/>
  <c r="A274" i="1"/>
  <c r="C274" i="1" s="1"/>
  <c r="A275" i="1"/>
  <c r="C275" i="1" s="1"/>
  <c r="A276" i="1"/>
  <c r="C276" i="1" s="1"/>
  <c r="A277" i="1"/>
  <c r="C277" i="1" s="1"/>
  <c r="A278" i="1"/>
  <c r="C278" i="1" s="1"/>
  <c r="A279" i="1"/>
  <c r="C279" i="1" s="1"/>
  <c r="A280" i="1"/>
  <c r="C280" i="1" s="1"/>
  <c r="A281" i="1"/>
  <c r="C281" i="1" s="1"/>
  <c r="A282" i="1"/>
  <c r="C282" i="1" s="1"/>
  <c r="A283" i="1"/>
  <c r="C283" i="1" s="1"/>
  <c r="A284" i="1"/>
  <c r="C284" i="1" s="1"/>
  <c r="A285" i="1"/>
  <c r="C285" i="1" s="1"/>
  <c r="A286" i="1"/>
  <c r="C286" i="1" s="1"/>
  <c r="A287" i="1"/>
  <c r="C287" i="1" s="1"/>
  <c r="A288" i="1"/>
  <c r="C288" i="1" s="1"/>
  <c r="A289" i="1"/>
  <c r="C289" i="1" s="1"/>
  <c r="A290" i="1"/>
  <c r="C290" i="1" s="1"/>
  <c r="A291" i="1"/>
  <c r="C291" i="1" s="1"/>
  <c r="A292" i="1"/>
  <c r="C292" i="1" s="1"/>
  <c r="A293" i="1"/>
  <c r="C293" i="1" s="1"/>
  <c r="A294" i="1"/>
  <c r="C294" i="1" s="1"/>
  <c r="A295" i="1"/>
  <c r="C295" i="1" s="1"/>
  <c r="A296" i="1"/>
  <c r="C296" i="1" s="1"/>
  <c r="A297" i="1"/>
  <c r="C297" i="1" s="1"/>
  <c r="A298" i="1"/>
  <c r="C298" i="1" s="1"/>
  <c r="A299" i="1"/>
  <c r="C299" i="1" s="1"/>
  <c r="A300" i="1"/>
  <c r="C300" i="1" s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13" i="1"/>
  <c r="A11" i="1"/>
  <c r="A12" i="1"/>
  <c r="A10" i="1"/>
  <c r="B10" i="1"/>
  <c r="B11" i="1"/>
  <c r="B12" i="1"/>
  <c r="A9" i="1" l="1"/>
  <c r="N12" i="1" l="1"/>
  <c r="N13" i="1"/>
  <c r="N14" i="1"/>
  <c r="N10" i="1" l="1"/>
  <c r="N11" i="1"/>
  <c r="N9" i="1"/>
  <c r="C9" i="1" l="1"/>
  <c r="J2" i="1" l="1"/>
  <c r="D4" i="1"/>
  <c r="D5" i="1"/>
  <c r="D3" i="1"/>
  <c r="D6" i="1" l="1"/>
</calcChain>
</file>

<file path=xl/sharedStrings.xml><?xml version="1.0" encoding="utf-8"?>
<sst xmlns="http://schemas.openxmlformats.org/spreadsheetml/2006/main" count="155" uniqueCount="150">
  <si>
    <t>Configuration</t>
  </si>
  <si>
    <t>Professionnels</t>
  </si>
  <si>
    <t>Unités</t>
  </si>
  <si>
    <t>Horaire</t>
  </si>
  <si>
    <t>Mode de transport</t>
  </si>
  <si>
    <t>PEDESTRE</t>
  </si>
  <si>
    <t>FAUTEUIL</t>
  </si>
  <si>
    <t>BRANCARD</t>
  </si>
  <si>
    <t>MOT DE PASSE: SAU</t>
  </si>
  <si>
    <t xml:space="preserve">                            </t>
  </si>
  <si>
    <t>REGULATEUR:</t>
  </si>
  <si>
    <t>NOM</t>
  </si>
  <si>
    <t>Heure actualisée:</t>
  </si>
  <si>
    <t>Total des transports</t>
  </si>
  <si>
    <t>Etat de la mission</t>
  </si>
  <si>
    <t>IPP</t>
  </si>
  <si>
    <t>Unité de Départ</t>
  </si>
  <si>
    <t>Unité d'Arrivée</t>
  </si>
  <si>
    <t>Durée:</t>
  </si>
  <si>
    <r>
      <rPr>
        <b/>
        <sz val="9"/>
        <color theme="4" tint="-0.249977111117893"/>
        <rFont val="Arial"/>
        <family val="2"/>
      </rPr>
      <t>00/00/00 8:00</t>
    </r>
    <r>
      <rPr>
        <b/>
        <sz val="14"/>
        <color theme="4" tint="-0.249977111117893"/>
        <rFont val="Arial"/>
        <family val="2"/>
      </rPr>
      <t xml:space="preserve"> DATE:</t>
    </r>
  </si>
  <si>
    <t>Terminée à:</t>
  </si>
  <si>
    <t>Débutée à:</t>
  </si>
  <si>
    <t>Attribué à :</t>
  </si>
  <si>
    <t>En équipe avec :</t>
  </si>
  <si>
    <t>Mode de Transport :</t>
  </si>
  <si>
    <t>Patient
NOM Prénom   Date de naissance</t>
  </si>
  <si>
    <t>Heure d’arrivée demandée</t>
  </si>
  <si>
    <t>Transports terminés</t>
  </si>
  <si>
    <t xml:space="preserve">Transports en cours </t>
  </si>
  <si>
    <t xml:space="preserve">Transports  en attente </t>
  </si>
  <si>
    <t>vide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</si>
  <si>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</si>
  <si>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</si>
  <si>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</si>
  <si>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</si>
  <si>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</si>
  <si>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</si>
  <si>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</si>
  <si>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</si>
  <si>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</si>
  <si>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</si>
  <si>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</si>
  <si>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</si>
  <si>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</si>
  <si>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unité 1</t>
  </si>
  <si>
    <t>unité 2</t>
  </si>
  <si>
    <t>unité 3</t>
  </si>
  <si>
    <t>unité 4</t>
  </si>
  <si>
    <t>unité 5</t>
  </si>
  <si>
    <t>unité 6</t>
  </si>
  <si>
    <t>unité 7</t>
  </si>
  <si>
    <t>unité 8</t>
  </si>
  <si>
    <t>unité 9</t>
  </si>
  <si>
    <t>unité 10</t>
  </si>
  <si>
    <t>unité 11</t>
  </si>
  <si>
    <t>unité 12</t>
  </si>
  <si>
    <t>unité 13</t>
  </si>
  <si>
    <t>unité 14</t>
  </si>
  <si>
    <t>unité 15</t>
  </si>
  <si>
    <t>unité 16</t>
  </si>
  <si>
    <t>unité 17</t>
  </si>
  <si>
    <t>unité 18</t>
  </si>
  <si>
    <t>unité 19</t>
  </si>
  <si>
    <t>unité 20</t>
  </si>
  <si>
    <t>unité 21</t>
  </si>
  <si>
    <t>unité 22</t>
  </si>
  <si>
    <t>unité 23</t>
  </si>
  <si>
    <t>unité 24</t>
  </si>
  <si>
    <t>unité 25</t>
  </si>
  <si>
    <t>unité 26</t>
  </si>
  <si>
    <t>unité 27</t>
  </si>
  <si>
    <t>unité 28</t>
  </si>
  <si>
    <t>unité 29</t>
  </si>
  <si>
    <t>unité 30</t>
  </si>
  <si>
    <t>unité 31</t>
  </si>
  <si>
    <t>unité 32</t>
  </si>
  <si>
    <t>unité 33</t>
  </si>
  <si>
    <t>unité 34</t>
  </si>
  <si>
    <t>unité 35</t>
  </si>
  <si>
    <t>unité 36</t>
  </si>
  <si>
    <t>unité 37</t>
  </si>
  <si>
    <t>unité 38</t>
  </si>
  <si>
    <t>unité 39</t>
  </si>
  <si>
    <t>unité 40</t>
  </si>
  <si>
    <t>unité 41</t>
  </si>
  <si>
    <t>unité 42</t>
  </si>
  <si>
    <t>unité 43</t>
  </si>
  <si>
    <t>unité 44</t>
  </si>
  <si>
    <t>unité 45</t>
  </si>
  <si>
    <t>unité 46</t>
  </si>
  <si>
    <t>unité 47</t>
  </si>
  <si>
    <t>unité 48</t>
  </si>
  <si>
    <t>unité 49</t>
  </si>
  <si>
    <t>unité 50</t>
  </si>
  <si>
    <t>unité 51</t>
  </si>
  <si>
    <t>unité 52</t>
  </si>
  <si>
    <t>unité 53</t>
  </si>
  <si>
    <t>unité 54</t>
  </si>
  <si>
    <t>unité 55</t>
  </si>
  <si>
    <t>unité 56</t>
  </si>
  <si>
    <t>unité 57</t>
  </si>
  <si>
    <t>unité 58</t>
  </si>
  <si>
    <t>unité 59</t>
  </si>
  <si>
    <t>unité 60</t>
  </si>
  <si>
    <t>unité 61</t>
  </si>
  <si>
    <t>unité 62</t>
  </si>
  <si>
    <t>unité 63</t>
  </si>
  <si>
    <t>unité 64</t>
  </si>
  <si>
    <t>unité 65</t>
  </si>
  <si>
    <t>unité 66</t>
  </si>
  <si>
    <t>unité 67</t>
  </si>
  <si>
    <t>unité 68</t>
  </si>
  <si>
    <t>unité 69</t>
  </si>
  <si>
    <t>unité 70</t>
  </si>
  <si>
    <t>unité 71</t>
  </si>
  <si>
    <t>unité 72</t>
  </si>
  <si>
    <t>unité 73</t>
  </si>
  <si>
    <t>unité 74</t>
  </si>
  <si>
    <t>unité 75</t>
  </si>
  <si>
    <t>unité 76</t>
  </si>
  <si>
    <t>unité 77</t>
  </si>
  <si>
    <t>unité 78</t>
  </si>
  <si>
    <t>unité 79</t>
  </si>
  <si>
    <t>unité 80</t>
  </si>
  <si>
    <t>unité 81</t>
  </si>
  <si>
    <t>unité 82</t>
  </si>
  <si>
    <t>unité 83</t>
  </si>
  <si>
    <t>unité 84</t>
  </si>
  <si>
    <t>unité 85</t>
  </si>
  <si>
    <t>unité 86</t>
  </si>
  <si>
    <t>unité 87</t>
  </si>
  <si>
    <t>unité 88</t>
  </si>
  <si>
    <t>unité 89</t>
  </si>
  <si>
    <t>unité 90</t>
  </si>
  <si>
    <t>unité 91</t>
  </si>
  <si>
    <t>unité 92</t>
  </si>
  <si>
    <t>unité 93</t>
  </si>
  <si>
    <t>unité 94</t>
  </si>
  <si>
    <t>unité 95</t>
  </si>
  <si>
    <t>unité 96</t>
  </si>
  <si>
    <t>unité 97</t>
  </si>
  <si>
    <t>unité 98</t>
  </si>
  <si>
    <t>unité 99</t>
  </si>
  <si>
    <t>unité 100</t>
  </si>
  <si>
    <t>unité 101</t>
  </si>
  <si>
    <t>unité 102</t>
  </si>
  <si>
    <t>unité 103</t>
  </si>
  <si>
    <t>unité 104</t>
  </si>
  <si>
    <t>unité 105</t>
  </si>
  <si>
    <t>unité 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</si>
</sst>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d/m/yy\ h:mm;@"/>
    <numFmt numFmtId="166" formatCode="[$-F800]dddd\,\ mmmm\ dd\,\ yyyy"/>
    <numFmt numFmtId="167" formatCode="h:mm:ss;@"/>
  </numFmts>
  <fonts count="2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262626"/>
      <name val="Lucida Sans"/>
      <family val="2"/>
    </font>
    <font>
      <sz val="36"/>
      <color rgb="FF00421F"/>
      <name val="Rockwell"/>
      <family val="2"/>
    </font>
    <font>
      <u/>
      <sz val="11"/>
      <color rgb="FF0082B3"/>
      <name val="Lucida Sans"/>
      <family val="2"/>
    </font>
    <font>
      <sz val="14"/>
      <color rgb="FFFFFFFF"/>
      <name val="Rockwell"/>
      <family val="1"/>
    </font>
    <font>
      <u/>
      <sz val="11"/>
      <color theme="6" tint="-0.24994659260841701"/>
      <name val="Calibri"/>
      <family val="2"/>
      <scheme val="minor"/>
    </font>
    <font>
      <sz val="11"/>
      <color theme="3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1"/>
      <color theme="2" tint="0.79995117038483843"/>
      <name val="Arial"/>
      <family val="2"/>
    </font>
    <font>
      <sz val="11"/>
      <color theme="1"/>
      <name val="Arial"/>
      <family val="2"/>
    </font>
    <font>
      <sz val="36"/>
      <color theme="1"/>
      <name val="Arial"/>
      <family val="2"/>
    </font>
    <font>
      <sz val="20"/>
      <color theme="1"/>
      <name val="Arial"/>
      <family val="2"/>
    </font>
    <font>
      <u/>
      <sz val="11"/>
      <color theme="1"/>
      <name val="Arial"/>
      <family val="2"/>
    </font>
    <font>
      <b/>
      <sz val="11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2"/>
      <color theme="4" tint="-0.249977111117893"/>
      <name val="Arial"/>
      <family val="2"/>
    </font>
    <font>
      <b/>
      <sz val="20"/>
      <color theme="4" tint="-0.249977111117893"/>
      <name val="Arial"/>
      <family val="2"/>
    </font>
    <font>
      <b/>
      <sz val="9"/>
      <color theme="4" tint="-0.249977111117893"/>
      <name val="Arial"/>
      <family val="2"/>
    </font>
    <font>
      <sz val="16"/>
      <color rgb="FF00B0F0"/>
      <name val="Roboto"/>
    </font>
    <font>
      <sz val="11"/>
      <color rgb="FF00B0F0"/>
      <name val="Arial"/>
      <family val="2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rgb="FF00B0F0"/>
        <bgColor rgb="FF000000"/>
      </patternFill>
    </fill>
    <fill>
      <patternFill patternType="solid">
        <fgColor rgb="FF005677"/>
        <bgColor rgb="FF000000"/>
      </patternFill>
    </fill>
    <fill>
      <patternFill patternType="solid">
        <fgColor rgb="FFE4E5E6"/>
        <bgColor rgb="FFFAFAFA"/>
      </patternFill>
    </fill>
    <fill>
      <patternFill patternType="solid">
        <fgColor rgb="FFF2F2F2"/>
        <bgColor rgb="FFF4F4F4"/>
      </patternFill>
    </fill>
    <fill>
      <patternFill patternType="solid">
        <fgColor rgb="FF00B0F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2" tint="0.799951170384838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rgb="FFFFFFFF"/>
      </top>
      <bottom/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0" fillId="0" borderId="0" applyNumberFormat="0" applyFill="0" applyAlignment="0" applyProtection="0">
      <alignment vertical="center"/>
    </xf>
  </cellStyleXfs>
  <cellXfs count="64">
    <xf numFmtId="0" fontId="0" fillId="0" borderId="0" xfId="0"/>
    <xf numFmtId="0" fontId="14" fillId="9" borderId="0" xfId="4" applyFont="1" applyFill="1" applyAlignment="1" applyProtection="1">
      <alignment horizontal="left" vertical="center" indent="1"/>
    </xf>
    <xf numFmtId="0" fontId="14" fillId="10" borderId="0" xfId="4" applyFont="1" applyFill="1" applyAlignment="1" applyProtection="1">
      <alignment horizontal="left" vertical="center" indent="1"/>
    </xf>
    <xf numFmtId="0" fontId="17" fillId="7" borderId="0" xfId="1" applyFont="1" applyFill="1" applyAlignment="1" applyProtection="1">
      <alignment vertical="center"/>
    </xf>
    <xf numFmtId="0" fontId="18" fillId="7" borderId="0" xfId="1" applyFont="1" applyFill="1" applyAlignment="1" applyProtection="1">
      <alignment wrapText="1"/>
    </xf>
    <xf numFmtId="0" fontId="18" fillId="7" borderId="0" xfId="1" applyFont="1" applyFill="1" applyProtection="1"/>
    <xf numFmtId="0" fontId="12" fillId="11" borderId="0" xfId="5" applyFont="1" applyFill="1" applyProtection="1"/>
    <xf numFmtId="0" fontId="14" fillId="13" borderId="0" xfId="4" applyFont="1" applyFill="1" applyAlignment="1" applyProtection="1">
      <alignment horizontal="left" vertical="center" indent="1"/>
    </xf>
    <xf numFmtId="0" fontId="14" fillId="14" borderId="0" xfId="4" applyFont="1" applyFill="1" applyAlignment="1" applyProtection="1">
      <alignment horizontal="left" vertical="center" indent="1"/>
    </xf>
    <xf numFmtId="166" fontId="21" fillId="11" borderId="7" xfId="2" applyNumberFormat="1" applyFont="1" applyFill="1" applyBorder="1" applyAlignment="1" applyProtection="1">
      <alignment horizontal="right" vertical="center" wrapText="1"/>
    </xf>
    <xf numFmtId="165" fontId="21" fillId="11" borderId="8" xfId="2" applyNumberFormat="1" applyFont="1" applyFill="1" applyBorder="1" applyAlignment="1" applyProtection="1">
      <alignment horizontal="left" vertical="center"/>
      <protection locked="0"/>
    </xf>
    <xf numFmtId="166" fontId="21" fillId="11" borderId="8" xfId="2" applyNumberFormat="1" applyFont="1" applyFill="1" applyBorder="1" applyAlignment="1" applyProtection="1">
      <alignment horizontal="right" vertical="center"/>
    </xf>
    <xf numFmtId="166" fontId="21" fillId="11" borderId="8" xfId="2" applyNumberFormat="1" applyFont="1" applyFill="1" applyBorder="1" applyAlignment="1" applyProtection="1">
      <alignment vertical="center"/>
      <protection locked="0"/>
    </xf>
    <xf numFmtId="0" fontId="23" fillId="11" borderId="8" xfId="1" applyFont="1" applyFill="1" applyBorder="1" applyAlignment="1" applyProtection="1">
      <alignment vertical="center"/>
    </xf>
    <xf numFmtId="167" fontId="21" fillId="11" borderId="8" xfId="2" applyNumberFormat="1" applyFont="1" applyFill="1" applyBorder="1" applyAlignment="1" applyProtection="1">
      <alignment horizontal="left" vertical="center"/>
    </xf>
    <xf numFmtId="0" fontId="16" fillId="11" borderId="0" xfId="1" applyFont="1" applyFill="1" applyAlignment="1" applyProtection="1">
      <alignment horizontal="right" vertical="center" textRotation="90" wrapText="1"/>
    </xf>
    <xf numFmtId="0" fontId="13" fillId="12" borderId="2" xfId="3" applyFont="1" applyFill="1" applyAlignment="1" applyProtection="1">
      <alignment horizontal="left" vertical="center"/>
    </xf>
    <xf numFmtId="0" fontId="12" fillId="7" borderId="0" xfId="0" applyFont="1" applyFill="1" applyAlignment="1" applyProtection="1">
      <alignment vertical="center" wrapText="1"/>
    </xf>
    <xf numFmtId="0" fontId="19" fillId="7" borderId="0" xfId="6" applyFont="1" applyFill="1" applyAlignment="1" applyProtection="1">
      <alignment horizontal="right" vertical="center" wrapText="1" indent="1"/>
    </xf>
    <xf numFmtId="0" fontId="12" fillId="11" borderId="0" xfId="0" applyFont="1" applyFill="1" applyAlignment="1" applyProtection="1">
      <alignment vertical="center" wrapText="1"/>
    </xf>
    <xf numFmtId="0" fontId="20" fillId="11" borderId="0" xfId="1" applyFont="1" applyFill="1" applyAlignment="1" applyProtection="1">
      <alignment horizontal="right" vertical="center" textRotation="90" wrapText="1"/>
    </xf>
    <xf numFmtId="0" fontId="22" fillId="11" borderId="8" xfId="0" applyFont="1" applyFill="1" applyBorder="1" applyAlignment="1" applyProtection="1">
      <alignment vertical="center" wrapText="1"/>
    </xf>
    <xf numFmtId="0" fontId="22" fillId="11" borderId="9" xfId="0" applyFont="1" applyFill="1" applyBorder="1" applyAlignment="1" applyProtection="1">
      <alignment vertical="center" wrapText="1"/>
    </xf>
    <xf numFmtId="0" fontId="22" fillId="11" borderId="0" xfId="0" applyFont="1" applyFill="1" applyAlignment="1" applyProtection="1">
      <alignment vertical="center" wrapText="1"/>
    </xf>
    <xf numFmtId="0" fontId="22" fillId="11" borderId="0" xfId="5" applyFont="1" applyFill="1" applyAlignment="1" applyProtection="1">
      <alignment vertical="center"/>
    </xf>
    <xf numFmtId="0" fontId="11" fillId="11" borderId="0" xfId="1" applyFont="1" applyFill="1" applyAlignment="1" applyProtection="1">
      <alignment horizontal="right" vertical="center" textRotation="90" wrapText="1"/>
    </xf>
    <xf numFmtId="0" fontId="12" fillId="14" borderId="0" xfId="5" applyFont="1" applyFill="1" applyProtection="1"/>
    <xf numFmtId="0" fontId="12" fillId="14" borderId="0" xfId="0" applyFont="1" applyFill="1" applyAlignment="1" applyProtection="1">
      <alignment vertical="center" wrapText="1"/>
    </xf>
    <xf numFmtId="0" fontId="12" fillId="11" borderId="0" xfId="0" applyFont="1" applyFill="1" applyAlignment="1" applyProtection="1">
      <alignment horizontal="right" vertical="center"/>
    </xf>
    <xf numFmtId="0" fontId="12" fillId="11" borderId="0" xfId="0" applyFont="1" applyFill="1" applyProtection="1"/>
    <xf numFmtId="0" fontId="15" fillId="8" borderId="5" xfId="0" applyFont="1" applyFill="1" applyBorder="1" applyAlignment="1" applyProtection="1">
      <alignment horizontal="center" vertical="center" wrapText="1"/>
    </xf>
    <xf numFmtId="0" fontId="15" fillId="8" borderId="5" xfId="0" applyFont="1" applyFill="1" applyBorder="1" applyAlignment="1" applyProtection="1">
      <alignment horizontal="center" vertical="center"/>
    </xf>
    <xf numFmtId="0" fontId="12" fillId="11" borderId="0" xfId="0" applyFont="1" applyFill="1" applyAlignment="1" applyProtection="1">
      <alignment horizontal="center" vertical="center"/>
    </xf>
    <xf numFmtId="0" fontId="25" fillId="11" borderId="10" xfId="0" applyFont="1" applyFill="1" applyBorder="1" applyAlignment="1" applyProtection="1">
      <alignment horizontal="right" vertical="center"/>
    </xf>
    <xf numFmtId="0" fontId="26" fillId="15" borderId="11" xfId="0" quotePrefix="1" applyFont="1" applyFill="1" applyBorder="1" applyAlignment="1" applyProtection="1">
      <alignment horizontal="center" vertical="center"/>
    </xf>
    <xf numFmtId="164" fontId="26" fillId="15" borderId="6" xfId="0" applyNumberFormat="1" applyFont="1" applyFill="1" applyBorder="1" applyAlignment="1" applyProtection="1">
      <alignment horizontal="center" vertical="center"/>
    </xf>
    <xf numFmtId="0" fontId="12" fillId="11" borderId="0" xfId="0" applyFont="1" applyFill="1" applyAlignment="1" applyProtection="1">
      <alignment horizontal="center"/>
    </xf>
    <xf numFmtId="164" fontId="12" fillId="11" borderId="0" xfId="0" applyNumberFormat="1" applyFont="1" applyFill="1" applyAlignment="1" applyProtection="1">
      <alignment horizontal="center"/>
    </xf>
    <xf numFmtId="164" fontId="12" fillId="11" borderId="0" xfId="0" applyNumberFormat="1" applyFont="1" applyFill="1" applyProtection="1"/>
    <xf numFmtId="0" fontId="26" fillId="15" borderId="6" xfId="0" quotePrefix="1" applyFont="1" applyFill="1" applyBorder="1" applyAlignment="1" applyProtection="1">
      <alignment horizontal="center" vertical="center"/>
      <protection locked="0"/>
    </xf>
    <xf numFmtId="0" fontId="26" fillId="15" borderId="6" xfId="0" applyFont="1" applyFill="1" applyBorder="1" applyAlignment="1" applyProtection="1">
      <alignment horizontal="center" vertical="center" wrapText="1"/>
      <protection locked="0"/>
    </xf>
    <xf numFmtId="165" fontId="26" fillId="15" borderId="6" xfId="0" applyNumberFormat="1" applyFont="1" applyFill="1" applyBorder="1" applyAlignment="1" applyProtection="1">
      <alignment horizontal="center" vertical="center"/>
      <protection locked="0"/>
    </xf>
    <xf numFmtId="0" fontId="26" fillId="15" borderId="6" xfId="0" applyFont="1" applyFill="1" applyBorder="1" applyAlignment="1" applyProtection="1">
      <alignment horizontal="center" vertical="center"/>
      <protection locked="0"/>
    </xf>
    <xf numFmtId="164" fontId="26" fillId="15" borderId="6" xfId="0" applyNumberFormat="1" applyFont="1" applyFill="1" applyBorder="1" applyAlignment="1" applyProtection="1">
      <alignment horizontal="center" vertical="center"/>
      <protection locked="0"/>
    </xf>
    <xf numFmtId="0" fontId="6" fillId="17" borderId="0" xfId="0" applyFont="1" applyFill="1" applyAlignment="1" applyProtection="1">
      <alignment vertical="center" wrapText="1"/>
    </xf>
    <xf numFmtId="0" fontId="7" fillId="3" borderId="0" xfId="0" applyFont="1" applyFill="1" applyAlignment="1" applyProtection="1">
      <alignment horizontal="left" vertical="center"/>
    </xf>
    <xf numFmtId="0" fontId="0" fillId="11" borderId="0" xfId="0" applyFill="1" applyProtection="1"/>
    <xf numFmtId="0" fontId="6" fillId="11" borderId="0" xfId="0" applyFont="1" applyFill="1" applyAlignment="1" applyProtection="1">
      <alignment vertical="center" wrapText="1"/>
    </xf>
    <xf numFmtId="0" fontId="9" fillId="4" borderId="3" xfId="0" applyFont="1" applyFill="1" applyBorder="1" applyAlignment="1" applyProtection="1">
      <alignment vertical="center" wrapText="1"/>
    </xf>
    <xf numFmtId="164" fontId="6" fillId="11" borderId="0" xfId="0" applyNumberFormat="1" applyFont="1" applyFill="1" applyAlignment="1" applyProtection="1">
      <alignment horizontal="left" vertical="center" indent="1"/>
    </xf>
    <xf numFmtId="0" fontId="6" fillId="5" borderId="6" xfId="0" applyFont="1" applyFill="1" applyBorder="1" applyAlignment="1" applyProtection="1">
      <alignment horizontal="left" vertical="center" indent="1"/>
      <protection locked="0"/>
    </xf>
    <xf numFmtId="164" fontId="6" fillId="5" borderId="6" xfId="0" applyNumberFormat="1" applyFont="1" applyFill="1" applyBorder="1" applyAlignment="1" applyProtection="1">
      <alignment horizontal="left" vertical="center" indent="1"/>
      <protection locked="0"/>
    </xf>
    <xf numFmtId="165" fontId="6" fillId="5" borderId="6" xfId="0" applyNumberFormat="1" applyFont="1" applyFill="1" applyBorder="1" applyAlignment="1" applyProtection="1">
      <alignment horizontal="left" vertical="center" indent="1"/>
    </xf>
    <xf numFmtId="0" fontId="6" fillId="5" borderId="6" xfId="0" applyFont="1" applyFill="1" applyBorder="1" applyAlignment="1" applyProtection="1">
      <alignment horizontal="left" vertical="center" indent="1"/>
    </xf>
    <xf numFmtId="0" fontId="6" fillId="6" borderId="6" xfId="0" applyFont="1" applyFill="1" applyBorder="1" applyAlignment="1" applyProtection="1">
      <alignment horizontal="left" vertical="center" indent="1"/>
      <protection locked="0"/>
    </xf>
    <xf numFmtId="164" fontId="6" fillId="6" borderId="6" xfId="0" applyNumberFormat="1" applyFont="1" applyFill="1" applyBorder="1" applyAlignment="1" applyProtection="1">
      <alignment horizontal="left" vertical="center" indent="1"/>
      <protection locked="0"/>
    </xf>
    <xf numFmtId="165" fontId="6" fillId="6" borderId="6" xfId="0" applyNumberFormat="1" applyFont="1" applyFill="1" applyBorder="1" applyAlignment="1" applyProtection="1">
      <alignment horizontal="left" vertical="center" indent="1"/>
    </xf>
    <xf numFmtId="0" fontId="6" fillId="6" borderId="6" xfId="0" applyFont="1" applyFill="1" applyBorder="1" applyAlignment="1" applyProtection="1">
      <alignment horizontal="left" vertical="center" indent="1"/>
    </xf>
    <xf numFmtId="0" fontId="12" fillId="9" borderId="0" xfId="0" applyFont="1" applyFill="1" applyAlignment="1" applyProtection="1">
      <alignment horizontal="center"/>
    </xf>
    <xf numFmtId="0" fontId="12" fillId="16" borderId="0" xfId="0" applyFont="1" applyFill="1" applyAlignment="1" applyProtection="1">
      <alignment horizontal="center"/>
    </xf>
    <xf numFmtId="0" fontId="12" fillId="13" borderId="0" xfId="0" applyFont="1" applyFill="1" applyAlignment="1" applyProtection="1">
      <alignment horizontal="center"/>
    </xf>
    <xf numFmtId="0" fontId="12" fillId="18" borderId="0" xfId="0" applyFont="1" applyFill="1" applyAlignment="1" applyProtection="1">
      <alignment horizontal="center"/>
    </xf>
    <xf numFmtId="0" fontId="8" fillId="3" borderId="4" xfId="0" applyFont="1" applyFill="1" applyBorder="1" applyAlignment="1" applyProtection="1">
      <alignment horizontal="center" vertical="center" wrapText="1"/>
    </xf>
    <xf numFmtId="0" fontId="25" fillId="11" borderId="0" xfId="0" applyFont="1" applyFill="1" applyBorder="1" applyAlignment="1" applyProtection="1">
      <alignment horizontal="right" vertical="center"/>
    </xf>
  </cellXfs>
  <cellStyles count="7">
    <cellStyle name="20 % - Accent5" xfId="5" builtinId="46"/>
    <cellStyle name="Lien hypertexte" xfId="6" builtinId="8"/>
    <cellStyle name="Normal" xfId="0" builtinId="0"/>
    <cellStyle name="Titre" xfId="1" builtinId="15"/>
    <cellStyle name="Titre 1" xfId="2" builtinId="16"/>
    <cellStyle name="Titre 2" xfId="3" builtinId="17"/>
    <cellStyle name="Titre 4" xfId="4" builtinId="19"/>
  </cellStyles>
  <dxfs count="305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strike/>
        <color theme="0" tint="-0.2499465926084170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1014137</xdr:colOff>
      <xdr:row>0</xdr:row>
      <xdr:rowOff>80230</xdr:rowOff>
    </xdr:from>
    <xdr:to>
      <xdr:col>2</xdr:col>
      <xdr:colOff>1463294</xdr:colOff>
      <xdr:row>0</xdr:row>
      <xdr:rowOff>769335</xdr:rowOff>
    </xdr:to>
    <xdr:pic>
      <xdr:nvPicPr>
        <xdr:cNvPr id="5" name="Image 16" descr="Élément décoratif&#10;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12350">
          <a:off x="1839637" y="80230"/>
          <a:ext cx="449157" cy="689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762000</xdr:colOff>
          <xdr:row>1</xdr:row>
          <xdr:rowOff>28575</xdr:rowOff>
        </xdr:from>
        <xdr:to>
          <xdr:col>10</xdr:col>
          <xdr:colOff>876300</xdr:colOff>
          <xdr:row>1</xdr:row>
          <xdr:rowOff>390525</xdr:rowOff>
        </xdr:to>
        <xdr:sp macro="" textlink="">
          <xdr:nvSpPr>
            <xdr:cNvPr id="1028" name="Button 4" descr="Cliquer pour actualis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13CE-9AA1-2245-B3C9-F1075720CF05}">
  <sheetPr codeName="Feuil1"/>
  <dimension ref="A1:V459"/>
  <sheetViews>
    <sheetView tabSelected="1" zoomScale="75" zoomScaleNormal="75" workbookViewId="0">
      <pane ySplit="8" topLeftCell="A9" activePane="bottomLeft" state="frozenSplit"/>
      <selection pane="bottomLeft" activeCell="A10" sqref="A10:N300"/>
    </sheetView>
  </sheetViews>
  <sheetFormatPr baseColWidth="10" defaultColWidth="10.875" defaultRowHeight="15" outlineLevelCol="1"/>
  <cols>
    <col min="1" max="1" width="4.875" style="28" customWidth="1"/>
    <col min="2" max="2" width="8.875" style="28" customWidth="1"/>
    <col min="3" max="3" width="22.5" style="29" customWidth="1"/>
    <col min="4" max="4" width="19.875" style="29" customWidth="1"/>
    <col min="5" max="5" width="36.625" style="29" customWidth="1"/>
    <col min="6" max="6" width="23.625" style="29" customWidth="1"/>
    <col min="7" max="7" width="24.625" style="29" customWidth="1"/>
    <col min="8" max="8" width="13.625" style="29" bestFit="1" customWidth="1"/>
    <col min="9" max="9" width="22.875" style="29" bestFit="1" customWidth="1"/>
    <col min="10" max="10" width="18.625" style="29" customWidth="1"/>
    <col min="11" max="11" width="19.875" style="29" bestFit="1" customWidth="1"/>
    <col min="12" max="12" width="10.125" style="29" bestFit="1" customWidth="1"/>
    <col min="13" max="13" width="10.625" style="29" customWidth="1"/>
    <col min="14" max="14" width="8.125" style="29" bestFit="1" customWidth="1"/>
    <col min="15" max="15" width="10.875" style="29" outlineLevel="1"/>
    <col min="16" max="16384" width="10.875" style="29"/>
  </cols>
  <sheetData>
    <row r="1" spans="1:22" s="19" customFormat="1" ht="66" customHeight="1">
      <c r="A1" s="15" t="s">
        <v>9</v>
      </c>
      <c r="B1" s="15"/>
      <c r="C1" s="17"/>
      <c r="D1" s="17"/>
      <c r="E1" s="3"/>
      <c r="F1" s="3"/>
      <c r="G1" s="3"/>
      <c r="H1" s="4"/>
      <c r="I1" s="5"/>
      <c r="J1" s="18"/>
      <c r="K1" s="17"/>
      <c r="L1" s="17"/>
      <c r="M1" s="17"/>
      <c r="N1" s="17"/>
      <c r="Q1" s="6"/>
      <c r="R1" s="6"/>
      <c r="S1" s="6"/>
      <c r="T1" s="6"/>
      <c r="U1" s="6"/>
      <c r="V1" s="6"/>
    </row>
    <row r="2" spans="1:22" s="23" customFormat="1" ht="33.950000000000003" customHeight="1">
      <c r="A2" s="20" t="s">
        <v>9</v>
      </c>
      <c r="B2" s="20"/>
      <c r="C2" s="9" t="s">
        <v>19</v>
      </c>
      <c r="D2" s="10">
        <v>43928.333333333336</v>
      </c>
      <c r="E2" s="21"/>
      <c r="F2" s="11" t="s">
        <v>10</v>
      </c>
      <c r="G2" s="12" t="s">
        <v>11</v>
      </c>
      <c r="H2" s="13"/>
      <c r="I2" s="11" t="s">
        <v>12</v>
      </c>
      <c r="J2" s="14">
        <f ca="1">NOW()</f>
        <v>43930.46671064815</v>
      </c>
      <c r="K2" s="21"/>
      <c r="L2" s="21"/>
      <c r="M2" s="21"/>
      <c r="N2" s="22"/>
      <c r="Q2" s="24"/>
      <c r="R2" s="24"/>
      <c r="S2" s="24"/>
      <c r="T2" s="24"/>
      <c r="U2" s="24"/>
      <c r="V2" s="24"/>
    </row>
    <row r="3" spans="1:22" s="19" customFormat="1" ht="23.25" customHeight="1" thickBot="1">
      <c r="A3" s="25" t="s">
        <v>9</v>
      </c>
      <c r="B3" s="25"/>
      <c r="C3" s="16" t="s">
        <v>29</v>
      </c>
      <c r="D3" s="1">
        <f>COUNTIF(A9:C301,"3")</f>
        <v>118</v>
      </c>
      <c r="E3" s="26"/>
      <c r="F3" s="27"/>
      <c r="G3" s="26"/>
      <c r="H3" s="26"/>
      <c r="I3" s="26"/>
      <c r="J3" s="26"/>
      <c r="K3" s="26"/>
      <c r="L3" s="27"/>
      <c r="M3" s="27"/>
      <c r="N3" s="27"/>
    </row>
    <row r="4" spans="1:22" s="19" customFormat="1" ht="23.25" customHeight="1" thickTop="1" thickBot="1">
      <c r="A4" s="25" t="s">
        <v>9</v>
      </c>
      <c r="B4" s="25"/>
      <c r="C4" s="16" t="s">
        <v>28</v>
      </c>
      <c r="D4" s="7">
        <f>COUNTIF(A9:C301,"2")</f>
        <v>116</v>
      </c>
      <c r="E4" s="26"/>
      <c r="F4" s="27"/>
      <c r="G4" s="26"/>
      <c r="H4" s="26"/>
      <c r="I4" s="26"/>
      <c r="J4" s="26"/>
      <c r="K4" s="26"/>
      <c r="L4" s="27"/>
      <c r="M4" s="27"/>
      <c r="N4" s="27"/>
    </row>
    <row r="5" spans="1:22" s="19" customFormat="1" ht="23.25" customHeight="1" thickTop="1" thickBot="1">
      <c r="A5" s="25" t="s">
        <v>9</v>
      </c>
      <c r="B5" s="25"/>
      <c r="C5" s="16" t="s">
        <v>27</v>
      </c>
      <c r="D5" s="2">
        <f>COUNTIF(A9:C301,"1")</f>
        <v>116</v>
      </c>
      <c r="E5" s="26"/>
      <c r="F5" s="27"/>
      <c r="G5" s="26"/>
      <c r="H5" s="26"/>
      <c r="I5" s="26"/>
      <c r="J5" s="26"/>
      <c r="K5" s="26"/>
      <c r="L5" s="27"/>
      <c r="M5" s="27"/>
      <c r="N5" s="27"/>
    </row>
    <row r="6" spans="1:22" s="19" customFormat="1" ht="23.25" customHeight="1" thickTop="1" thickBot="1">
      <c r="A6" s="25" t="s">
        <v>9</v>
      </c>
      <c r="B6" s="25"/>
      <c r="C6" s="16" t="s">
        <v>13</v>
      </c>
      <c r="D6" s="8">
        <f>SUM(D3:D5)</f>
        <v>350</v>
      </c>
      <c r="E6" s="26"/>
      <c r="F6" s="27"/>
      <c r="G6" s="26"/>
      <c r="H6" s="26"/>
      <c r="I6" s="26"/>
      <c r="J6" s="26"/>
      <c r="K6" s="26"/>
      <c r="L6" s="27"/>
      <c r="M6" s="27"/>
      <c r="N6" s="27"/>
    </row>
    <row r="7" spans="1:22" ht="16.5" thickTop="1" thickBot="1"/>
    <row r="8" spans="1:22" s="32" customFormat="1" ht="32.25" customHeight="1" thickTop="1">
      <c r="A8" s="30"/>
      <c r="B8" s="30"/>
      <c r="C8" s="30" t="s">
        <v>14</v>
      </c>
      <c r="D8" s="30" t="s">
        <v>15</v>
      </c>
      <c r="E8" s="30" t="s">
        <v>25</v>
      </c>
      <c r="F8" s="31" t="s">
        <v>16</v>
      </c>
      <c r="G8" s="31" t="s">
        <v>17</v>
      </c>
      <c r="H8" s="30" t="s">
        <v>26</v>
      </c>
      <c r="I8" s="31" t="s">
        <v>24</v>
      </c>
      <c r="J8" s="31" t="s">
        <v>22</v>
      </c>
      <c r="K8" s="31" t="s">
        <v>23</v>
      </c>
      <c r="L8" s="30" t="s">
        <v>21</v>
      </c>
      <c r="M8" s="30" t="s">
        <v>20</v>
      </c>
      <c r="N8" s="30" t="s">
        <v>18</v>
      </c>
    </row>
    <row r="9" spans="1:22" s="36" customFormat="1" ht="20.25">
      <c r="A9" s="33">
        <f>IF(AND(H9&lt;&gt;"",L9="",M9=""),3,
IF(AND(H9&lt;&gt;"",L9&lt;&gt;"",M9=""),2,
IF(AND(H9&lt;&gt;"",L9&lt;&gt;"",M9&lt;&gt;""),1,
IF(AND(H9="",L9="",M9=""),0,
“”))))</f>
        <v>0</v>
      </c>
      <c r="B9" s="63"/>
      <c r="C9" s="34" t="str">
        <f>IF(A9=3,"En attente",
IF(A9=2,"En cours",
IF(A9=1,"Terminée",
"")))</f>
        <v/>
      </c>
      <c r="D9" s="39" t="s">
        <v>30</v>
      </c>
      <c r="E9" s="40"/>
      <c r="F9" s="40"/>
      <c r="G9" s="40"/>
      <c r="H9" s="41"/>
      <c r="I9" s="42"/>
      <c r="J9" s="40"/>
      <c r="K9" s="40"/>
      <c r="L9" s="43"/>
      <c r="M9" s="43"/>
      <c r="N9" s="35">
        <f t="shared" ref="N9:N72" si="0">M9-L9</f>
        <v>0</v>
      </c>
    </row>
    <row r="10" spans="1:22" s="36" customFormat="1" ht="20.25">
      <c r="A10" s="33">
        <f>IF(AND(H10&lt;&gt;"",L10="",M10=""),3,IF(AND(H10&lt;&gt;"",L10&lt;&gt;"",M10=""),2,IF(AND(H10&lt;&gt;"",L10&lt;&gt;"",M10&lt;&gt;""),1,IF(AND(H10="",L10="",M10=""),0,""))))</f>
        <v>3</v>
      </c>
      <c r="B10" s="63">
        <f t="shared" ref="B10:B73" si="1">IF(AND(H10&lt;&gt;"",L10="",M10=""),3,IF(AND(H10&lt;&gt;"",L10&lt;&gt;"",M10=""),2,IF(AND(H10&lt;&gt;"",L10&lt;&gt;"",M10&lt;&gt;""),1,IF(AND(H10="",L10="",M10=""),0,""))))</f>
        <v>3</v>
      </c>
      <c r="C10" s="34" t="str">
        <f>IF(A10=3,"En attente",IF(A10=2,"En cours",IF(A10=1,"Terminée","")))</f>
        <v>En attente</v>
      </c>
      <c r="D10" s="42"/>
      <c r="E10" s="40"/>
      <c r="F10" s="40"/>
      <c r="G10" s="40"/>
      <c r="H10" s="41">
        <v>43928.333333333336</v>
      </c>
      <c r="I10" s="42"/>
      <c r="J10" s="40"/>
      <c r="K10" s="40"/>
      <c r="L10" s="43"/>
      <c r="M10" s="43"/>
      <c r="N10" s="35">
        <f t="shared" si="0"/>
        <v>0</v>
      </c>
    </row>
    <row r="11" spans="1:22" s="36" customFormat="1" ht="20.25">
      <c r="A11" s="33">
        <f t="shared" ref="A11:A74" si="2">IF(AND(H11&lt;&gt;"",L11="",M11=""),3,IF(AND(H11&lt;&gt;"",L11&lt;&gt;"",M11=""),2,IF(AND(H11&lt;&gt;"",L11&lt;&gt;"",M11&lt;&gt;""),1,IF(AND(H11="",L11="",M11=""),0,""))))</f>
        <v>2</v>
      </c>
      <c r="B11" s="63">
        <f t="shared" si="1"/>
        <v>2</v>
      </c>
      <c r="C11" s="34" t="str">
        <f t="shared" ref="C11:C74" si="3">IF(A11=3,"En attente",IF(A11=2,"En cours",IF(A11=1,"Terminée","")))</f>
        <v>En cours</v>
      </c>
      <c r="D11" s="42"/>
      <c r="E11" s="40"/>
      <c r="F11" s="40"/>
      <c r="G11" s="40"/>
      <c r="H11" s="41">
        <v>43928.333333333336</v>
      </c>
      <c r="I11" s="42"/>
      <c r="J11" s="40"/>
      <c r="K11" s="40"/>
      <c r="L11" s="43">
        <v>43928.333333333336</v>
      </c>
      <c r="M11" s="43"/>
      <c r="N11" s="35">
        <f t="shared" si="0"/>
        <v>-43928.333333333336</v>
      </c>
      <c r="O11" s="58"/>
    </row>
    <row r="12" spans="1:22" s="36" customFormat="1" ht="20.25">
      <c r="A12" s="33">
        <f t="shared" si="2"/>
        <v>1</v>
      </c>
      <c r="B12" s="63">
        <f t="shared" si="1"/>
        <v>1</v>
      </c>
      <c r="C12" s="34" t="str">
        <f t="shared" si="3"/>
        <v>Terminée</v>
      </c>
      <c r="D12" s="42"/>
      <c r="E12" s="40"/>
      <c r="F12" s="40"/>
      <c r="G12" s="40"/>
      <c r="H12" s="41">
        <v>43928.333333333336</v>
      </c>
      <c r="I12" s="42"/>
      <c r="J12" s="40"/>
      <c r="K12" s="40"/>
      <c r="L12" s="43">
        <v>43928.333333333336</v>
      </c>
      <c r="M12" s="43">
        <v>43928.333333333336</v>
      </c>
      <c r="N12" s="35">
        <f t="shared" si="0"/>
        <v>0</v>
      </c>
      <c r="O12" s="60"/>
    </row>
    <row r="13" spans="1:22" s="36" customFormat="1" ht="20.25">
      <c r="A13" s="33" t="str">
        <f t="shared" si="2"/>
        <v/>
      </c>
      <c r="B13" s="63" t="str">
        <f t="shared" si="1"/>
        <v/>
      </c>
      <c r="C13" s="34" t="str">
        <f t="shared" si="3"/>
        <v/>
      </c>
      <c r="D13" s="42"/>
      <c r="E13" s="40"/>
      <c r="F13" s="40"/>
      <c r="G13" s="40"/>
      <c r="H13" s="41"/>
      <c r="I13" s="42"/>
      <c r="J13" s="40"/>
      <c r="K13" s="40"/>
      <c r="L13" s="43">
        <v>43928.333333333336</v>
      </c>
      <c r="M13" s="43">
        <v>43928.333333333336</v>
      </c>
      <c r="N13" s="35">
        <f t="shared" si="0"/>
        <v>0</v>
      </c>
      <c r="O13" s="59"/>
    </row>
    <row r="14" spans="1:22" s="36" customFormat="1" ht="20.25">
      <c r="A14" s="33" t="str">
        <f t="shared" si="2"/>
        <v/>
      </c>
      <c r="B14" s="63" t="str">
        <f t="shared" si="1"/>
        <v/>
      </c>
      <c r="C14" s="34" t="str">
        <f t="shared" si="3"/>
        <v/>
      </c>
      <c r="D14" s="42"/>
      <c r="E14" s="40"/>
      <c r="F14" s="40"/>
      <c r="G14" s="40"/>
      <c r="H14" s="41"/>
      <c r="I14" s="42"/>
      <c r="J14" s="40"/>
      <c r="K14" s="40"/>
      <c r="L14" s="43">
        <v>43928.333333333336</v>
      </c>
      <c r="M14" s="43">
        <v>43928.333333333336</v>
      </c>
      <c r="N14" s="35">
        <f t="shared" si="0"/>
        <v>0</v>
      </c>
    </row>
    <row r="15" spans="1:22" s="36" customFormat="1" ht="20.25">
      <c r="A15" s="33">
        <f t="shared" si="2"/>
        <v>3</v>
      </c>
      <c r="B15" s="63">
        <f t="shared" si="1"/>
        <v>3</v>
      </c>
      <c r="C15" s="34" t="str">
        <f t="shared" si="3"/>
        <v>En attente</v>
      </c>
      <c r="D15" s="42"/>
      <c r="E15" s="40"/>
      <c r="F15" s="40"/>
      <c r="G15" s="40"/>
      <c r="H15" s="41">
        <v>43928.333333333336</v>
      </c>
      <c r="I15" s="42"/>
      <c r="J15" s="40"/>
      <c r="K15" s="40"/>
      <c r="L15" s="43"/>
      <c r="M15" s="43"/>
      <c r="N15" s="35">
        <f t="shared" ref="N15:N78" si="4">M15-L15</f>
        <v>0</v>
      </c>
    </row>
    <row r="16" spans="1:22" s="36" customFormat="1" ht="20.25">
      <c r="A16" s="33">
        <f t="shared" si="2"/>
        <v>2</v>
      </c>
      <c r="B16" s="63">
        <f t="shared" si="1"/>
        <v>2</v>
      </c>
      <c r="C16" s="34" t="str">
        <f t="shared" ref="C16:C79" si="5">IF(A16=3,"En attente",IF(A16=2,"En cours",IF(A16=1,"Terminée","")))</f>
        <v>En cours</v>
      </c>
      <c r="D16" s="42"/>
      <c r="E16" s="40"/>
      <c r="F16" s="40"/>
      <c r="G16" s="40"/>
      <c r="H16" s="41">
        <v>43928.333333333336</v>
      </c>
      <c r="I16" s="42"/>
      <c r="J16" s="40"/>
      <c r="K16" s="40"/>
      <c r="L16" s="43">
        <v>43928.333333333299</v>
      </c>
      <c r="M16" s="43"/>
      <c r="N16" s="35">
        <f t="shared" si="4"/>
        <v>-43928.333333333299</v>
      </c>
    </row>
    <row r="17" spans="1:14" s="36" customFormat="1" ht="20.25">
      <c r="A17" s="33">
        <f t="shared" si="2"/>
        <v>1</v>
      </c>
      <c r="B17" s="63">
        <f t="shared" si="1"/>
        <v>1</v>
      </c>
      <c r="C17" s="34" t="str">
        <f t="shared" si="5"/>
        <v>Terminée</v>
      </c>
      <c r="D17" s="42"/>
      <c r="E17" s="40"/>
      <c r="F17" s="40"/>
      <c r="G17" s="40"/>
      <c r="H17" s="41">
        <v>43928.333333333336</v>
      </c>
      <c r="I17" s="42"/>
      <c r="J17" s="40"/>
      <c r="K17" s="40"/>
      <c r="L17" s="43">
        <v>43928.333333333299</v>
      </c>
      <c r="M17" s="43">
        <v>43928.333333333299</v>
      </c>
      <c r="N17" s="35">
        <f t="shared" si="4"/>
        <v>0</v>
      </c>
    </row>
    <row r="18" spans="1:14" s="36" customFormat="1" ht="20.25">
      <c r="A18" s="33" t="str">
        <f t="shared" si="2"/>
        <v/>
      </c>
      <c r="B18" s="63" t="str">
        <f t="shared" si="1"/>
        <v/>
      </c>
      <c r="C18" s="34" t="str">
        <f t="shared" si="5"/>
        <v/>
      </c>
      <c r="D18" s="42"/>
      <c r="E18" s="40"/>
      <c r="F18" s="40"/>
      <c r="G18" s="40"/>
      <c r="H18" s="41"/>
      <c r="I18" s="42"/>
      <c r="J18" s="40"/>
      <c r="K18" s="40"/>
      <c r="L18" s="43">
        <v>43928.333333333299</v>
      </c>
      <c r="M18" s="43">
        <v>43928.333333333299</v>
      </c>
      <c r="N18" s="35">
        <f t="shared" si="4"/>
        <v>0</v>
      </c>
    </row>
    <row r="19" spans="1:14" s="36" customFormat="1" ht="20.25">
      <c r="A19" s="33" t="str">
        <f t="shared" si="2"/>
        <v/>
      </c>
      <c r="B19" s="63" t="str">
        <f t="shared" si="1"/>
        <v/>
      </c>
      <c r="C19" s="34" t="str">
        <f t="shared" si="5"/>
        <v/>
      </c>
      <c r="D19" s="42"/>
      <c r="E19" s="40"/>
      <c r="F19" s="40"/>
      <c r="G19" s="40"/>
      <c r="H19" s="41"/>
      <c r="I19" s="42"/>
      <c r="J19" s="40"/>
      <c r="K19" s="40"/>
      <c r="L19" s="43">
        <v>43928.333333333299</v>
      </c>
      <c r="M19" s="43">
        <v>43928.333333333299</v>
      </c>
      <c r="N19" s="35">
        <f t="shared" si="4"/>
        <v>0</v>
      </c>
    </row>
    <row r="20" spans="1:14" s="36" customFormat="1" ht="20.25">
      <c r="A20" s="33">
        <f t="shared" si="2"/>
        <v>3</v>
      </c>
      <c r="B20" s="63">
        <f t="shared" si="1"/>
        <v>3</v>
      </c>
      <c r="C20" s="34" t="str">
        <f t="shared" si="5"/>
        <v>En attente</v>
      </c>
      <c r="D20" s="42"/>
      <c r="E20" s="40"/>
      <c r="F20" s="40"/>
      <c r="G20" s="40"/>
      <c r="H20" s="41">
        <v>43928.333333333336</v>
      </c>
      <c r="I20" s="42"/>
      <c r="J20" s="40"/>
      <c r="K20" s="40"/>
      <c r="L20" s="43"/>
      <c r="M20" s="43"/>
      <c r="N20" s="35">
        <f t="shared" si="4"/>
        <v>0</v>
      </c>
    </row>
    <row r="21" spans="1:14" s="36" customFormat="1" ht="20.25">
      <c r="A21" s="33">
        <f t="shared" si="2"/>
        <v>2</v>
      </c>
      <c r="B21" s="63">
        <f t="shared" si="1"/>
        <v>2</v>
      </c>
      <c r="C21" s="34" t="str">
        <f t="shared" si="5"/>
        <v>En cours</v>
      </c>
      <c r="D21" s="42"/>
      <c r="E21" s="40"/>
      <c r="F21" s="40"/>
      <c r="G21" s="40"/>
      <c r="H21" s="41">
        <v>43928.333333333336</v>
      </c>
      <c r="I21" s="42"/>
      <c r="J21" s="40"/>
      <c r="K21" s="40"/>
      <c r="L21" s="43">
        <v>43928.333333333299</v>
      </c>
      <c r="M21" s="43"/>
      <c r="N21" s="35">
        <f t="shared" si="4"/>
        <v>-43928.333333333299</v>
      </c>
    </row>
    <row r="22" spans="1:14" s="36" customFormat="1" ht="20.25">
      <c r="A22" s="33">
        <f t="shared" si="2"/>
        <v>1</v>
      </c>
      <c r="B22" s="63">
        <f t="shared" si="1"/>
        <v>1</v>
      </c>
      <c r="C22" s="34" t="str">
        <f t="shared" si="5"/>
        <v>Terminée</v>
      </c>
      <c r="D22" s="42"/>
      <c r="E22" s="40"/>
      <c r="F22" s="40"/>
      <c r="G22" s="40"/>
      <c r="H22" s="41">
        <v>43928.333333333336</v>
      </c>
      <c r="I22" s="42"/>
      <c r="J22" s="40"/>
      <c r="K22" s="40"/>
      <c r="L22" s="43">
        <v>43928.333333333299</v>
      </c>
      <c r="M22" s="43">
        <v>43928.333333333299</v>
      </c>
      <c r="N22" s="35">
        <f t="shared" si="4"/>
        <v>0</v>
      </c>
    </row>
    <row r="23" spans="1:14" s="36" customFormat="1" ht="20.25">
      <c r="A23" s="33" t="str">
        <f t="shared" si="2"/>
        <v/>
      </c>
      <c r="B23" s="63" t="str">
        <f t="shared" si="1"/>
        <v/>
      </c>
      <c r="C23" s="34" t="str">
        <f t="shared" si="5"/>
        <v/>
      </c>
      <c r="D23" s="42"/>
      <c r="E23" s="40"/>
      <c r="F23" s="40"/>
      <c r="G23" s="40"/>
      <c r="H23" s="41"/>
      <c r="I23" s="42"/>
      <c r="J23" s="40"/>
      <c r="K23" s="40"/>
      <c r="L23" s="43">
        <v>43928.333333333299</v>
      </c>
      <c r="M23" s="43">
        <v>43928.333333333299</v>
      </c>
      <c r="N23" s="35">
        <f t="shared" si="4"/>
        <v>0</v>
      </c>
    </row>
    <row r="24" spans="1:14" s="36" customFormat="1" ht="20.25">
      <c r="A24" s="33" t="str">
        <f t="shared" si="2"/>
        <v/>
      </c>
      <c r="B24" s="63" t="str">
        <f t="shared" si="1"/>
        <v/>
      </c>
      <c r="C24" s="34" t="str">
        <f t="shared" si="5"/>
        <v/>
      </c>
      <c r="D24" s="42"/>
      <c r="E24" s="40"/>
      <c r="F24" s="40"/>
      <c r="G24" s="40"/>
      <c r="H24" s="41"/>
      <c r="I24" s="42"/>
      <c r="J24" s="40"/>
      <c r="K24" s="40"/>
      <c r="L24" s="43">
        <v>43928.333333333299</v>
      </c>
      <c r="M24" s="43">
        <v>43928.333333333299</v>
      </c>
      <c r="N24" s="35">
        <f t="shared" si="4"/>
        <v>0</v>
      </c>
    </row>
    <row r="25" spans="1:14" s="36" customFormat="1" ht="20.25">
      <c r="A25" s="33">
        <f t="shared" si="2"/>
        <v>3</v>
      </c>
      <c r="B25" s="63">
        <f t="shared" si="1"/>
        <v>3</v>
      </c>
      <c r="C25" s="34" t="str">
        <f t="shared" si="5"/>
        <v>En attente</v>
      </c>
      <c r="D25" s="42"/>
      <c r="E25" s="40"/>
      <c r="F25" s="40"/>
      <c r="G25" s="40"/>
      <c r="H25" s="41">
        <v>43928.333333333336</v>
      </c>
      <c r="I25" s="42"/>
      <c r="J25" s="40"/>
      <c r="K25" s="40"/>
      <c r="L25" s="43"/>
      <c r="M25" s="43"/>
      <c r="N25" s="35">
        <f t="shared" si="4"/>
        <v>0</v>
      </c>
    </row>
    <row r="26" spans="1:14" s="36" customFormat="1" ht="20.25">
      <c r="A26" s="33">
        <f t="shared" si="2"/>
        <v>2</v>
      </c>
      <c r="B26" s="63">
        <f t="shared" si="1"/>
        <v>2</v>
      </c>
      <c r="C26" s="34" t="str">
        <f t="shared" si="5"/>
        <v>En cours</v>
      </c>
      <c r="D26" s="42"/>
      <c r="E26" s="40"/>
      <c r="F26" s="40"/>
      <c r="G26" s="40"/>
      <c r="H26" s="41">
        <v>43928.333333333336</v>
      </c>
      <c r="I26" s="42"/>
      <c r="J26" s="40"/>
      <c r="K26" s="40"/>
      <c r="L26" s="43">
        <v>43928.333333333299</v>
      </c>
      <c r="M26" s="43"/>
      <c r="N26" s="35">
        <f t="shared" si="4"/>
        <v>-43928.333333333299</v>
      </c>
    </row>
    <row r="27" spans="1:14" s="36" customFormat="1" ht="20.25">
      <c r="A27" s="33">
        <f t="shared" si="2"/>
        <v>1</v>
      </c>
      <c r="B27" s="63">
        <f t="shared" si="1"/>
        <v>1</v>
      </c>
      <c r="C27" s="34" t="str">
        <f t="shared" si="5"/>
        <v>Terminée</v>
      </c>
      <c r="D27" s="42"/>
      <c r="E27" s="40"/>
      <c r="F27" s="40"/>
      <c r="G27" s="40"/>
      <c r="H27" s="41">
        <v>43928.333333333336</v>
      </c>
      <c r="I27" s="42"/>
      <c r="J27" s="40"/>
      <c r="K27" s="40"/>
      <c r="L27" s="43">
        <v>43928.333333333299</v>
      </c>
      <c r="M27" s="43">
        <v>43928.333333333299</v>
      </c>
      <c r="N27" s="35">
        <f t="shared" si="4"/>
        <v>0</v>
      </c>
    </row>
    <row r="28" spans="1:14" s="36" customFormat="1" ht="20.25">
      <c r="A28" s="33" t="str">
        <f t="shared" si="2"/>
        <v/>
      </c>
      <c r="B28" s="63" t="str">
        <f t="shared" si="1"/>
        <v/>
      </c>
      <c r="C28" s="34" t="str">
        <f t="shared" si="5"/>
        <v/>
      </c>
      <c r="D28" s="42"/>
      <c r="E28" s="40"/>
      <c r="F28" s="40"/>
      <c r="G28" s="40"/>
      <c r="H28" s="41"/>
      <c r="I28" s="42"/>
      <c r="J28" s="40"/>
      <c r="K28" s="40"/>
      <c r="L28" s="43">
        <v>43928.333333333299</v>
      </c>
      <c r="M28" s="43">
        <v>43928.333333333299</v>
      </c>
      <c r="N28" s="35">
        <f t="shared" si="4"/>
        <v>0</v>
      </c>
    </row>
    <row r="29" spans="1:14" s="36" customFormat="1" ht="20.25">
      <c r="A29" s="33" t="str">
        <f t="shared" si="2"/>
        <v/>
      </c>
      <c r="B29" s="63" t="str">
        <f t="shared" si="1"/>
        <v/>
      </c>
      <c r="C29" s="34" t="str">
        <f t="shared" si="5"/>
        <v/>
      </c>
      <c r="D29" s="42"/>
      <c r="E29" s="40"/>
      <c r="F29" s="40"/>
      <c r="G29" s="40"/>
      <c r="H29" s="41"/>
      <c r="I29" s="42"/>
      <c r="J29" s="40"/>
      <c r="K29" s="40"/>
      <c r="L29" s="43">
        <v>43928.333333333299</v>
      </c>
      <c r="M29" s="43">
        <v>43928.333333333299</v>
      </c>
      <c r="N29" s="35">
        <f t="shared" si="4"/>
        <v>0</v>
      </c>
    </row>
    <row r="30" spans="1:14" s="36" customFormat="1" ht="20.25">
      <c r="A30" s="33">
        <f t="shared" si="2"/>
        <v>3</v>
      </c>
      <c r="B30" s="63">
        <f t="shared" si="1"/>
        <v>3</v>
      </c>
      <c r="C30" s="34" t="str">
        <f t="shared" si="5"/>
        <v>En attente</v>
      </c>
      <c r="D30" s="42"/>
      <c r="E30" s="40"/>
      <c r="F30" s="40"/>
      <c r="G30" s="40"/>
      <c r="H30" s="41">
        <v>43928.333333333336</v>
      </c>
      <c r="I30" s="42"/>
      <c r="J30" s="40"/>
      <c r="K30" s="40"/>
      <c r="L30" s="43"/>
      <c r="M30" s="43"/>
      <c r="N30" s="35">
        <f t="shared" si="4"/>
        <v>0</v>
      </c>
    </row>
    <row r="31" spans="1:14" s="36" customFormat="1" ht="20.25">
      <c r="A31" s="33">
        <f t="shared" si="2"/>
        <v>2</v>
      </c>
      <c r="B31" s="63">
        <f t="shared" si="1"/>
        <v>2</v>
      </c>
      <c r="C31" s="34" t="str">
        <f t="shared" si="5"/>
        <v>En cours</v>
      </c>
      <c r="D31" s="42"/>
      <c r="E31" s="40"/>
      <c r="F31" s="40"/>
      <c r="G31" s="40"/>
      <c r="H31" s="41">
        <v>43928.333333333336</v>
      </c>
      <c r="I31" s="42"/>
      <c r="J31" s="40"/>
      <c r="K31" s="40"/>
      <c r="L31" s="43">
        <v>43928.333333333299</v>
      </c>
      <c r="M31" s="43"/>
      <c r="N31" s="35">
        <f t="shared" si="4"/>
        <v>-43928.333333333299</v>
      </c>
    </row>
    <row r="32" spans="1:14" s="36" customFormat="1" ht="20.25">
      <c r="A32" s="33">
        <f t="shared" si="2"/>
        <v>1</v>
      </c>
      <c r="B32" s="63">
        <f t="shared" si="1"/>
        <v>1</v>
      </c>
      <c r="C32" s="34" t="str">
        <f t="shared" si="5"/>
        <v>Terminée</v>
      </c>
      <c r="D32" s="42"/>
      <c r="E32" s="40"/>
      <c r="F32" s="40"/>
      <c r="G32" s="40"/>
      <c r="H32" s="41">
        <v>43928.333333333336</v>
      </c>
      <c r="I32" s="42"/>
      <c r="J32" s="40"/>
      <c r="K32" s="40"/>
      <c r="L32" s="43">
        <v>43928.333333333299</v>
      </c>
      <c r="M32" s="43">
        <v>43928.333333333299</v>
      </c>
      <c r="N32" s="35">
        <f t="shared" si="4"/>
        <v>0</v>
      </c>
    </row>
    <row r="33" spans="1:14" s="36" customFormat="1" ht="20.25">
      <c r="A33" s="33" t="str">
        <f t="shared" si="2"/>
        <v/>
      </c>
      <c r="B33" s="63" t="str">
        <f t="shared" si="1"/>
        <v/>
      </c>
      <c r="C33" s="34" t="str">
        <f t="shared" si="5"/>
        <v/>
      </c>
      <c r="D33" s="42"/>
      <c r="E33" s="40"/>
      <c r="F33" s="40"/>
      <c r="G33" s="40"/>
      <c r="H33" s="41"/>
      <c r="I33" s="42"/>
      <c r="J33" s="40"/>
      <c r="K33" s="40"/>
      <c r="L33" s="43">
        <v>43928.333333333299</v>
      </c>
      <c r="M33" s="43">
        <v>43928.333333333299</v>
      </c>
      <c r="N33" s="35">
        <f t="shared" si="4"/>
        <v>0</v>
      </c>
    </row>
    <row r="34" spans="1:14" s="36" customFormat="1" ht="20.25">
      <c r="A34" s="33" t="str">
        <f t="shared" si="2"/>
        <v/>
      </c>
      <c r="B34" s="63" t="str">
        <f t="shared" si="1"/>
        <v/>
      </c>
      <c r="C34" s="34" t="str">
        <f t="shared" si="5"/>
        <v/>
      </c>
      <c r="D34" s="42"/>
      <c r="E34" s="40"/>
      <c r="F34" s="40"/>
      <c r="G34" s="40"/>
      <c r="H34" s="41"/>
      <c r="I34" s="42"/>
      <c r="J34" s="40"/>
      <c r="K34" s="40"/>
      <c r="L34" s="43">
        <v>43928.333333333299</v>
      </c>
      <c r="M34" s="43">
        <v>43928.333333333299</v>
      </c>
      <c r="N34" s="35">
        <f t="shared" si="4"/>
        <v>0</v>
      </c>
    </row>
    <row r="35" spans="1:14" s="36" customFormat="1" ht="20.25">
      <c r="A35" s="33">
        <f t="shared" si="2"/>
        <v>3</v>
      </c>
      <c r="B35" s="63">
        <f t="shared" si="1"/>
        <v>3</v>
      </c>
      <c r="C35" s="34" t="str">
        <f t="shared" si="5"/>
        <v>En attente</v>
      </c>
      <c r="D35" s="42"/>
      <c r="E35" s="40"/>
      <c r="F35" s="40"/>
      <c r="G35" s="40"/>
      <c r="H35" s="41">
        <v>43928.333333333336</v>
      </c>
      <c r="I35" s="42"/>
      <c r="J35" s="40"/>
      <c r="K35" s="40"/>
      <c r="L35" s="43"/>
      <c r="M35" s="43"/>
      <c r="N35" s="35">
        <f t="shared" si="4"/>
        <v>0</v>
      </c>
    </row>
    <row r="36" spans="1:14" s="36" customFormat="1" ht="20.25">
      <c r="A36" s="33">
        <f t="shared" si="2"/>
        <v>2</v>
      </c>
      <c r="B36" s="63">
        <f t="shared" si="1"/>
        <v>2</v>
      </c>
      <c r="C36" s="34" t="str">
        <f t="shared" si="5"/>
        <v>En cours</v>
      </c>
      <c r="D36" s="42"/>
      <c r="E36" s="40"/>
      <c r="F36" s="40"/>
      <c r="G36" s="40"/>
      <c r="H36" s="41">
        <v>43928.333333333336</v>
      </c>
      <c r="I36" s="42"/>
      <c r="J36" s="40"/>
      <c r="K36" s="40"/>
      <c r="L36" s="43">
        <v>43928.333333333299</v>
      </c>
      <c r="M36" s="43"/>
      <c r="N36" s="35">
        <f t="shared" si="4"/>
        <v>-43928.333333333299</v>
      </c>
    </row>
    <row r="37" spans="1:14" s="36" customFormat="1" ht="20.25">
      <c r="A37" s="33">
        <f t="shared" si="2"/>
        <v>1</v>
      </c>
      <c r="B37" s="63">
        <f t="shared" si="1"/>
        <v>1</v>
      </c>
      <c r="C37" s="34" t="str">
        <f t="shared" si="5"/>
        <v>Terminée</v>
      </c>
      <c r="D37" s="42"/>
      <c r="E37" s="40"/>
      <c r="F37" s="40"/>
      <c r="G37" s="40"/>
      <c r="H37" s="41">
        <v>43928.333333333336</v>
      </c>
      <c r="I37" s="42"/>
      <c r="J37" s="40"/>
      <c r="K37" s="40"/>
      <c r="L37" s="43">
        <v>43928.333333333299</v>
      </c>
      <c r="M37" s="43">
        <v>43928.333333333299</v>
      </c>
      <c r="N37" s="35">
        <f t="shared" si="4"/>
        <v>0</v>
      </c>
    </row>
    <row r="38" spans="1:14" s="36" customFormat="1" ht="20.25">
      <c r="A38" s="33" t="str">
        <f t="shared" si="2"/>
        <v/>
      </c>
      <c r="B38" s="63" t="str">
        <f t="shared" si="1"/>
        <v/>
      </c>
      <c r="C38" s="34" t="str">
        <f t="shared" si="5"/>
        <v/>
      </c>
      <c r="D38" s="42"/>
      <c r="E38" s="40"/>
      <c r="F38" s="40"/>
      <c r="G38" s="40"/>
      <c r="H38" s="41"/>
      <c r="I38" s="42"/>
      <c r="J38" s="40"/>
      <c r="K38" s="40"/>
      <c r="L38" s="43">
        <v>43928.333333333299</v>
      </c>
      <c r="M38" s="43">
        <v>43928.333333333299</v>
      </c>
      <c r="N38" s="35">
        <f t="shared" si="4"/>
        <v>0</v>
      </c>
    </row>
    <row r="39" spans="1:14" s="36" customFormat="1" ht="20.25">
      <c r="A39" s="33" t="str">
        <f t="shared" si="2"/>
        <v/>
      </c>
      <c r="B39" s="63" t="str">
        <f t="shared" si="1"/>
        <v/>
      </c>
      <c r="C39" s="34" t="str">
        <f t="shared" si="5"/>
        <v/>
      </c>
      <c r="D39" s="42"/>
      <c r="E39" s="40"/>
      <c r="F39" s="40"/>
      <c r="G39" s="40"/>
      <c r="H39" s="41"/>
      <c r="I39" s="42"/>
      <c r="J39" s="40"/>
      <c r="K39" s="40"/>
      <c r="L39" s="43">
        <v>43928.333333333299</v>
      </c>
      <c r="M39" s="43">
        <v>43928.333333333299</v>
      </c>
      <c r="N39" s="35">
        <f t="shared" si="4"/>
        <v>0</v>
      </c>
    </row>
    <row r="40" spans="1:14" s="36" customFormat="1" ht="20.25">
      <c r="A40" s="33">
        <f t="shared" si="2"/>
        <v>3</v>
      </c>
      <c r="B40" s="63">
        <f t="shared" si="1"/>
        <v>3</v>
      </c>
      <c r="C40" s="34" t="str">
        <f t="shared" si="5"/>
        <v>En attente</v>
      </c>
      <c r="D40" s="42"/>
      <c r="E40" s="40"/>
      <c r="F40" s="40"/>
      <c r="G40" s="40"/>
      <c r="H40" s="41">
        <v>43928.333333333336</v>
      </c>
      <c r="I40" s="42"/>
      <c r="J40" s="40"/>
      <c r="K40" s="40"/>
      <c r="L40" s="43"/>
      <c r="M40" s="43"/>
      <c r="N40" s="35">
        <f t="shared" si="4"/>
        <v>0</v>
      </c>
    </row>
    <row r="41" spans="1:14" s="36" customFormat="1" ht="20.25">
      <c r="A41" s="33">
        <f t="shared" si="2"/>
        <v>2</v>
      </c>
      <c r="B41" s="63">
        <f t="shared" si="1"/>
        <v>2</v>
      </c>
      <c r="C41" s="34" t="str">
        <f t="shared" si="5"/>
        <v>En cours</v>
      </c>
      <c r="D41" s="42"/>
      <c r="E41" s="40"/>
      <c r="F41" s="40"/>
      <c r="G41" s="40"/>
      <c r="H41" s="41">
        <v>43928.333333333336</v>
      </c>
      <c r="I41" s="42"/>
      <c r="J41" s="40"/>
      <c r="K41" s="40"/>
      <c r="L41" s="43">
        <v>43928.333333333299</v>
      </c>
      <c r="M41" s="43"/>
      <c r="N41" s="35">
        <f t="shared" si="4"/>
        <v>-43928.333333333299</v>
      </c>
    </row>
    <row r="42" spans="1:14" s="36" customFormat="1" ht="20.25">
      <c r="A42" s="33">
        <f t="shared" si="2"/>
        <v>1</v>
      </c>
      <c r="B42" s="63">
        <f t="shared" si="1"/>
        <v>1</v>
      </c>
      <c r="C42" s="34" t="str">
        <f t="shared" si="5"/>
        <v>Terminée</v>
      </c>
      <c r="D42" s="42"/>
      <c r="E42" s="40"/>
      <c r="F42" s="40"/>
      <c r="G42" s="40"/>
      <c r="H42" s="41">
        <v>43928.333333333336</v>
      </c>
      <c r="I42" s="42"/>
      <c r="J42" s="40"/>
      <c r="K42" s="40"/>
      <c r="L42" s="43">
        <v>43928.333333333299</v>
      </c>
      <c r="M42" s="43">
        <v>43928.333333333299</v>
      </c>
      <c r="N42" s="35">
        <f t="shared" si="4"/>
        <v>0</v>
      </c>
    </row>
    <row r="43" spans="1:14" s="36" customFormat="1" ht="20.25">
      <c r="A43" s="33" t="str">
        <f t="shared" si="2"/>
        <v/>
      </c>
      <c r="B43" s="63" t="str">
        <f t="shared" si="1"/>
        <v/>
      </c>
      <c r="C43" s="34" t="str">
        <f t="shared" si="5"/>
        <v/>
      </c>
      <c r="D43" s="42"/>
      <c r="E43" s="40"/>
      <c r="F43" s="40"/>
      <c r="G43" s="40"/>
      <c r="H43" s="41"/>
      <c r="I43" s="42"/>
      <c r="J43" s="40"/>
      <c r="K43" s="40"/>
      <c r="L43" s="43">
        <v>43928.333333333299</v>
      </c>
      <c r="M43" s="43">
        <v>43928.333333333299</v>
      </c>
      <c r="N43" s="35">
        <f t="shared" si="4"/>
        <v>0</v>
      </c>
    </row>
    <row r="44" spans="1:14" s="36" customFormat="1" ht="20.25">
      <c r="A44" s="33" t="str">
        <f t="shared" si="2"/>
        <v/>
      </c>
      <c r="B44" s="63" t="str">
        <f t="shared" si="1"/>
        <v/>
      </c>
      <c r="C44" s="34" t="str">
        <f t="shared" si="5"/>
        <v/>
      </c>
      <c r="D44" s="42"/>
      <c r="E44" s="40"/>
      <c r="F44" s="40"/>
      <c r="G44" s="40"/>
      <c r="H44" s="41"/>
      <c r="I44" s="42"/>
      <c r="J44" s="40"/>
      <c r="K44" s="40"/>
      <c r="L44" s="43">
        <v>43928.333333333299</v>
      </c>
      <c r="M44" s="43">
        <v>43928.333333333299</v>
      </c>
      <c r="N44" s="35">
        <f t="shared" si="4"/>
        <v>0</v>
      </c>
    </row>
    <row r="45" spans="1:14" s="36" customFormat="1" ht="20.25">
      <c r="A45" s="33">
        <f t="shared" si="2"/>
        <v>3</v>
      </c>
      <c r="B45" s="63">
        <f t="shared" si="1"/>
        <v>3</v>
      </c>
      <c r="C45" s="34" t="str">
        <f t="shared" si="5"/>
        <v>En attente</v>
      </c>
      <c r="D45" s="42"/>
      <c r="E45" s="40"/>
      <c r="F45" s="40"/>
      <c r="G45" s="40"/>
      <c r="H45" s="41">
        <v>43928.333333333336</v>
      </c>
      <c r="I45" s="42"/>
      <c r="J45" s="40"/>
      <c r="K45" s="40"/>
      <c r="L45" s="43"/>
      <c r="M45" s="43"/>
      <c r="N45" s="35">
        <f t="shared" si="4"/>
        <v>0</v>
      </c>
    </row>
    <row r="46" spans="1:14" s="36" customFormat="1" ht="20.25">
      <c r="A46" s="33">
        <f t="shared" si="2"/>
        <v>2</v>
      </c>
      <c r="B46" s="63">
        <f t="shared" si="1"/>
        <v>2</v>
      </c>
      <c r="C46" s="34" t="str">
        <f t="shared" si="5"/>
        <v>En cours</v>
      </c>
      <c r="D46" s="42"/>
      <c r="E46" s="40"/>
      <c r="F46" s="40"/>
      <c r="G46" s="40"/>
      <c r="H46" s="41">
        <v>43928.333333333336</v>
      </c>
      <c r="I46" s="42"/>
      <c r="J46" s="40"/>
      <c r="K46" s="40"/>
      <c r="L46" s="43">
        <v>43928.333333333299</v>
      </c>
      <c r="M46" s="43"/>
      <c r="N46" s="35">
        <f t="shared" si="4"/>
        <v>-43928.333333333299</v>
      </c>
    </row>
    <row r="47" spans="1:14" s="36" customFormat="1" ht="20.25">
      <c r="A47" s="33">
        <f t="shared" si="2"/>
        <v>1</v>
      </c>
      <c r="B47" s="63">
        <f t="shared" si="1"/>
        <v>1</v>
      </c>
      <c r="C47" s="34" t="str">
        <f t="shared" si="5"/>
        <v>Terminée</v>
      </c>
      <c r="D47" s="42"/>
      <c r="E47" s="40"/>
      <c r="F47" s="40"/>
      <c r="G47" s="40"/>
      <c r="H47" s="41">
        <v>43928.333333333336</v>
      </c>
      <c r="I47" s="42"/>
      <c r="J47" s="40"/>
      <c r="K47" s="40"/>
      <c r="L47" s="43">
        <v>43928.333333333299</v>
      </c>
      <c r="M47" s="43">
        <v>43928.333333333299</v>
      </c>
      <c r="N47" s="35">
        <f t="shared" si="4"/>
        <v>0</v>
      </c>
    </row>
    <row r="48" spans="1:14" s="36" customFormat="1" ht="20.25">
      <c r="A48" s="33" t="str">
        <f t="shared" si="2"/>
        <v/>
      </c>
      <c r="B48" s="63" t="str">
        <f t="shared" si="1"/>
        <v/>
      </c>
      <c r="C48" s="34" t="str">
        <f t="shared" si="5"/>
        <v/>
      </c>
      <c r="D48" s="42"/>
      <c r="E48" s="40"/>
      <c r="F48" s="40"/>
      <c r="G48" s="40"/>
      <c r="H48" s="41"/>
      <c r="I48" s="42"/>
      <c r="J48" s="40"/>
      <c r="K48" s="40"/>
      <c r="L48" s="43">
        <v>43928.333333333299</v>
      </c>
      <c r="M48" s="43">
        <v>43928.333333333299</v>
      </c>
      <c r="N48" s="35">
        <f t="shared" si="4"/>
        <v>0</v>
      </c>
    </row>
    <row r="49" spans="1:14" s="36" customFormat="1" ht="20.25">
      <c r="A49" s="33" t="str">
        <f t="shared" si="2"/>
        <v/>
      </c>
      <c r="B49" s="63" t="str">
        <f t="shared" si="1"/>
        <v/>
      </c>
      <c r="C49" s="34" t="str">
        <f t="shared" si="5"/>
        <v/>
      </c>
      <c r="D49" s="42"/>
      <c r="E49" s="40"/>
      <c r="F49" s="40"/>
      <c r="G49" s="40"/>
      <c r="H49" s="41"/>
      <c r="I49" s="42"/>
      <c r="J49" s="40"/>
      <c r="K49" s="40"/>
      <c r="L49" s="43">
        <v>43928.333333333299</v>
      </c>
      <c r="M49" s="43">
        <v>43928.333333333299</v>
      </c>
      <c r="N49" s="35">
        <f t="shared" si="4"/>
        <v>0</v>
      </c>
    </row>
    <row r="50" spans="1:14" s="36" customFormat="1" ht="20.25">
      <c r="A50" s="33">
        <f t="shared" si="2"/>
        <v>3</v>
      </c>
      <c r="B50" s="63">
        <f t="shared" si="1"/>
        <v>3</v>
      </c>
      <c r="C50" s="34" t="str">
        <f t="shared" si="5"/>
        <v>En attente</v>
      </c>
      <c r="D50" s="42"/>
      <c r="E50" s="40"/>
      <c r="F50" s="40"/>
      <c r="G50" s="40"/>
      <c r="H50" s="41">
        <v>43928.333333333336</v>
      </c>
      <c r="I50" s="42"/>
      <c r="J50" s="40"/>
      <c r="K50" s="40"/>
      <c r="L50" s="43"/>
      <c r="M50" s="43"/>
      <c r="N50" s="35">
        <f t="shared" si="4"/>
        <v>0</v>
      </c>
    </row>
    <row r="51" spans="1:14" s="36" customFormat="1" ht="20.25">
      <c r="A51" s="33">
        <f t="shared" si="2"/>
        <v>2</v>
      </c>
      <c r="B51" s="63">
        <f t="shared" si="1"/>
        <v>2</v>
      </c>
      <c r="C51" s="34" t="str">
        <f t="shared" si="5"/>
        <v>En cours</v>
      </c>
      <c r="D51" s="42"/>
      <c r="E51" s="40"/>
      <c r="F51" s="40"/>
      <c r="G51" s="40"/>
      <c r="H51" s="41">
        <v>43928.333333333336</v>
      </c>
      <c r="I51" s="42"/>
      <c r="J51" s="40"/>
      <c r="K51" s="40"/>
      <c r="L51" s="43">
        <v>43928.333333333299</v>
      </c>
      <c r="M51" s="43"/>
      <c r="N51" s="35">
        <f t="shared" si="4"/>
        <v>-43928.333333333299</v>
      </c>
    </row>
    <row r="52" spans="1:14" s="36" customFormat="1" ht="20.25">
      <c r="A52" s="33">
        <f t="shared" si="2"/>
        <v>1</v>
      </c>
      <c r="B52" s="63">
        <f t="shared" si="1"/>
        <v>1</v>
      </c>
      <c r="C52" s="34" t="str">
        <f t="shared" si="5"/>
        <v>Terminée</v>
      </c>
      <c r="D52" s="42"/>
      <c r="E52" s="40"/>
      <c r="F52" s="40"/>
      <c r="G52" s="40"/>
      <c r="H52" s="41">
        <v>43928.333333333336</v>
      </c>
      <c r="I52" s="42"/>
      <c r="J52" s="40"/>
      <c r="K52" s="40"/>
      <c r="L52" s="43">
        <v>43928.333333333299</v>
      </c>
      <c r="M52" s="43">
        <v>43928.333333333299</v>
      </c>
      <c r="N52" s="35">
        <f t="shared" si="4"/>
        <v>0</v>
      </c>
    </row>
    <row r="53" spans="1:14" s="36" customFormat="1" ht="20.25">
      <c r="A53" s="33" t="str">
        <f t="shared" si="2"/>
        <v/>
      </c>
      <c r="B53" s="63" t="str">
        <f t="shared" si="1"/>
        <v/>
      </c>
      <c r="C53" s="34" t="str">
        <f t="shared" si="5"/>
        <v/>
      </c>
      <c r="D53" s="42"/>
      <c r="E53" s="40"/>
      <c r="F53" s="40"/>
      <c r="G53" s="40"/>
      <c r="H53" s="41"/>
      <c r="I53" s="42"/>
      <c r="J53" s="40"/>
      <c r="K53" s="40"/>
      <c r="L53" s="43">
        <v>43928.333333333299</v>
      </c>
      <c r="M53" s="43">
        <v>43928.333333333299</v>
      </c>
      <c r="N53" s="35">
        <f t="shared" si="4"/>
        <v>0</v>
      </c>
    </row>
    <row r="54" spans="1:14" s="36" customFormat="1" ht="20.25">
      <c r="A54" s="33" t="str">
        <f t="shared" si="2"/>
        <v/>
      </c>
      <c r="B54" s="63" t="str">
        <f t="shared" si="1"/>
        <v/>
      </c>
      <c r="C54" s="34" t="str">
        <f t="shared" si="5"/>
        <v/>
      </c>
      <c r="D54" s="42"/>
      <c r="E54" s="40"/>
      <c r="F54" s="40"/>
      <c r="G54" s="40"/>
      <c r="H54" s="41"/>
      <c r="I54" s="42"/>
      <c r="J54" s="40"/>
      <c r="K54" s="40"/>
      <c r="L54" s="43">
        <v>43928.333333333299</v>
      </c>
      <c r="M54" s="43">
        <v>43928.333333333299</v>
      </c>
      <c r="N54" s="35">
        <f t="shared" si="4"/>
        <v>0</v>
      </c>
    </row>
    <row r="55" spans="1:14" s="36" customFormat="1" ht="20.25">
      <c r="A55" s="33">
        <f t="shared" si="2"/>
        <v>3</v>
      </c>
      <c r="B55" s="63">
        <f t="shared" si="1"/>
        <v>3</v>
      </c>
      <c r="C55" s="34" t="str">
        <f t="shared" si="5"/>
        <v>En attente</v>
      </c>
      <c r="D55" s="42"/>
      <c r="E55" s="40"/>
      <c r="F55" s="40"/>
      <c r="G55" s="40"/>
      <c r="H55" s="41">
        <v>43928.333333333336</v>
      </c>
      <c r="I55" s="42"/>
      <c r="J55" s="40"/>
      <c r="K55" s="40"/>
      <c r="L55" s="43"/>
      <c r="M55" s="43"/>
      <c r="N55" s="35">
        <f t="shared" si="4"/>
        <v>0</v>
      </c>
    </row>
    <row r="56" spans="1:14" s="36" customFormat="1" ht="20.25">
      <c r="A56" s="33">
        <f t="shared" si="2"/>
        <v>2</v>
      </c>
      <c r="B56" s="63">
        <f t="shared" si="1"/>
        <v>2</v>
      </c>
      <c r="C56" s="34" t="str">
        <f t="shared" si="5"/>
        <v>En cours</v>
      </c>
      <c r="D56" s="42"/>
      <c r="E56" s="40"/>
      <c r="F56" s="40"/>
      <c r="G56" s="40"/>
      <c r="H56" s="41">
        <v>43928.333333333336</v>
      </c>
      <c r="I56" s="42"/>
      <c r="J56" s="40"/>
      <c r="K56" s="40"/>
      <c r="L56" s="43">
        <v>43928.333333333299</v>
      </c>
      <c r="M56" s="43"/>
      <c r="N56" s="35">
        <f t="shared" si="4"/>
        <v>-43928.333333333299</v>
      </c>
    </row>
    <row r="57" spans="1:14" s="36" customFormat="1" ht="20.25">
      <c r="A57" s="33">
        <f t="shared" si="2"/>
        <v>1</v>
      </c>
      <c r="B57" s="63">
        <f t="shared" si="1"/>
        <v>1</v>
      </c>
      <c r="C57" s="34" t="str">
        <f t="shared" si="5"/>
        <v>Terminée</v>
      </c>
      <c r="D57" s="42"/>
      <c r="E57" s="40"/>
      <c r="F57" s="40"/>
      <c r="G57" s="40"/>
      <c r="H57" s="41">
        <v>43928.333333333336</v>
      </c>
      <c r="I57" s="42"/>
      <c r="J57" s="40"/>
      <c r="K57" s="40"/>
      <c r="L57" s="43">
        <v>43928.333333333299</v>
      </c>
      <c r="M57" s="43">
        <v>43928.333333333299</v>
      </c>
      <c r="N57" s="35">
        <f t="shared" si="4"/>
        <v>0</v>
      </c>
    </row>
    <row r="58" spans="1:14" s="36" customFormat="1" ht="20.25">
      <c r="A58" s="33" t="str">
        <f t="shared" si="2"/>
        <v/>
      </c>
      <c r="B58" s="63" t="str">
        <f t="shared" si="1"/>
        <v/>
      </c>
      <c r="C58" s="34" t="str">
        <f t="shared" si="5"/>
        <v/>
      </c>
      <c r="D58" s="42"/>
      <c r="E58" s="40"/>
      <c r="F58" s="40"/>
      <c r="G58" s="40"/>
      <c r="H58" s="41"/>
      <c r="I58" s="42"/>
      <c r="J58" s="40"/>
      <c r="K58" s="40"/>
      <c r="L58" s="43">
        <v>43928.333333333299</v>
      </c>
      <c r="M58" s="43">
        <v>43928.333333333299</v>
      </c>
      <c r="N58" s="35">
        <f t="shared" si="4"/>
        <v>0</v>
      </c>
    </row>
    <row r="59" spans="1:14" s="36" customFormat="1" ht="20.25">
      <c r="A59" s="33" t="str">
        <f t="shared" si="2"/>
        <v/>
      </c>
      <c r="B59" s="63" t="str">
        <f t="shared" si="1"/>
        <v/>
      </c>
      <c r="C59" s="34" t="str">
        <f t="shared" si="5"/>
        <v/>
      </c>
      <c r="D59" s="42"/>
      <c r="E59" s="40"/>
      <c r="F59" s="40"/>
      <c r="G59" s="40"/>
      <c r="H59" s="41"/>
      <c r="I59" s="42"/>
      <c r="J59" s="40"/>
      <c r="K59" s="40"/>
      <c r="L59" s="43">
        <v>43928.333333333299</v>
      </c>
      <c r="M59" s="43">
        <v>43928.333333333299</v>
      </c>
      <c r="N59" s="35">
        <f t="shared" si="4"/>
        <v>0</v>
      </c>
    </row>
    <row r="60" spans="1:14" s="36" customFormat="1" ht="20.25">
      <c r="A60" s="33">
        <f t="shared" si="2"/>
        <v>3</v>
      </c>
      <c r="B60" s="63">
        <f t="shared" si="1"/>
        <v>3</v>
      </c>
      <c r="C60" s="34" t="str">
        <f t="shared" si="5"/>
        <v>En attente</v>
      </c>
      <c r="D60" s="42"/>
      <c r="E60" s="40"/>
      <c r="F60" s="40"/>
      <c r="G60" s="40"/>
      <c r="H60" s="41">
        <v>43928.333333333336</v>
      </c>
      <c r="I60" s="42"/>
      <c r="J60" s="40"/>
      <c r="K60" s="40"/>
      <c r="L60" s="43"/>
      <c r="M60" s="43"/>
      <c r="N60" s="35">
        <f t="shared" si="4"/>
        <v>0</v>
      </c>
    </row>
    <row r="61" spans="1:14" s="36" customFormat="1" ht="20.25">
      <c r="A61" s="33">
        <f t="shared" si="2"/>
        <v>2</v>
      </c>
      <c r="B61" s="63">
        <f t="shared" si="1"/>
        <v>2</v>
      </c>
      <c r="C61" s="34" t="str">
        <f t="shared" si="5"/>
        <v>En cours</v>
      </c>
      <c r="D61" s="42"/>
      <c r="E61" s="40"/>
      <c r="F61" s="40"/>
      <c r="G61" s="40"/>
      <c r="H61" s="41">
        <v>43928.333333333336</v>
      </c>
      <c r="I61" s="42"/>
      <c r="J61" s="40"/>
      <c r="K61" s="40"/>
      <c r="L61" s="43">
        <v>43928.333333333299</v>
      </c>
      <c r="M61" s="43"/>
      <c r="N61" s="35">
        <f t="shared" si="4"/>
        <v>-43928.333333333299</v>
      </c>
    </row>
    <row r="62" spans="1:14" s="36" customFormat="1" ht="20.25">
      <c r="A62" s="33">
        <f t="shared" si="2"/>
        <v>1</v>
      </c>
      <c r="B62" s="63">
        <f t="shared" si="1"/>
        <v>1</v>
      </c>
      <c r="C62" s="34" t="str">
        <f t="shared" si="5"/>
        <v>Terminée</v>
      </c>
      <c r="D62" s="42"/>
      <c r="E62" s="40"/>
      <c r="F62" s="40"/>
      <c r="G62" s="40"/>
      <c r="H62" s="41">
        <v>43928.333333333336</v>
      </c>
      <c r="I62" s="42"/>
      <c r="J62" s="40"/>
      <c r="K62" s="40"/>
      <c r="L62" s="43">
        <v>43928.333333333299</v>
      </c>
      <c r="M62" s="43">
        <v>43928.333333333299</v>
      </c>
      <c r="N62" s="35">
        <f t="shared" si="4"/>
        <v>0</v>
      </c>
    </row>
    <row r="63" spans="1:14" s="36" customFormat="1" ht="20.25">
      <c r="A63" s="33" t="str">
        <f t="shared" si="2"/>
        <v/>
      </c>
      <c r="B63" s="63" t="str">
        <f t="shared" si="1"/>
        <v/>
      </c>
      <c r="C63" s="34" t="str">
        <f t="shared" si="5"/>
        <v/>
      </c>
      <c r="D63" s="42"/>
      <c r="E63" s="40"/>
      <c r="F63" s="40"/>
      <c r="G63" s="40"/>
      <c r="H63" s="41"/>
      <c r="I63" s="42"/>
      <c r="J63" s="40"/>
      <c r="K63" s="40"/>
      <c r="L63" s="43">
        <v>43928.333333333299</v>
      </c>
      <c r="M63" s="43">
        <v>43928.333333333299</v>
      </c>
      <c r="N63" s="35">
        <f t="shared" si="4"/>
        <v>0</v>
      </c>
    </row>
    <row r="64" spans="1:14" s="36" customFormat="1" ht="20.25">
      <c r="A64" s="33" t="str">
        <f t="shared" si="2"/>
        <v/>
      </c>
      <c r="B64" s="63" t="str">
        <f t="shared" si="1"/>
        <v/>
      </c>
      <c r="C64" s="34" t="str">
        <f t="shared" si="5"/>
        <v/>
      </c>
      <c r="D64" s="42"/>
      <c r="E64" s="40"/>
      <c r="F64" s="40"/>
      <c r="G64" s="40"/>
      <c r="H64" s="41"/>
      <c r="I64" s="42"/>
      <c r="J64" s="40"/>
      <c r="K64" s="40"/>
      <c r="L64" s="43">
        <v>43928.333333333299</v>
      </c>
      <c r="M64" s="43">
        <v>43928.333333333299</v>
      </c>
      <c r="N64" s="35">
        <f t="shared" si="4"/>
        <v>0</v>
      </c>
    </row>
    <row r="65" spans="1:14" s="36" customFormat="1" ht="20.25">
      <c r="A65" s="33">
        <f t="shared" si="2"/>
        <v>3</v>
      </c>
      <c r="B65" s="63">
        <f t="shared" si="1"/>
        <v>3</v>
      </c>
      <c r="C65" s="34" t="str">
        <f t="shared" si="5"/>
        <v>En attente</v>
      </c>
      <c r="D65" s="42"/>
      <c r="E65" s="40"/>
      <c r="F65" s="40"/>
      <c r="G65" s="40"/>
      <c r="H65" s="41">
        <v>43928.333333333336</v>
      </c>
      <c r="I65" s="42"/>
      <c r="J65" s="40"/>
      <c r="K65" s="40"/>
      <c r="L65" s="43"/>
      <c r="M65" s="43"/>
      <c r="N65" s="35">
        <f t="shared" si="4"/>
        <v>0</v>
      </c>
    </row>
    <row r="66" spans="1:14" s="36" customFormat="1" ht="20.25">
      <c r="A66" s="33">
        <f t="shared" si="2"/>
        <v>2</v>
      </c>
      <c r="B66" s="63">
        <f t="shared" si="1"/>
        <v>2</v>
      </c>
      <c r="C66" s="34" t="str">
        <f t="shared" si="5"/>
        <v>En cours</v>
      </c>
      <c r="D66" s="42"/>
      <c r="E66" s="40"/>
      <c r="F66" s="40"/>
      <c r="G66" s="40"/>
      <c r="H66" s="41">
        <v>43928.333333333336</v>
      </c>
      <c r="I66" s="42"/>
      <c r="J66" s="40"/>
      <c r="K66" s="40"/>
      <c r="L66" s="43">
        <v>43928.333333333299</v>
      </c>
      <c r="M66" s="43"/>
      <c r="N66" s="35">
        <f t="shared" si="4"/>
        <v>-43928.333333333299</v>
      </c>
    </row>
    <row r="67" spans="1:14" s="36" customFormat="1" ht="20.25">
      <c r="A67" s="33">
        <f t="shared" si="2"/>
        <v>1</v>
      </c>
      <c r="B67" s="63">
        <f t="shared" si="1"/>
        <v>1</v>
      </c>
      <c r="C67" s="34" t="str">
        <f t="shared" si="5"/>
        <v>Terminée</v>
      </c>
      <c r="D67" s="42"/>
      <c r="E67" s="40"/>
      <c r="F67" s="40"/>
      <c r="G67" s="40"/>
      <c r="H67" s="41">
        <v>43928.333333333336</v>
      </c>
      <c r="I67" s="42"/>
      <c r="J67" s="40"/>
      <c r="K67" s="40"/>
      <c r="L67" s="43">
        <v>43928.333333333299</v>
      </c>
      <c r="M67" s="43">
        <v>43928.333333333299</v>
      </c>
      <c r="N67" s="35">
        <f t="shared" si="4"/>
        <v>0</v>
      </c>
    </row>
    <row r="68" spans="1:14" s="36" customFormat="1" ht="20.25">
      <c r="A68" s="33" t="str">
        <f t="shared" si="2"/>
        <v/>
      </c>
      <c r="B68" s="63" t="str">
        <f t="shared" si="1"/>
        <v/>
      </c>
      <c r="C68" s="34" t="str">
        <f t="shared" si="5"/>
        <v/>
      </c>
      <c r="D68" s="42"/>
      <c r="E68" s="40"/>
      <c r="F68" s="40"/>
      <c r="G68" s="40"/>
      <c r="H68" s="41"/>
      <c r="I68" s="42"/>
      <c r="J68" s="40"/>
      <c r="K68" s="40"/>
      <c r="L68" s="43">
        <v>43928.333333333299</v>
      </c>
      <c r="M68" s="43">
        <v>43928.333333333299</v>
      </c>
      <c r="N68" s="35">
        <f t="shared" si="4"/>
        <v>0</v>
      </c>
    </row>
    <row r="69" spans="1:14" s="36" customFormat="1" ht="20.25">
      <c r="A69" s="33" t="str">
        <f t="shared" si="2"/>
        <v/>
      </c>
      <c r="B69" s="63" t="str">
        <f t="shared" si="1"/>
        <v/>
      </c>
      <c r="C69" s="34" t="str">
        <f t="shared" si="5"/>
        <v/>
      </c>
      <c r="D69" s="42"/>
      <c r="E69" s="40"/>
      <c r="F69" s="40"/>
      <c r="G69" s="40"/>
      <c r="H69" s="41"/>
      <c r="I69" s="42"/>
      <c r="J69" s="40"/>
      <c r="K69" s="40"/>
      <c r="L69" s="43">
        <v>43928.333333333299</v>
      </c>
      <c r="M69" s="43">
        <v>43928.333333333299</v>
      </c>
      <c r="N69" s="35">
        <f t="shared" si="4"/>
        <v>0</v>
      </c>
    </row>
    <row r="70" spans="1:14" s="36" customFormat="1" ht="20.25">
      <c r="A70" s="33">
        <f t="shared" si="2"/>
        <v>3</v>
      </c>
      <c r="B70" s="63">
        <f t="shared" si="1"/>
        <v>3</v>
      </c>
      <c r="C70" s="34" t="str">
        <f t="shared" si="5"/>
        <v>En attente</v>
      </c>
      <c r="D70" s="42"/>
      <c r="E70" s="40"/>
      <c r="F70" s="40"/>
      <c r="G70" s="40"/>
      <c r="H70" s="41">
        <v>43928.333333333336</v>
      </c>
      <c r="I70" s="42"/>
      <c r="J70" s="40"/>
      <c r="K70" s="40"/>
      <c r="L70" s="43"/>
      <c r="M70" s="43"/>
      <c r="N70" s="35">
        <f t="shared" si="4"/>
        <v>0</v>
      </c>
    </row>
    <row r="71" spans="1:14" s="36" customFormat="1" ht="20.25">
      <c r="A71" s="33">
        <f t="shared" si="2"/>
        <v>2</v>
      </c>
      <c r="B71" s="63">
        <f t="shared" si="1"/>
        <v>2</v>
      </c>
      <c r="C71" s="34" t="str">
        <f t="shared" si="5"/>
        <v>En cours</v>
      </c>
      <c r="D71" s="42"/>
      <c r="E71" s="40"/>
      <c r="F71" s="40"/>
      <c r="G71" s="40"/>
      <c r="H71" s="41">
        <v>43928.333333333336</v>
      </c>
      <c r="I71" s="42"/>
      <c r="J71" s="40"/>
      <c r="K71" s="40"/>
      <c r="L71" s="43">
        <v>43928.333333333299</v>
      </c>
      <c r="M71" s="43"/>
      <c r="N71" s="35">
        <f t="shared" si="4"/>
        <v>-43928.333333333299</v>
      </c>
    </row>
    <row r="72" spans="1:14" s="36" customFormat="1" ht="20.25">
      <c r="A72" s="33">
        <f t="shared" si="2"/>
        <v>1</v>
      </c>
      <c r="B72" s="63">
        <f t="shared" si="1"/>
        <v>1</v>
      </c>
      <c r="C72" s="34" t="str">
        <f t="shared" si="5"/>
        <v>Terminée</v>
      </c>
      <c r="D72" s="42"/>
      <c r="E72" s="40"/>
      <c r="F72" s="40"/>
      <c r="G72" s="40"/>
      <c r="H72" s="41">
        <v>43928.333333333336</v>
      </c>
      <c r="I72" s="42"/>
      <c r="J72" s="40"/>
      <c r="K72" s="40"/>
      <c r="L72" s="43">
        <v>43928.333333333299</v>
      </c>
      <c r="M72" s="43">
        <v>43928.333333333299</v>
      </c>
      <c r="N72" s="35">
        <f t="shared" si="4"/>
        <v>0</v>
      </c>
    </row>
    <row r="73" spans="1:14" s="36" customFormat="1" ht="20.25">
      <c r="A73" s="33" t="str">
        <f t="shared" si="2"/>
        <v/>
      </c>
      <c r="B73" s="63" t="str">
        <f t="shared" si="1"/>
        <v/>
      </c>
      <c r="C73" s="34" t="str">
        <f t="shared" si="5"/>
        <v/>
      </c>
      <c r="D73" s="42"/>
      <c r="E73" s="40"/>
      <c r="F73" s="40"/>
      <c r="G73" s="40"/>
      <c r="H73" s="41"/>
      <c r="I73" s="42"/>
      <c r="J73" s="40"/>
      <c r="K73" s="40"/>
      <c r="L73" s="43">
        <v>43928.333333333299</v>
      </c>
      <c r="M73" s="43">
        <v>43928.333333333299</v>
      </c>
      <c r="N73" s="35">
        <f t="shared" si="4"/>
        <v>0</v>
      </c>
    </row>
    <row r="74" spans="1:14" s="36" customFormat="1" ht="20.25">
      <c r="A74" s="33" t="str">
        <f t="shared" si="2"/>
        <v/>
      </c>
      <c r="B74" s="63" t="str">
        <f t="shared" ref="B74:B137" si="6">IF(AND(H74&lt;&gt;"",L74="",M74=""),3,IF(AND(H74&lt;&gt;"",L74&lt;&gt;"",M74=""),2,IF(AND(H74&lt;&gt;"",L74&lt;&gt;"",M74&lt;&gt;""),1,IF(AND(H74="",L74="",M74=""),0,""))))</f>
        <v/>
      </c>
      <c r="C74" s="34" t="str">
        <f t="shared" si="5"/>
        <v/>
      </c>
      <c r="D74" s="42"/>
      <c r="E74" s="40"/>
      <c r="F74" s="40"/>
      <c r="G74" s="40"/>
      <c r="H74" s="41"/>
      <c r="I74" s="42"/>
      <c r="J74" s="40"/>
      <c r="K74" s="40"/>
      <c r="L74" s="43">
        <v>43928.333333333299</v>
      </c>
      <c r="M74" s="43">
        <v>43928.333333333299</v>
      </c>
      <c r="N74" s="35">
        <f t="shared" si="4"/>
        <v>0</v>
      </c>
    </row>
    <row r="75" spans="1:14" s="36" customFormat="1" ht="20.25">
      <c r="A75" s="33">
        <f t="shared" ref="A75:A138" si="7">IF(AND(H75&lt;&gt;"",L75="",M75=""),3,IF(AND(H75&lt;&gt;"",L75&lt;&gt;"",M75=""),2,IF(AND(H75&lt;&gt;"",L75&lt;&gt;"",M75&lt;&gt;""),1,IF(AND(H75="",L75="",M75=""),0,""))))</f>
        <v>3</v>
      </c>
      <c r="B75" s="63">
        <f t="shared" si="6"/>
        <v>3</v>
      </c>
      <c r="C75" s="34" t="str">
        <f t="shared" si="5"/>
        <v>En attente</v>
      </c>
      <c r="D75" s="42"/>
      <c r="E75" s="40"/>
      <c r="F75" s="40"/>
      <c r="G75" s="40"/>
      <c r="H75" s="41">
        <v>43928.333333333336</v>
      </c>
      <c r="I75" s="42"/>
      <c r="J75" s="40"/>
      <c r="K75" s="40"/>
      <c r="L75" s="43"/>
      <c r="M75" s="43"/>
      <c r="N75" s="35">
        <f t="shared" si="4"/>
        <v>0</v>
      </c>
    </row>
    <row r="76" spans="1:14" s="36" customFormat="1" ht="20.25">
      <c r="A76" s="33">
        <f t="shared" si="7"/>
        <v>2</v>
      </c>
      <c r="B76" s="63">
        <f t="shared" si="6"/>
        <v>2</v>
      </c>
      <c r="C76" s="34" t="str">
        <f t="shared" si="5"/>
        <v>En cours</v>
      </c>
      <c r="D76" s="42"/>
      <c r="E76" s="40"/>
      <c r="F76" s="40"/>
      <c r="G76" s="40"/>
      <c r="H76" s="41">
        <v>43928.333333333336</v>
      </c>
      <c r="I76" s="42"/>
      <c r="J76" s="40"/>
      <c r="K76" s="40"/>
      <c r="L76" s="43">
        <v>43928.333333333299</v>
      </c>
      <c r="M76" s="43"/>
      <c r="N76" s="35">
        <f t="shared" si="4"/>
        <v>-43928.333333333299</v>
      </c>
    </row>
    <row r="77" spans="1:14" s="36" customFormat="1" ht="20.25">
      <c r="A77" s="33">
        <f t="shared" si="7"/>
        <v>1</v>
      </c>
      <c r="B77" s="63">
        <f t="shared" si="6"/>
        <v>1</v>
      </c>
      <c r="C77" s="34" t="str">
        <f t="shared" si="5"/>
        <v>Terminée</v>
      </c>
      <c r="D77" s="42"/>
      <c r="E77" s="40"/>
      <c r="F77" s="40"/>
      <c r="G77" s="40"/>
      <c r="H77" s="41">
        <v>43928.333333333336</v>
      </c>
      <c r="I77" s="42"/>
      <c r="J77" s="40"/>
      <c r="K77" s="40"/>
      <c r="L77" s="43">
        <v>43928.333333333299</v>
      </c>
      <c r="M77" s="43">
        <v>43928.333333333299</v>
      </c>
      <c r="N77" s="35">
        <f t="shared" si="4"/>
        <v>0</v>
      </c>
    </row>
    <row r="78" spans="1:14" s="36" customFormat="1" ht="20.25">
      <c r="A78" s="33" t="str">
        <f t="shared" si="7"/>
        <v/>
      </c>
      <c r="B78" s="63" t="str">
        <f t="shared" si="6"/>
        <v/>
      </c>
      <c r="C78" s="34" t="str">
        <f t="shared" si="5"/>
        <v/>
      </c>
      <c r="D78" s="42"/>
      <c r="E78" s="40"/>
      <c r="F78" s="40"/>
      <c r="G78" s="40"/>
      <c r="H78" s="41"/>
      <c r="I78" s="42"/>
      <c r="J78" s="40"/>
      <c r="K78" s="40"/>
      <c r="L78" s="43">
        <v>43928.333333333299</v>
      </c>
      <c r="M78" s="43">
        <v>43928.333333333299</v>
      </c>
      <c r="N78" s="35">
        <f t="shared" si="4"/>
        <v>0</v>
      </c>
    </row>
    <row r="79" spans="1:14" s="36" customFormat="1" ht="20.25">
      <c r="A79" s="33" t="str">
        <f t="shared" si="7"/>
        <v/>
      </c>
      <c r="B79" s="63" t="str">
        <f t="shared" si="6"/>
        <v/>
      </c>
      <c r="C79" s="34" t="str">
        <f t="shared" si="5"/>
        <v/>
      </c>
      <c r="D79" s="42"/>
      <c r="E79" s="40"/>
      <c r="F79" s="40"/>
      <c r="G79" s="40"/>
      <c r="H79" s="41"/>
      <c r="I79" s="42"/>
      <c r="J79" s="40"/>
      <c r="K79" s="40"/>
      <c r="L79" s="43">
        <v>43928.333333333299</v>
      </c>
      <c r="M79" s="43">
        <v>43928.333333333299</v>
      </c>
      <c r="N79" s="35">
        <f t="shared" ref="N79:N142" si="8">M79-L79</f>
        <v>0</v>
      </c>
    </row>
    <row r="80" spans="1:14" s="36" customFormat="1" ht="20.25">
      <c r="A80" s="33">
        <f t="shared" si="7"/>
        <v>3</v>
      </c>
      <c r="B80" s="63">
        <f t="shared" si="6"/>
        <v>3</v>
      </c>
      <c r="C80" s="34" t="str">
        <f t="shared" ref="C80:C143" si="9">IF(A80=3,"En attente",IF(A80=2,"En cours",IF(A80=1,"Terminée","")))</f>
        <v>En attente</v>
      </c>
      <c r="D80" s="42"/>
      <c r="E80" s="40"/>
      <c r="F80" s="40"/>
      <c r="G80" s="40"/>
      <c r="H80" s="41">
        <v>43928.333333333336</v>
      </c>
      <c r="I80" s="42"/>
      <c r="J80" s="40"/>
      <c r="K80" s="40"/>
      <c r="L80" s="43"/>
      <c r="M80" s="43"/>
      <c r="N80" s="35">
        <f t="shared" si="8"/>
        <v>0</v>
      </c>
    </row>
    <row r="81" spans="1:14" s="36" customFormat="1" ht="20.25">
      <c r="A81" s="33">
        <f t="shared" si="7"/>
        <v>2</v>
      </c>
      <c r="B81" s="63">
        <f t="shared" si="6"/>
        <v>2</v>
      </c>
      <c r="C81" s="34" t="str">
        <f t="shared" si="9"/>
        <v>En cours</v>
      </c>
      <c r="D81" s="42"/>
      <c r="E81" s="40"/>
      <c r="F81" s="40"/>
      <c r="G81" s="40"/>
      <c r="H81" s="41">
        <v>43928.333333333336</v>
      </c>
      <c r="I81" s="42"/>
      <c r="J81" s="40"/>
      <c r="K81" s="40"/>
      <c r="L81" s="43">
        <v>43928.333333333299</v>
      </c>
      <c r="M81" s="43"/>
      <c r="N81" s="35">
        <f t="shared" si="8"/>
        <v>-43928.333333333299</v>
      </c>
    </row>
    <row r="82" spans="1:14" s="36" customFormat="1" ht="20.25">
      <c r="A82" s="33">
        <f t="shared" si="7"/>
        <v>1</v>
      </c>
      <c r="B82" s="63">
        <f t="shared" si="6"/>
        <v>1</v>
      </c>
      <c r="C82" s="34" t="str">
        <f t="shared" si="9"/>
        <v>Terminée</v>
      </c>
      <c r="D82" s="42"/>
      <c r="E82" s="40"/>
      <c r="F82" s="40"/>
      <c r="G82" s="40"/>
      <c r="H82" s="41">
        <v>43928.333333333336</v>
      </c>
      <c r="I82" s="42"/>
      <c r="J82" s="40"/>
      <c r="K82" s="40"/>
      <c r="L82" s="43">
        <v>43928.333333333299</v>
      </c>
      <c r="M82" s="43">
        <v>43928.333333333299</v>
      </c>
      <c r="N82" s="35">
        <f t="shared" si="8"/>
        <v>0</v>
      </c>
    </row>
    <row r="83" spans="1:14" s="36" customFormat="1" ht="20.25">
      <c r="A83" s="33" t="str">
        <f t="shared" si="7"/>
        <v/>
      </c>
      <c r="B83" s="63" t="str">
        <f t="shared" si="6"/>
        <v/>
      </c>
      <c r="C83" s="34" t="str">
        <f t="shared" si="9"/>
        <v/>
      </c>
      <c r="D83" s="42"/>
      <c r="E83" s="40"/>
      <c r="F83" s="40"/>
      <c r="G83" s="40"/>
      <c r="H83" s="41"/>
      <c r="I83" s="42"/>
      <c r="J83" s="40"/>
      <c r="K83" s="40"/>
      <c r="L83" s="43">
        <v>43928.333333333299</v>
      </c>
      <c r="M83" s="43">
        <v>43928.333333333299</v>
      </c>
      <c r="N83" s="35">
        <f t="shared" si="8"/>
        <v>0</v>
      </c>
    </row>
    <row r="84" spans="1:14" s="36" customFormat="1" ht="20.25">
      <c r="A84" s="33" t="str">
        <f t="shared" si="7"/>
        <v/>
      </c>
      <c r="B84" s="63" t="str">
        <f t="shared" si="6"/>
        <v/>
      </c>
      <c r="C84" s="34" t="str">
        <f t="shared" si="9"/>
        <v/>
      </c>
      <c r="D84" s="42"/>
      <c r="E84" s="40"/>
      <c r="F84" s="40"/>
      <c r="G84" s="40"/>
      <c r="H84" s="41"/>
      <c r="I84" s="42"/>
      <c r="J84" s="40"/>
      <c r="K84" s="40"/>
      <c r="L84" s="43">
        <v>43928.333333333299</v>
      </c>
      <c r="M84" s="43">
        <v>43928.333333333299</v>
      </c>
      <c r="N84" s="35">
        <f t="shared" si="8"/>
        <v>0</v>
      </c>
    </row>
    <row r="85" spans="1:14" s="36" customFormat="1" ht="20.25">
      <c r="A85" s="33">
        <f t="shared" si="7"/>
        <v>3</v>
      </c>
      <c r="B85" s="63">
        <f t="shared" si="6"/>
        <v>3</v>
      </c>
      <c r="C85" s="34" t="str">
        <f t="shared" si="9"/>
        <v>En attente</v>
      </c>
      <c r="D85" s="42"/>
      <c r="E85" s="40"/>
      <c r="F85" s="40"/>
      <c r="G85" s="40"/>
      <c r="H85" s="41">
        <v>43928.333333333336</v>
      </c>
      <c r="I85" s="42"/>
      <c r="J85" s="40"/>
      <c r="K85" s="40"/>
      <c r="L85" s="43"/>
      <c r="M85" s="43"/>
      <c r="N85" s="35">
        <f t="shared" si="8"/>
        <v>0</v>
      </c>
    </row>
    <row r="86" spans="1:14" s="36" customFormat="1" ht="20.25">
      <c r="A86" s="33">
        <f t="shared" si="7"/>
        <v>2</v>
      </c>
      <c r="B86" s="63">
        <f t="shared" si="6"/>
        <v>2</v>
      </c>
      <c r="C86" s="34" t="str">
        <f t="shared" si="9"/>
        <v>En cours</v>
      </c>
      <c r="D86" s="42"/>
      <c r="E86" s="40"/>
      <c r="F86" s="40"/>
      <c r="G86" s="40"/>
      <c r="H86" s="41">
        <v>43928.333333333336</v>
      </c>
      <c r="I86" s="42"/>
      <c r="J86" s="40"/>
      <c r="K86" s="40"/>
      <c r="L86" s="43">
        <v>43928.333333333299</v>
      </c>
      <c r="M86" s="43"/>
      <c r="N86" s="35">
        <f t="shared" si="8"/>
        <v>-43928.333333333299</v>
      </c>
    </row>
    <row r="87" spans="1:14" s="36" customFormat="1" ht="20.25">
      <c r="A87" s="33">
        <f t="shared" si="7"/>
        <v>1</v>
      </c>
      <c r="B87" s="63">
        <f t="shared" si="6"/>
        <v>1</v>
      </c>
      <c r="C87" s="34" t="str">
        <f t="shared" si="9"/>
        <v>Terminée</v>
      </c>
      <c r="D87" s="42"/>
      <c r="E87" s="40"/>
      <c r="F87" s="40"/>
      <c r="G87" s="40"/>
      <c r="H87" s="41">
        <v>43928.333333333336</v>
      </c>
      <c r="I87" s="42"/>
      <c r="J87" s="40"/>
      <c r="K87" s="40"/>
      <c r="L87" s="43">
        <v>43928.333333333299</v>
      </c>
      <c r="M87" s="43">
        <v>43928.333333333299</v>
      </c>
      <c r="N87" s="35">
        <f t="shared" si="8"/>
        <v>0</v>
      </c>
    </row>
    <row r="88" spans="1:14" s="36" customFormat="1" ht="20.25">
      <c r="A88" s="33" t="str">
        <f t="shared" si="7"/>
        <v/>
      </c>
      <c r="B88" s="63" t="str">
        <f t="shared" si="6"/>
        <v/>
      </c>
      <c r="C88" s="34" t="str">
        <f t="shared" si="9"/>
        <v/>
      </c>
      <c r="D88" s="42"/>
      <c r="E88" s="40"/>
      <c r="F88" s="40"/>
      <c r="G88" s="40"/>
      <c r="H88" s="41"/>
      <c r="I88" s="42"/>
      <c r="J88" s="40"/>
      <c r="K88" s="40"/>
      <c r="L88" s="43">
        <v>43928.333333333299</v>
      </c>
      <c r="M88" s="43">
        <v>43928.333333333299</v>
      </c>
      <c r="N88" s="35">
        <f t="shared" si="8"/>
        <v>0</v>
      </c>
    </row>
    <row r="89" spans="1:14" s="36" customFormat="1" ht="20.25">
      <c r="A89" s="33" t="str">
        <f t="shared" si="7"/>
        <v/>
      </c>
      <c r="B89" s="63" t="str">
        <f t="shared" si="6"/>
        <v/>
      </c>
      <c r="C89" s="34" t="str">
        <f t="shared" si="9"/>
        <v/>
      </c>
      <c r="D89" s="42"/>
      <c r="E89" s="40"/>
      <c r="F89" s="40"/>
      <c r="G89" s="40"/>
      <c r="H89" s="41"/>
      <c r="I89" s="42"/>
      <c r="J89" s="40"/>
      <c r="K89" s="40"/>
      <c r="L89" s="43">
        <v>43928.333333333299</v>
      </c>
      <c r="M89" s="43">
        <v>43928.333333333299</v>
      </c>
      <c r="N89" s="35">
        <f t="shared" si="8"/>
        <v>0</v>
      </c>
    </row>
    <row r="90" spans="1:14" s="36" customFormat="1" ht="20.25">
      <c r="A90" s="33">
        <f t="shared" si="7"/>
        <v>3</v>
      </c>
      <c r="B90" s="63">
        <f t="shared" si="6"/>
        <v>3</v>
      </c>
      <c r="C90" s="34" t="str">
        <f t="shared" si="9"/>
        <v>En attente</v>
      </c>
      <c r="D90" s="42"/>
      <c r="E90" s="40"/>
      <c r="F90" s="40"/>
      <c r="G90" s="40"/>
      <c r="H90" s="41">
        <v>43928.333333333336</v>
      </c>
      <c r="I90" s="42"/>
      <c r="J90" s="40"/>
      <c r="K90" s="40"/>
      <c r="L90" s="43"/>
      <c r="M90" s="43"/>
      <c r="N90" s="35">
        <f t="shared" si="8"/>
        <v>0</v>
      </c>
    </row>
    <row r="91" spans="1:14" s="36" customFormat="1" ht="20.25">
      <c r="A91" s="33">
        <f t="shared" si="7"/>
        <v>2</v>
      </c>
      <c r="B91" s="63">
        <f t="shared" si="6"/>
        <v>2</v>
      </c>
      <c r="C91" s="34" t="str">
        <f t="shared" si="9"/>
        <v>En cours</v>
      </c>
      <c r="D91" s="42"/>
      <c r="E91" s="40"/>
      <c r="F91" s="40"/>
      <c r="G91" s="40"/>
      <c r="H91" s="41">
        <v>43928.333333333336</v>
      </c>
      <c r="I91" s="42"/>
      <c r="J91" s="40"/>
      <c r="K91" s="40"/>
      <c r="L91" s="43">
        <v>43928.333333333299</v>
      </c>
      <c r="M91" s="43"/>
      <c r="N91" s="35">
        <f t="shared" si="8"/>
        <v>-43928.333333333299</v>
      </c>
    </row>
    <row r="92" spans="1:14" s="36" customFormat="1" ht="20.25">
      <c r="A92" s="33">
        <f t="shared" si="7"/>
        <v>1</v>
      </c>
      <c r="B92" s="63">
        <f t="shared" si="6"/>
        <v>1</v>
      </c>
      <c r="C92" s="34" t="str">
        <f t="shared" si="9"/>
        <v>Terminée</v>
      </c>
      <c r="D92" s="42"/>
      <c r="E92" s="40"/>
      <c r="F92" s="40"/>
      <c r="G92" s="40"/>
      <c r="H92" s="41">
        <v>43928.333333333336</v>
      </c>
      <c r="I92" s="42"/>
      <c r="J92" s="40"/>
      <c r="K92" s="40"/>
      <c r="L92" s="43">
        <v>43928.333333333299</v>
      </c>
      <c r="M92" s="43">
        <v>43928.333333333299</v>
      </c>
      <c r="N92" s="35">
        <f t="shared" si="8"/>
        <v>0</v>
      </c>
    </row>
    <row r="93" spans="1:14" s="36" customFormat="1" ht="20.25">
      <c r="A93" s="33" t="str">
        <f t="shared" si="7"/>
        <v/>
      </c>
      <c r="B93" s="63" t="str">
        <f t="shared" si="6"/>
        <v/>
      </c>
      <c r="C93" s="34" t="str">
        <f t="shared" si="9"/>
        <v/>
      </c>
      <c r="D93" s="42"/>
      <c r="E93" s="40"/>
      <c r="F93" s="40"/>
      <c r="G93" s="40"/>
      <c r="H93" s="41"/>
      <c r="I93" s="42"/>
      <c r="J93" s="40"/>
      <c r="K93" s="40"/>
      <c r="L93" s="43">
        <v>43928.333333333299</v>
      </c>
      <c r="M93" s="43">
        <v>43928.333333333299</v>
      </c>
      <c r="N93" s="35">
        <f t="shared" si="8"/>
        <v>0</v>
      </c>
    </row>
    <row r="94" spans="1:14" s="36" customFormat="1" ht="20.25">
      <c r="A94" s="33" t="str">
        <f t="shared" si="7"/>
        <v/>
      </c>
      <c r="B94" s="63" t="str">
        <f t="shared" si="6"/>
        <v/>
      </c>
      <c r="C94" s="34" t="str">
        <f t="shared" si="9"/>
        <v/>
      </c>
      <c r="D94" s="42"/>
      <c r="E94" s="40"/>
      <c r="F94" s="40"/>
      <c r="G94" s="40"/>
      <c r="H94" s="41"/>
      <c r="I94" s="42"/>
      <c r="J94" s="40"/>
      <c r="K94" s="40"/>
      <c r="L94" s="43">
        <v>43928.333333333299</v>
      </c>
      <c r="M94" s="43">
        <v>43928.333333333299</v>
      </c>
      <c r="N94" s="35">
        <f t="shared" si="8"/>
        <v>0</v>
      </c>
    </row>
    <row r="95" spans="1:14" s="36" customFormat="1" ht="20.25">
      <c r="A95" s="33">
        <f t="shared" si="7"/>
        <v>3</v>
      </c>
      <c r="B95" s="63">
        <f t="shared" si="6"/>
        <v>3</v>
      </c>
      <c r="C95" s="34" t="str">
        <f t="shared" si="9"/>
        <v>En attente</v>
      </c>
      <c r="D95" s="42"/>
      <c r="E95" s="40"/>
      <c r="F95" s="40"/>
      <c r="G95" s="40"/>
      <c r="H95" s="41">
        <v>43928.333333333336</v>
      </c>
      <c r="I95" s="42"/>
      <c r="J95" s="40"/>
      <c r="K95" s="40"/>
      <c r="L95" s="43"/>
      <c r="M95" s="43"/>
      <c r="N95" s="35">
        <f t="shared" si="8"/>
        <v>0</v>
      </c>
    </row>
    <row r="96" spans="1:14" s="36" customFormat="1" ht="20.25">
      <c r="A96" s="33">
        <f t="shared" si="7"/>
        <v>2</v>
      </c>
      <c r="B96" s="63">
        <f t="shared" si="6"/>
        <v>2</v>
      </c>
      <c r="C96" s="34" t="str">
        <f t="shared" si="9"/>
        <v>En cours</v>
      </c>
      <c r="D96" s="42"/>
      <c r="E96" s="40"/>
      <c r="F96" s="40"/>
      <c r="G96" s="40"/>
      <c r="H96" s="41">
        <v>43928.333333333336</v>
      </c>
      <c r="I96" s="42"/>
      <c r="J96" s="40"/>
      <c r="K96" s="40"/>
      <c r="L96" s="43">
        <v>43928.333333333299</v>
      </c>
      <c r="M96" s="43"/>
      <c r="N96" s="35">
        <f t="shared" si="8"/>
        <v>-43928.333333333299</v>
      </c>
    </row>
    <row r="97" spans="1:15" s="36" customFormat="1" ht="20.25">
      <c r="A97" s="33">
        <f t="shared" si="7"/>
        <v>1</v>
      </c>
      <c r="B97" s="63">
        <f t="shared" si="6"/>
        <v>1</v>
      </c>
      <c r="C97" s="34" t="str">
        <f t="shared" si="9"/>
        <v>Terminée</v>
      </c>
      <c r="D97" s="42"/>
      <c r="E97" s="40"/>
      <c r="F97" s="40"/>
      <c r="G97" s="40"/>
      <c r="H97" s="41">
        <v>43928.333333333336</v>
      </c>
      <c r="I97" s="42"/>
      <c r="J97" s="40"/>
      <c r="K97" s="40"/>
      <c r="L97" s="43">
        <v>43928.333333333299</v>
      </c>
      <c r="M97" s="43">
        <v>43928.333333333299</v>
      </c>
      <c r="N97" s="35">
        <f t="shared" si="8"/>
        <v>0</v>
      </c>
    </row>
    <row r="98" spans="1:15" s="36" customFormat="1" ht="20.25">
      <c r="A98" s="33" t="str">
        <f t="shared" si="7"/>
        <v/>
      </c>
      <c r="B98" s="63" t="str">
        <f t="shared" si="6"/>
        <v/>
      </c>
      <c r="C98" s="34" t="str">
        <f t="shared" si="9"/>
        <v/>
      </c>
      <c r="D98" s="42"/>
      <c r="E98" s="40"/>
      <c r="F98" s="40"/>
      <c r="G98" s="40"/>
      <c r="H98" s="41"/>
      <c r="I98" s="42"/>
      <c r="J98" s="40"/>
      <c r="K98" s="40"/>
      <c r="L98" s="43">
        <v>43928.333333333299</v>
      </c>
      <c r="M98" s="43">
        <v>43928.333333333299</v>
      </c>
      <c r="N98" s="35">
        <f t="shared" si="8"/>
        <v>0</v>
      </c>
    </row>
    <row r="99" spans="1:15" s="36" customFormat="1" ht="20.25">
      <c r="A99" s="33" t="str">
        <f t="shared" si="7"/>
        <v/>
      </c>
      <c r="B99" s="63" t="str">
        <f t="shared" si="6"/>
        <v/>
      </c>
      <c r="C99" s="34" t="str">
        <f t="shared" si="9"/>
        <v/>
      </c>
      <c r="D99" s="42"/>
      <c r="E99" s="40"/>
      <c r="F99" s="40"/>
      <c r="G99" s="40"/>
      <c r="H99" s="41"/>
      <c r="I99" s="42"/>
      <c r="J99" s="40"/>
      <c r="K99" s="40"/>
      <c r="L99" s="43">
        <v>43928.333333333299</v>
      </c>
      <c r="M99" s="43">
        <v>43928.333333333299</v>
      </c>
      <c r="N99" s="35">
        <f t="shared" si="8"/>
        <v>0</v>
      </c>
    </row>
    <row r="100" spans="1:15" s="36" customFormat="1" ht="20.25">
      <c r="A100" s="33">
        <f t="shared" si="7"/>
        <v>3</v>
      </c>
      <c r="B100" s="63">
        <f t="shared" si="6"/>
        <v>3</v>
      </c>
      <c r="C100" s="34" t="str">
        <f t="shared" si="9"/>
        <v>En attente</v>
      </c>
      <c r="D100" s="42"/>
      <c r="E100" s="40"/>
      <c r="F100" s="40"/>
      <c r="G100" s="40"/>
      <c r="H100" s="41">
        <v>43928.333333333336</v>
      </c>
      <c r="I100" s="42"/>
      <c r="J100" s="40"/>
      <c r="K100" s="40"/>
      <c r="L100" s="43"/>
      <c r="M100" s="43"/>
      <c r="N100" s="35">
        <f t="shared" si="8"/>
        <v>0</v>
      </c>
    </row>
    <row r="101" spans="1:15" s="36" customFormat="1" ht="20.25">
      <c r="A101" s="33">
        <f t="shared" si="7"/>
        <v>2</v>
      </c>
      <c r="B101" s="63">
        <f t="shared" si="6"/>
        <v>2</v>
      </c>
      <c r="C101" s="34" t="str">
        <f t="shared" si="9"/>
        <v>En cours</v>
      </c>
      <c r="D101" s="42"/>
      <c r="E101" s="40"/>
      <c r="F101" s="40"/>
      <c r="G101" s="40"/>
      <c r="H101" s="41">
        <v>43928.333333333336</v>
      </c>
      <c r="I101" s="42"/>
      <c r="J101" s="40"/>
      <c r="K101" s="40"/>
      <c r="L101" s="43">
        <v>43928.333333333299</v>
      </c>
      <c r="M101" s="43"/>
      <c r="N101" s="35">
        <f t="shared" si="8"/>
        <v>-43928.333333333299</v>
      </c>
      <c r="O101" s="61"/>
    </row>
    <row r="102" spans="1:15" s="36" customFormat="1" ht="20.25">
      <c r="A102" s="33">
        <f t="shared" si="7"/>
        <v>1</v>
      </c>
      <c r="B102" s="63">
        <f t="shared" si="6"/>
        <v>1</v>
      </c>
      <c r="C102" s="34" t="str">
        <f t="shared" si="9"/>
        <v>Terminée</v>
      </c>
      <c r="D102" s="42"/>
      <c r="E102" s="40"/>
      <c r="F102" s="40"/>
      <c r="G102" s="40"/>
      <c r="H102" s="41">
        <v>43928.333333333336</v>
      </c>
      <c r="I102" s="42"/>
      <c r="J102" s="40"/>
      <c r="K102" s="40"/>
      <c r="L102" s="43">
        <v>43928.333333333299</v>
      </c>
      <c r="M102" s="43">
        <v>43928.333333333299</v>
      </c>
      <c r="N102" s="35">
        <f t="shared" si="8"/>
        <v>0</v>
      </c>
    </row>
    <row r="103" spans="1:15" s="36" customFormat="1" ht="20.25">
      <c r="A103" s="33" t="str">
        <f t="shared" si="7"/>
        <v/>
      </c>
      <c r="B103" s="63" t="str">
        <f t="shared" si="6"/>
        <v/>
      </c>
      <c r="C103" s="34" t="str">
        <f t="shared" si="9"/>
        <v/>
      </c>
      <c r="D103" s="42"/>
      <c r="E103" s="40"/>
      <c r="F103" s="40"/>
      <c r="G103" s="40"/>
      <c r="H103" s="41"/>
      <c r="I103" s="42"/>
      <c r="J103" s="40"/>
      <c r="K103" s="40"/>
      <c r="L103" s="43">
        <v>43928.333333333299</v>
      </c>
      <c r="M103" s="43">
        <v>43928.333333333299</v>
      </c>
      <c r="N103" s="35">
        <f t="shared" si="8"/>
        <v>0</v>
      </c>
    </row>
    <row r="104" spans="1:15" s="36" customFormat="1" ht="20.25">
      <c r="A104" s="33" t="str">
        <f t="shared" si="7"/>
        <v/>
      </c>
      <c r="B104" s="63" t="str">
        <f t="shared" si="6"/>
        <v/>
      </c>
      <c r="C104" s="34" t="str">
        <f t="shared" si="9"/>
        <v/>
      </c>
      <c r="D104" s="42"/>
      <c r="E104" s="40"/>
      <c r="F104" s="40"/>
      <c r="G104" s="40"/>
      <c r="H104" s="41"/>
      <c r="I104" s="42"/>
      <c r="J104" s="40"/>
      <c r="K104" s="40"/>
      <c r="L104" s="43">
        <v>43928.333333333299</v>
      </c>
      <c r="M104" s="43">
        <v>43928.333333333299</v>
      </c>
      <c r="N104" s="35">
        <f t="shared" si="8"/>
        <v>0</v>
      </c>
    </row>
    <row r="105" spans="1:15" s="36" customFormat="1" ht="20.25">
      <c r="A105" s="33">
        <f t="shared" si="7"/>
        <v>3</v>
      </c>
      <c r="B105" s="63">
        <f t="shared" si="6"/>
        <v>3</v>
      </c>
      <c r="C105" s="34" t="str">
        <f t="shared" si="9"/>
        <v>En attente</v>
      </c>
      <c r="D105" s="42"/>
      <c r="E105" s="40"/>
      <c r="F105" s="40"/>
      <c r="G105" s="40"/>
      <c r="H105" s="41">
        <v>43928.333333333336</v>
      </c>
      <c r="I105" s="42"/>
      <c r="J105" s="40"/>
      <c r="K105" s="40"/>
      <c r="L105" s="43"/>
      <c r="M105" s="43"/>
      <c r="N105" s="35">
        <f t="shared" si="8"/>
        <v>0</v>
      </c>
    </row>
    <row r="106" spans="1:15" s="36" customFormat="1" ht="20.25">
      <c r="A106" s="33">
        <f t="shared" si="7"/>
        <v>2</v>
      </c>
      <c r="B106" s="63">
        <f t="shared" si="6"/>
        <v>2</v>
      </c>
      <c r="C106" s="34" t="str">
        <f t="shared" si="9"/>
        <v>En cours</v>
      </c>
      <c r="D106" s="42"/>
      <c r="E106" s="40"/>
      <c r="F106" s="40"/>
      <c r="G106" s="40"/>
      <c r="H106" s="41">
        <v>43928.333333333336</v>
      </c>
      <c r="I106" s="42"/>
      <c r="J106" s="40"/>
      <c r="K106" s="40"/>
      <c r="L106" s="43">
        <v>43928.333333333299</v>
      </c>
      <c r="M106" s="43"/>
      <c r="N106" s="35">
        <f t="shared" si="8"/>
        <v>-43928.333333333299</v>
      </c>
    </row>
    <row r="107" spans="1:15" s="36" customFormat="1" ht="20.25">
      <c r="A107" s="33">
        <f t="shared" si="7"/>
        <v>1</v>
      </c>
      <c r="B107" s="63">
        <f t="shared" si="6"/>
        <v>1</v>
      </c>
      <c r="C107" s="34" t="str">
        <f t="shared" si="9"/>
        <v>Terminée</v>
      </c>
      <c r="D107" s="42"/>
      <c r="E107" s="40"/>
      <c r="F107" s="40"/>
      <c r="G107" s="40"/>
      <c r="H107" s="41">
        <v>43928.333333333336</v>
      </c>
      <c r="I107" s="42"/>
      <c r="J107" s="40"/>
      <c r="K107" s="40"/>
      <c r="L107" s="43">
        <v>43928.333333333299</v>
      </c>
      <c r="M107" s="43">
        <v>43928.333333333299</v>
      </c>
      <c r="N107" s="35">
        <f t="shared" si="8"/>
        <v>0</v>
      </c>
    </row>
    <row r="108" spans="1:15" s="36" customFormat="1" ht="20.25">
      <c r="A108" s="33" t="str">
        <f t="shared" si="7"/>
        <v/>
      </c>
      <c r="B108" s="63" t="str">
        <f t="shared" si="6"/>
        <v/>
      </c>
      <c r="C108" s="34" t="str">
        <f t="shared" si="9"/>
        <v/>
      </c>
      <c r="D108" s="42"/>
      <c r="E108" s="40"/>
      <c r="F108" s="40"/>
      <c r="G108" s="40"/>
      <c r="H108" s="41"/>
      <c r="I108" s="42"/>
      <c r="J108" s="40"/>
      <c r="K108" s="40"/>
      <c r="L108" s="43">
        <v>43928.333333333299</v>
      </c>
      <c r="M108" s="43">
        <v>43928.333333333299</v>
      </c>
      <c r="N108" s="35">
        <f t="shared" si="8"/>
        <v>0</v>
      </c>
    </row>
    <row r="109" spans="1:15" s="36" customFormat="1" ht="20.25">
      <c r="A109" s="33" t="str">
        <f t="shared" si="7"/>
        <v/>
      </c>
      <c r="B109" s="63" t="str">
        <f t="shared" si="6"/>
        <v/>
      </c>
      <c r="C109" s="34" t="str">
        <f t="shared" si="9"/>
        <v/>
      </c>
      <c r="D109" s="42"/>
      <c r="E109" s="40"/>
      <c r="F109" s="40"/>
      <c r="G109" s="40"/>
      <c r="H109" s="41"/>
      <c r="I109" s="42"/>
      <c r="J109" s="40"/>
      <c r="K109" s="40"/>
      <c r="L109" s="43">
        <v>43928.333333333299</v>
      </c>
      <c r="M109" s="43">
        <v>43928.333333333299</v>
      </c>
      <c r="N109" s="35">
        <f t="shared" si="8"/>
        <v>0</v>
      </c>
    </row>
    <row r="110" spans="1:15" s="36" customFormat="1" ht="20.25">
      <c r="A110" s="33">
        <f t="shared" si="7"/>
        <v>3</v>
      </c>
      <c r="B110" s="63">
        <f t="shared" si="6"/>
        <v>3</v>
      </c>
      <c r="C110" s="34" t="str">
        <f t="shared" si="9"/>
        <v>En attente</v>
      </c>
      <c r="D110" s="42"/>
      <c r="E110" s="40"/>
      <c r="F110" s="40"/>
      <c r="G110" s="40"/>
      <c r="H110" s="41">
        <v>43928.333333333336</v>
      </c>
      <c r="I110" s="42"/>
      <c r="J110" s="40"/>
      <c r="K110" s="40"/>
      <c r="L110" s="43"/>
      <c r="M110" s="43"/>
      <c r="N110" s="35">
        <f t="shared" si="8"/>
        <v>0</v>
      </c>
    </row>
    <row r="111" spans="1:15" s="36" customFormat="1" ht="20.25">
      <c r="A111" s="33">
        <f t="shared" si="7"/>
        <v>2</v>
      </c>
      <c r="B111" s="63">
        <f t="shared" si="6"/>
        <v>2</v>
      </c>
      <c r="C111" s="34" t="str">
        <f t="shared" si="9"/>
        <v>En cours</v>
      </c>
      <c r="D111" s="42"/>
      <c r="E111" s="40"/>
      <c r="F111" s="40"/>
      <c r="G111" s="40"/>
      <c r="H111" s="41">
        <v>43928.333333333336</v>
      </c>
      <c r="I111" s="42"/>
      <c r="J111" s="40"/>
      <c r="K111" s="40"/>
      <c r="L111" s="43">
        <v>43928.333333333299</v>
      </c>
      <c r="M111" s="43"/>
      <c r="N111" s="35">
        <f t="shared" si="8"/>
        <v>-43928.333333333299</v>
      </c>
    </row>
    <row r="112" spans="1:15" s="36" customFormat="1" ht="20.25">
      <c r="A112" s="33">
        <f t="shared" si="7"/>
        <v>1</v>
      </c>
      <c r="B112" s="63">
        <f t="shared" si="6"/>
        <v>1</v>
      </c>
      <c r="C112" s="34" t="str">
        <f t="shared" si="9"/>
        <v>Terminée</v>
      </c>
      <c r="D112" s="42"/>
      <c r="E112" s="40"/>
      <c r="F112" s="40"/>
      <c r="G112" s="40"/>
      <c r="H112" s="41">
        <v>43928.333333333336</v>
      </c>
      <c r="I112" s="42"/>
      <c r="J112" s="40"/>
      <c r="K112" s="40"/>
      <c r="L112" s="43">
        <v>43928.333333333299</v>
      </c>
      <c r="M112" s="43">
        <v>43928.333333333299</v>
      </c>
      <c r="N112" s="35">
        <f t="shared" si="8"/>
        <v>0</v>
      </c>
    </row>
    <row r="113" spans="1:14" s="36" customFormat="1" ht="20.25">
      <c r="A113" s="33" t="str">
        <f t="shared" si="7"/>
        <v/>
      </c>
      <c r="B113" s="63" t="str">
        <f t="shared" si="6"/>
        <v/>
      </c>
      <c r="C113" s="34" t="str">
        <f t="shared" si="9"/>
        <v/>
      </c>
      <c r="D113" s="42"/>
      <c r="E113" s="40"/>
      <c r="F113" s="40"/>
      <c r="G113" s="40"/>
      <c r="H113" s="41"/>
      <c r="I113" s="42"/>
      <c r="J113" s="40"/>
      <c r="K113" s="40"/>
      <c r="L113" s="43">
        <v>43928.333333333299</v>
      </c>
      <c r="M113" s="43">
        <v>43928.333333333299</v>
      </c>
      <c r="N113" s="35">
        <f t="shared" si="8"/>
        <v>0</v>
      </c>
    </row>
    <row r="114" spans="1:14" s="36" customFormat="1" ht="20.25">
      <c r="A114" s="33" t="str">
        <f t="shared" si="7"/>
        <v/>
      </c>
      <c r="B114" s="63" t="str">
        <f t="shared" si="6"/>
        <v/>
      </c>
      <c r="C114" s="34" t="str">
        <f t="shared" si="9"/>
        <v/>
      </c>
      <c r="D114" s="42"/>
      <c r="E114" s="40"/>
      <c r="F114" s="40"/>
      <c r="G114" s="40"/>
      <c r="H114" s="41"/>
      <c r="I114" s="42"/>
      <c r="J114" s="40"/>
      <c r="K114" s="40"/>
      <c r="L114" s="43">
        <v>43928.333333333299</v>
      </c>
      <c r="M114" s="43">
        <v>43928.333333333299</v>
      </c>
      <c r="N114" s="35">
        <f t="shared" si="8"/>
        <v>0</v>
      </c>
    </row>
    <row r="115" spans="1:14" s="36" customFormat="1" ht="20.25">
      <c r="A115" s="33">
        <f t="shared" si="7"/>
        <v>3</v>
      </c>
      <c r="B115" s="63">
        <f t="shared" si="6"/>
        <v>3</v>
      </c>
      <c r="C115" s="34" t="str">
        <f t="shared" si="9"/>
        <v>En attente</v>
      </c>
      <c r="D115" s="42"/>
      <c r="E115" s="40"/>
      <c r="F115" s="40"/>
      <c r="G115" s="40"/>
      <c r="H115" s="41">
        <v>43928.333333333336</v>
      </c>
      <c r="I115" s="42"/>
      <c r="J115" s="40"/>
      <c r="K115" s="40"/>
      <c r="L115" s="43"/>
      <c r="M115" s="43"/>
      <c r="N115" s="35">
        <f t="shared" si="8"/>
        <v>0</v>
      </c>
    </row>
    <row r="116" spans="1:14" s="36" customFormat="1" ht="20.25">
      <c r="A116" s="33">
        <f t="shared" si="7"/>
        <v>2</v>
      </c>
      <c r="B116" s="63">
        <f t="shared" si="6"/>
        <v>2</v>
      </c>
      <c r="C116" s="34" t="str">
        <f t="shared" si="9"/>
        <v>En cours</v>
      </c>
      <c r="D116" s="42"/>
      <c r="E116" s="40"/>
      <c r="F116" s="40"/>
      <c r="G116" s="40"/>
      <c r="H116" s="41">
        <v>43928.333333333336</v>
      </c>
      <c r="I116" s="42"/>
      <c r="J116" s="40"/>
      <c r="K116" s="40"/>
      <c r="L116" s="43">
        <v>43928.333333333299</v>
      </c>
      <c r="M116" s="43"/>
      <c r="N116" s="35">
        <f t="shared" si="8"/>
        <v>-43928.333333333299</v>
      </c>
    </row>
    <row r="117" spans="1:14" s="36" customFormat="1" ht="20.25">
      <c r="A117" s="33">
        <f t="shared" si="7"/>
        <v>1</v>
      </c>
      <c r="B117" s="63">
        <f t="shared" si="6"/>
        <v>1</v>
      </c>
      <c r="C117" s="34" t="str">
        <f t="shared" si="9"/>
        <v>Terminée</v>
      </c>
      <c r="D117" s="42"/>
      <c r="E117" s="40"/>
      <c r="F117" s="40"/>
      <c r="G117" s="40"/>
      <c r="H117" s="41">
        <v>43928.333333333336</v>
      </c>
      <c r="I117" s="42"/>
      <c r="J117" s="40"/>
      <c r="K117" s="40"/>
      <c r="L117" s="43">
        <v>43928.333333333299</v>
      </c>
      <c r="M117" s="43">
        <v>43928.333333333299</v>
      </c>
      <c r="N117" s="35">
        <f t="shared" si="8"/>
        <v>0</v>
      </c>
    </row>
    <row r="118" spans="1:14" s="36" customFormat="1" ht="20.25">
      <c r="A118" s="33" t="str">
        <f t="shared" si="7"/>
        <v/>
      </c>
      <c r="B118" s="63" t="str">
        <f t="shared" si="6"/>
        <v/>
      </c>
      <c r="C118" s="34" t="str">
        <f t="shared" si="9"/>
        <v/>
      </c>
      <c r="D118" s="42"/>
      <c r="E118" s="40"/>
      <c r="F118" s="40"/>
      <c r="G118" s="40"/>
      <c r="H118" s="41"/>
      <c r="I118" s="42"/>
      <c r="J118" s="40"/>
      <c r="K118" s="40"/>
      <c r="L118" s="43">
        <v>43928.333333333299</v>
      </c>
      <c r="M118" s="43">
        <v>43928.333333333299</v>
      </c>
      <c r="N118" s="35">
        <f t="shared" si="8"/>
        <v>0</v>
      </c>
    </row>
    <row r="119" spans="1:14" s="36" customFormat="1" ht="20.25">
      <c r="A119" s="33" t="str">
        <f t="shared" si="7"/>
        <v/>
      </c>
      <c r="B119" s="63" t="str">
        <f t="shared" si="6"/>
        <v/>
      </c>
      <c r="C119" s="34" t="str">
        <f t="shared" si="9"/>
        <v/>
      </c>
      <c r="D119" s="42"/>
      <c r="E119" s="40"/>
      <c r="F119" s="40"/>
      <c r="G119" s="40"/>
      <c r="H119" s="41"/>
      <c r="I119" s="42"/>
      <c r="J119" s="40"/>
      <c r="K119" s="40"/>
      <c r="L119" s="43">
        <v>43928.333333333299</v>
      </c>
      <c r="M119" s="43">
        <v>43928.333333333299</v>
      </c>
      <c r="N119" s="35">
        <f t="shared" si="8"/>
        <v>0</v>
      </c>
    </row>
    <row r="120" spans="1:14" s="36" customFormat="1" ht="20.25">
      <c r="A120" s="33">
        <f t="shared" si="7"/>
        <v>3</v>
      </c>
      <c r="B120" s="63">
        <f t="shared" si="6"/>
        <v>3</v>
      </c>
      <c r="C120" s="34" t="str">
        <f t="shared" si="9"/>
        <v>En attente</v>
      </c>
      <c r="D120" s="42"/>
      <c r="E120" s="40"/>
      <c r="F120" s="40"/>
      <c r="G120" s="40"/>
      <c r="H120" s="41">
        <v>43928.333333333336</v>
      </c>
      <c r="I120" s="42"/>
      <c r="J120" s="40"/>
      <c r="K120" s="40"/>
      <c r="L120" s="43"/>
      <c r="M120" s="43"/>
      <c r="N120" s="35">
        <f t="shared" si="8"/>
        <v>0</v>
      </c>
    </row>
    <row r="121" spans="1:14" s="36" customFormat="1" ht="20.25">
      <c r="A121" s="33">
        <f t="shared" si="7"/>
        <v>2</v>
      </c>
      <c r="B121" s="63">
        <f t="shared" si="6"/>
        <v>2</v>
      </c>
      <c r="C121" s="34" t="str">
        <f t="shared" si="9"/>
        <v>En cours</v>
      </c>
      <c r="D121" s="42"/>
      <c r="E121" s="40"/>
      <c r="F121" s="40"/>
      <c r="G121" s="40"/>
      <c r="H121" s="41">
        <v>43928.333333333336</v>
      </c>
      <c r="I121" s="42"/>
      <c r="J121" s="40"/>
      <c r="K121" s="40"/>
      <c r="L121" s="43">
        <v>43928.333333333299</v>
      </c>
      <c r="M121" s="43"/>
      <c r="N121" s="35">
        <f t="shared" si="8"/>
        <v>-43928.333333333299</v>
      </c>
    </row>
    <row r="122" spans="1:14" s="36" customFormat="1" ht="20.25">
      <c r="A122" s="33">
        <f t="shared" si="7"/>
        <v>1</v>
      </c>
      <c r="B122" s="63">
        <f t="shared" si="6"/>
        <v>1</v>
      </c>
      <c r="C122" s="34" t="str">
        <f t="shared" si="9"/>
        <v>Terminée</v>
      </c>
      <c r="D122" s="42"/>
      <c r="E122" s="40"/>
      <c r="F122" s="40"/>
      <c r="G122" s="40"/>
      <c r="H122" s="41">
        <v>43928.333333333336</v>
      </c>
      <c r="I122" s="42"/>
      <c r="J122" s="40"/>
      <c r="K122" s="40"/>
      <c r="L122" s="43">
        <v>43928.333333333299</v>
      </c>
      <c r="M122" s="43">
        <v>43928.333333333299</v>
      </c>
      <c r="N122" s="35">
        <f t="shared" si="8"/>
        <v>0</v>
      </c>
    </row>
    <row r="123" spans="1:14" s="36" customFormat="1" ht="20.25">
      <c r="A123" s="33" t="str">
        <f t="shared" si="7"/>
        <v/>
      </c>
      <c r="B123" s="63" t="str">
        <f t="shared" si="6"/>
        <v/>
      </c>
      <c r="C123" s="34" t="str">
        <f t="shared" si="9"/>
        <v/>
      </c>
      <c r="D123" s="42"/>
      <c r="E123" s="40"/>
      <c r="F123" s="40"/>
      <c r="G123" s="40"/>
      <c r="H123" s="41"/>
      <c r="I123" s="42"/>
      <c r="J123" s="40"/>
      <c r="K123" s="40"/>
      <c r="L123" s="43">
        <v>43928.333333333299</v>
      </c>
      <c r="M123" s="43">
        <v>43928.333333333299</v>
      </c>
      <c r="N123" s="35">
        <f t="shared" si="8"/>
        <v>0</v>
      </c>
    </row>
    <row r="124" spans="1:14" s="36" customFormat="1" ht="20.25">
      <c r="A124" s="33" t="str">
        <f t="shared" si="7"/>
        <v/>
      </c>
      <c r="B124" s="63" t="str">
        <f t="shared" si="6"/>
        <v/>
      </c>
      <c r="C124" s="34" t="str">
        <f t="shared" si="9"/>
        <v/>
      </c>
      <c r="D124" s="42"/>
      <c r="E124" s="40"/>
      <c r="F124" s="40"/>
      <c r="G124" s="40"/>
      <c r="H124" s="41"/>
      <c r="I124" s="42"/>
      <c r="J124" s="40"/>
      <c r="K124" s="40"/>
      <c r="L124" s="43">
        <v>43928.333333333299</v>
      </c>
      <c r="M124" s="43">
        <v>43928.333333333299</v>
      </c>
      <c r="N124" s="35">
        <f t="shared" si="8"/>
        <v>0</v>
      </c>
    </row>
    <row r="125" spans="1:14" s="36" customFormat="1" ht="20.25">
      <c r="A125" s="33">
        <f t="shared" si="7"/>
        <v>3</v>
      </c>
      <c r="B125" s="63">
        <f t="shared" si="6"/>
        <v>3</v>
      </c>
      <c r="C125" s="34" t="str">
        <f t="shared" si="9"/>
        <v>En attente</v>
      </c>
      <c r="D125" s="42"/>
      <c r="E125" s="40"/>
      <c r="F125" s="40"/>
      <c r="G125" s="40"/>
      <c r="H125" s="41">
        <v>43928.333333333336</v>
      </c>
      <c r="I125" s="42"/>
      <c r="J125" s="40"/>
      <c r="K125" s="40"/>
      <c r="L125" s="43"/>
      <c r="M125" s="43"/>
      <c r="N125" s="35">
        <f t="shared" si="8"/>
        <v>0</v>
      </c>
    </row>
    <row r="126" spans="1:14" s="36" customFormat="1" ht="20.25">
      <c r="A126" s="33">
        <f t="shared" si="7"/>
        <v>2</v>
      </c>
      <c r="B126" s="63">
        <f t="shared" si="6"/>
        <v>2</v>
      </c>
      <c r="C126" s="34" t="str">
        <f t="shared" si="9"/>
        <v>En cours</v>
      </c>
      <c r="D126" s="42"/>
      <c r="E126" s="40"/>
      <c r="F126" s="40"/>
      <c r="G126" s="40"/>
      <c r="H126" s="41">
        <v>43928.333333333336</v>
      </c>
      <c r="I126" s="42"/>
      <c r="J126" s="40"/>
      <c r="K126" s="40"/>
      <c r="L126" s="43">
        <v>43928.333333333299</v>
      </c>
      <c r="M126" s="43"/>
      <c r="N126" s="35">
        <f t="shared" si="8"/>
        <v>-43928.333333333299</v>
      </c>
    </row>
    <row r="127" spans="1:14" s="36" customFormat="1" ht="20.25">
      <c r="A127" s="33">
        <f t="shared" si="7"/>
        <v>1</v>
      </c>
      <c r="B127" s="63">
        <f t="shared" si="6"/>
        <v>1</v>
      </c>
      <c r="C127" s="34" t="str">
        <f t="shared" si="9"/>
        <v>Terminée</v>
      </c>
      <c r="D127" s="42"/>
      <c r="E127" s="40"/>
      <c r="F127" s="40"/>
      <c r="G127" s="40"/>
      <c r="H127" s="41">
        <v>43928.333333333336</v>
      </c>
      <c r="I127" s="42"/>
      <c r="J127" s="40"/>
      <c r="K127" s="40"/>
      <c r="L127" s="43">
        <v>43928.333333333299</v>
      </c>
      <c r="M127" s="43">
        <v>43928.333333333299</v>
      </c>
      <c r="N127" s="35">
        <f t="shared" si="8"/>
        <v>0</v>
      </c>
    </row>
    <row r="128" spans="1:14" s="36" customFormat="1" ht="20.25">
      <c r="A128" s="33" t="str">
        <f t="shared" si="7"/>
        <v/>
      </c>
      <c r="B128" s="63" t="str">
        <f t="shared" si="6"/>
        <v/>
      </c>
      <c r="C128" s="34" t="str">
        <f t="shared" si="9"/>
        <v/>
      </c>
      <c r="D128" s="42"/>
      <c r="E128" s="40"/>
      <c r="F128" s="40"/>
      <c r="G128" s="40"/>
      <c r="H128" s="41"/>
      <c r="I128" s="42"/>
      <c r="J128" s="40"/>
      <c r="K128" s="40"/>
      <c r="L128" s="43">
        <v>43928.333333333299</v>
      </c>
      <c r="M128" s="43">
        <v>43928.333333333299</v>
      </c>
      <c r="N128" s="35">
        <f t="shared" si="8"/>
        <v>0</v>
      </c>
    </row>
    <row r="129" spans="1:14" s="36" customFormat="1" ht="20.25">
      <c r="A129" s="33" t="str">
        <f t="shared" si="7"/>
        <v/>
      </c>
      <c r="B129" s="63" t="str">
        <f t="shared" si="6"/>
        <v/>
      </c>
      <c r="C129" s="34" t="str">
        <f t="shared" si="9"/>
        <v/>
      </c>
      <c r="D129" s="42"/>
      <c r="E129" s="40"/>
      <c r="F129" s="40"/>
      <c r="G129" s="40"/>
      <c r="H129" s="41"/>
      <c r="I129" s="42"/>
      <c r="J129" s="40"/>
      <c r="K129" s="40"/>
      <c r="L129" s="43">
        <v>43928.333333333299</v>
      </c>
      <c r="M129" s="43">
        <v>43928.333333333299</v>
      </c>
      <c r="N129" s="35">
        <f t="shared" si="8"/>
        <v>0</v>
      </c>
    </row>
    <row r="130" spans="1:14" s="36" customFormat="1" ht="20.25">
      <c r="A130" s="33">
        <f t="shared" si="7"/>
        <v>3</v>
      </c>
      <c r="B130" s="63">
        <f t="shared" si="6"/>
        <v>3</v>
      </c>
      <c r="C130" s="34" t="str">
        <f t="shared" si="9"/>
        <v>En attente</v>
      </c>
      <c r="D130" s="42"/>
      <c r="E130" s="40"/>
      <c r="F130" s="40"/>
      <c r="G130" s="40"/>
      <c r="H130" s="41">
        <v>43928.333333333336</v>
      </c>
      <c r="I130" s="42"/>
      <c r="J130" s="40"/>
      <c r="K130" s="40"/>
      <c r="L130" s="43"/>
      <c r="M130" s="43"/>
      <c r="N130" s="35">
        <f t="shared" si="8"/>
        <v>0</v>
      </c>
    </row>
    <row r="131" spans="1:14" s="36" customFormat="1" ht="20.25">
      <c r="A131" s="33">
        <f t="shared" si="7"/>
        <v>2</v>
      </c>
      <c r="B131" s="63">
        <f t="shared" si="6"/>
        <v>2</v>
      </c>
      <c r="C131" s="34" t="str">
        <f t="shared" si="9"/>
        <v>En cours</v>
      </c>
      <c r="D131" s="42"/>
      <c r="E131" s="40"/>
      <c r="F131" s="40"/>
      <c r="G131" s="40"/>
      <c r="H131" s="41">
        <v>43928.333333333336</v>
      </c>
      <c r="I131" s="42"/>
      <c r="J131" s="40"/>
      <c r="K131" s="40"/>
      <c r="L131" s="43">
        <v>43928.333333333299</v>
      </c>
      <c r="M131" s="43"/>
      <c r="N131" s="35">
        <f t="shared" si="8"/>
        <v>-43928.333333333299</v>
      </c>
    </row>
    <row r="132" spans="1:14" s="36" customFormat="1" ht="20.25">
      <c r="A132" s="33">
        <f t="shared" si="7"/>
        <v>1</v>
      </c>
      <c r="B132" s="63">
        <f t="shared" si="6"/>
        <v>1</v>
      </c>
      <c r="C132" s="34" t="str">
        <f t="shared" si="9"/>
        <v>Terminée</v>
      </c>
      <c r="D132" s="42"/>
      <c r="E132" s="40"/>
      <c r="F132" s="40"/>
      <c r="G132" s="40"/>
      <c r="H132" s="41">
        <v>43928.333333333336</v>
      </c>
      <c r="I132" s="42"/>
      <c r="J132" s="40"/>
      <c r="K132" s="40"/>
      <c r="L132" s="43">
        <v>43928.333333333299</v>
      </c>
      <c r="M132" s="43">
        <v>43928.333333333299</v>
      </c>
      <c r="N132" s="35">
        <f t="shared" si="8"/>
        <v>0</v>
      </c>
    </row>
    <row r="133" spans="1:14" s="36" customFormat="1" ht="20.25">
      <c r="A133" s="33" t="str">
        <f t="shared" si="7"/>
        <v/>
      </c>
      <c r="B133" s="63" t="str">
        <f t="shared" si="6"/>
        <v/>
      </c>
      <c r="C133" s="34" t="str">
        <f t="shared" si="9"/>
        <v/>
      </c>
      <c r="D133" s="42"/>
      <c r="E133" s="40"/>
      <c r="F133" s="40"/>
      <c r="G133" s="40"/>
      <c r="H133" s="41"/>
      <c r="I133" s="42"/>
      <c r="J133" s="40"/>
      <c r="K133" s="40"/>
      <c r="L133" s="43">
        <v>43928.333333333299</v>
      </c>
      <c r="M133" s="43">
        <v>43928.333333333299</v>
      </c>
      <c r="N133" s="35">
        <f t="shared" si="8"/>
        <v>0</v>
      </c>
    </row>
    <row r="134" spans="1:14" s="36" customFormat="1" ht="20.25">
      <c r="A134" s="33" t="str">
        <f t="shared" si="7"/>
        <v/>
      </c>
      <c r="B134" s="63" t="str">
        <f t="shared" si="6"/>
        <v/>
      </c>
      <c r="C134" s="34" t="str">
        <f t="shared" si="9"/>
        <v/>
      </c>
      <c r="D134" s="42"/>
      <c r="E134" s="40"/>
      <c r="F134" s="40"/>
      <c r="G134" s="40"/>
      <c r="H134" s="41"/>
      <c r="I134" s="42"/>
      <c r="J134" s="40"/>
      <c r="K134" s="40"/>
      <c r="L134" s="43">
        <v>43928.333333333299</v>
      </c>
      <c r="M134" s="43">
        <v>43928.333333333299</v>
      </c>
      <c r="N134" s="35">
        <f t="shared" si="8"/>
        <v>0</v>
      </c>
    </row>
    <row r="135" spans="1:14" s="36" customFormat="1" ht="20.25">
      <c r="A135" s="33">
        <f t="shared" si="7"/>
        <v>3</v>
      </c>
      <c r="B135" s="63">
        <f t="shared" si="6"/>
        <v>3</v>
      </c>
      <c r="C135" s="34" t="str">
        <f t="shared" si="9"/>
        <v>En attente</v>
      </c>
      <c r="D135" s="42"/>
      <c r="E135" s="40"/>
      <c r="F135" s="40"/>
      <c r="G135" s="40"/>
      <c r="H135" s="41">
        <v>43928.333333333336</v>
      </c>
      <c r="I135" s="42"/>
      <c r="J135" s="40"/>
      <c r="K135" s="40"/>
      <c r="L135" s="43"/>
      <c r="M135" s="43"/>
      <c r="N135" s="35">
        <f t="shared" si="8"/>
        <v>0</v>
      </c>
    </row>
    <row r="136" spans="1:14" s="36" customFormat="1" ht="20.25">
      <c r="A136" s="33">
        <f t="shared" si="7"/>
        <v>2</v>
      </c>
      <c r="B136" s="63">
        <f t="shared" si="6"/>
        <v>2</v>
      </c>
      <c r="C136" s="34" t="str">
        <f t="shared" si="9"/>
        <v>En cours</v>
      </c>
      <c r="D136" s="42"/>
      <c r="E136" s="40"/>
      <c r="F136" s="40"/>
      <c r="G136" s="40"/>
      <c r="H136" s="41">
        <v>43928.333333333336</v>
      </c>
      <c r="I136" s="42"/>
      <c r="J136" s="40"/>
      <c r="K136" s="40"/>
      <c r="L136" s="43">
        <v>43928.333333333299</v>
      </c>
      <c r="M136" s="43"/>
      <c r="N136" s="35">
        <f t="shared" si="8"/>
        <v>-43928.333333333299</v>
      </c>
    </row>
    <row r="137" spans="1:14" s="36" customFormat="1" ht="20.25">
      <c r="A137" s="33">
        <f t="shared" si="7"/>
        <v>1</v>
      </c>
      <c r="B137" s="63">
        <f t="shared" si="6"/>
        <v>1</v>
      </c>
      <c r="C137" s="34" t="str">
        <f t="shared" si="9"/>
        <v>Terminée</v>
      </c>
      <c r="D137" s="42"/>
      <c r="E137" s="40"/>
      <c r="F137" s="40"/>
      <c r="G137" s="40"/>
      <c r="H137" s="41">
        <v>43928.333333333336</v>
      </c>
      <c r="I137" s="42"/>
      <c r="J137" s="40"/>
      <c r="K137" s="40"/>
      <c r="L137" s="43">
        <v>43928.333333333299</v>
      </c>
      <c r="M137" s="43">
        <v>43928.333333333299</v>
      </c>
      <c r="N137" s="35">
        <f t="shared" si="8"/>
        <v>0</v>
      </c>
    </row>
    <row r="138" spans="1:14" s="36" customFormat="1" ht="20.25">
      <c r="A138" s="33" t="str">
        <f t="shared" si="7"/>
        <v/>
      </c>
      <c r="B138" s="63" t="str">
        <f t="shared" ref="B138:B201" si="10">IF(AND(H138&lt;&gt;"",L138="",M138=""),3,IF(AND(H138&lt;&gt;"",L138&lt;&gt;"",M138=""),2,IF(AND(H138&lt;&gt;"",L138&lt;&gt;"",M138&lt;&gt;""),1,IF(AND(H138="",L138="",M138=""),0,""))))</f>
        <v/>
      </c>
      <c r="C138" s="34" t="str">
        <f t="shared" si="9"/>
        <v/>
      </c>
      <c r="D138" s="42"/>
      <c r="E138" s="40"/>
      <c r="F138" s="40"/>
      <c r="G138" s="40"/>
      <c r="H138" s="41"/>
      <c r="I138" s="42"/>
      <c r="J138" s="40"/>
      <c r="K138" s="40"/>
      <c r="L138" s="43">
        <v>43928.333333333299</v>
      </c>
      <c r="M138" s="43">
        <v>43928.333333333299</v>
      </c>
      <c r="N138" s="35">
        <f t="shared" si="8"/>
        <v>0</v>
      </c>
    </row>
    <row r="139" spans="1:14" s="36" customFormat="1" ht="20.25">
      <c r="A139" s="33" t="str">
        <f t="shared" ref="A139:A202" si="11">IF(AND(H139&lt;&gt;"",L139="",M139=""),3,IF(AND(H139&lt;&gt;"",L139&lt;&gt;"",M139=""),2,IF(AND(H139&lt;&gt;"",L139&lt;&gt;"",M139&lt;&gt;""),1,IF(AND(H139="",L139="",M139=""),0,""))))</f>
        <v/>
      </c>
      <c r="B139" s="63" t="str">
        <f t="shared" si="10"/>
        <v/>
      </c>
      <c r="C139" s="34" t="str">
        <f t="shared" si="9"/>
        <v/>
      </c>
      <c r="D139" s="42"/>
      <c r="E139" s="40"/>
      <c r="F139" s="40"/>
      <c r="G139" s="40"/>
      <c r="H139" s="41"/>
      <c r="I139" s="42"/>
      <c r="J139" s="40"/>
      <c r="K139" s="40"/>
      <c r="L139" s="43">
        <v>43928.333333333299</v>
      </c>
      <c r="M139" s="43">
        <v>43928.333333333299</v>
      </c>
      <c r="N139" s="35">
        <f t="shared" si="8"/>
        <v>0</v>
      </c>
    </row>
    <row r="140" spans="1:14" s="36" customFormat="1" ht="20.25">
      <c r="A140" s="33">
        <f t="shared" si="11"/>
        <v>3</v>
      </c>
      <c r="B140" s="63">
        <f t="shared" si="10"/>
        <v>3</v>
      </c>
      <c r="C140" s="34" t="str">
        <f t="shared" si="9"/>
        <v>En attente</v>
      </c>
      <c r="D140" s="42"/>
      <c r="E140" s="40"/>
      <c r="F140" s="40"/>
      <c r="G140" s="40"/>
      <c r="H140" s="41">
        <v>43928.333333333336</v>
      </c>
      <c r="I140" s="42"/>
      <c r="J140" s="40"/>
      <c r="K140" s="40"/>
      <c r="L140" s="43"/>
      <c r="M140" s="43"/>
      <c r="N140" s="35">
        <f t="shared" si="8"/>
        <v>0</v>
      </c>
    </row>
    <row r="141" spans="1:14" s="36" customFormat="1" ht="20.25">
      <c r="A141" s="33">
        <f t="shared" si="11"/>
        <v>2</v>
      </c>
      <c r="B141" s="63">
        <f t="shared" si="10"/>
        <v>2</v>
      </c>
      <c r="C141" s="34" t="str">
        <f t="shared" si="9"/>
        <v>En cours</v>
      </c>
      <c r="D141" s="42"/>
      <c r="E141" s="40"/>
      <c r="F141" s="40"/>
      <c r="G141" s="40"/>
      <c r="H141" s="41">
        <v>43928.333333333336</v>
      </c>
      <c r="I141" s="42"/>
      <c r="J141" s="40"/>
      <c r="K141" s="40"/>
      <c r="L141" s="43">
        <v>43928.333333333299</v>
      </c>
      <c r="M141" s="43"/>
      <c r="N141" s="35">
        <f t="shared" si="8"/>
        <v>-43928.333333333299</v>
      </c>
    </row>
    <row r="142" spans="1:14" s="36" customFormat="1" ht="20.25">
      <c r="A142" s="33">
        <f t="shared" si="11"/>
        <v>1</v>
      </c>
      <c r="B142" s="63">
        <f t="shared" si="10"/>
        <v>1</v>
      </c>
      <c r="C142" s="34" t="str">
        <f t="shared" si="9"/>
        <v>Terminée</v>
      </c>
      <c r="D142" s="42"/>
      <c r="E142" s="40"/>
      <c r="F142" s="40"/>
      <c r="G142" s="40"/>
      <c r="H142" s="41">
        <v>43928.333333333336</v>
      </c>
      <c r="I142" s="42"/>
      <c r="J142" s="40"/>
      <c r="K142" s="40"/>
      <c r="L142" s="43">
        <v>43928.333333333299</v>
      </c>
      <c r="M142" s="43">
        <v>43928.333333333299</v>
      </c>
      <c r="N142" s="35">
        <f t="shared" si="8"/>
        <v>0</v>
      </c>
    </row>
    <row r="143" spans="1:14" s="36" customFormat="1" ht="20.25">
      <c r="A143" s="33" t="str">
        <f t="shared" si="11"/>
        <v/>
      </c>
      <c r="B143" s="63" t="str">
        <f t="shared" si="10"/>
        <v/>
      </c>
      <c r="C143" s="34" t="str">
        <f t="shared" si="9"/>
        <v/>
      </c>
      <c r="D143" s="42"/>
      <c r="E143" s="40"/>
      <c r="F143" s="40"/>
      <c r="G143" s="40"/>
      <c r="H143" s="41"/>
      <c r="I143" s="42"/>
      <c r="J143" s="40"/>
      <c r="K143" s="40"/>
      <c r="L143" s="43">
        <v>43928.333333333299</v>
      </c>
      <c r="M143" s="43">
        <v>43928.333333333299</v>
      </c>
      <c r="N143" s="35">
        <f t="shared" ref="N143:N206" si="12">M143-L143</f>
        <v>0</v>
      </c>
    </row>
    <row r="144" spans="1:14" s="36" customFormat="1" ht="20.25">
      <c r="A144" s="33" t="str">
        <f t="shared" si="11"/>
        <v/>
      </c>
      <c r="B144" s="63" t="str">
        <f t="shared" si="10"/>
        <v/>
      </c>
      <c r="C144" s="34" t="str">
        <f t="shared" ref="C144:C207" si="13">IF(A144=3,"En attente",IF(A144=2,"En cours",IF(A144=1,"Terminée","")))</f>
        <v/>
      </c>
      <c r="D144" s="42"/>
      <c r="E144" s="40"/>
      <c r="F144" s="40"/>
      <c r="G144" s="40"/>
      <c r="H144" s="41"/>
      <c r="I144" s="42"/>
      <c r="J144" s="40"/>
      <c r="K144" s="40"/>
      <c r="L144" s="43">
        <v>43928.333333333299</v>
      </c>
      <c r="M144" s="43">
        <v>43928.333333333299</v>
      </c>
      <c r="N144" s="35">
        <f t="shared" si="12"/>
        <v>0</v>
      </c>
    </row>
    <row r="145" spans="1:14" s="36" customFormat="1" ht="20.25">
      <c r="A145" s="33">
        <f t="shared" si="11"/>
        <v>3</v>
      </c>
      <c r="B145" s="63">
        <f t="shared" si="10"/>
        <v>3</v>
      </c>
      <c r="C145" s="34" t="str">
        <f t="shared" si="13"/>
        <v>En attente</v>
      </c>
      <c r="D145" s="42"/>
      <c r="E145" s="40"/>
      <c r="F145" s="40"/>
      <c r="G145" s="40"/>
      <c r="H145" s="41">
        <v>43928.333333333336</v>
      </c>
      <c r="I145" s="42"/>
      <c r="J145" s="40"/>
      <c r="K145" s="40"/>
      <c r="L145" s="43"/>
      <c r="M145" s="43"/>
      <c r="N145" s="35">
        <f t="shared" si="12"/>
        <v>0</v>
      </c>
    </row>
    <row r="146" spans="1:14" s="36" customFormat="1" ht="20.25">
      <c r="A146" s="33">
        <f t="shared" si="11"/>
        <v>2</v>
      </c>
      <c r="B146" s="63">
        <f t="shared" si="10"/>
        <v>2</v>
      </c>
      <c r="C146" s="34" t="str">
        <f t="shared" si="13"/>
        <v>En cours</v>
      </c>
      <c r="D146" s="42"/>
      <c r="E146" s="40"/>
      <c r="F146" s="40"/>
      <c r="G146" s="40"/>
      <c r="H146" s="41">
        <v>43928.333333333336</v>
      </c>
      <c r="I146" s="42"/>
      <c r="J146" s="40"/>
      <c r="K146" s="40"/>
      <c r="L146" s="43">
        <v>43928.333333333299</v>
      </c>
      <c r="M146" s="43"/>
      <c r="N146" s="35">
        <f t="shared" si="12"/>
        <v>-43928.333333333299</v>
      </c>
    </row>
    <row r="147" spans="1:14" s="36" customFormat="1" ht="20.25">
      <c r="A147" s="33">
        <f t="shared" si="11"/>
        <v>1</v>
      </c>
      <c r="B147" s="63">
        <f t="shared" si="10"/>
        <v>1</v>
      </c>
      <c r="C147" s="34" t="str">
        <f t="shared" si="13"/>
        <v>Terminée</v>
      </c>
      <c r="D147" s="42"/>
      <c r="E147" s="40"/>
      <c r="F147" s="40"/>
      <c r="G147" s="40"/>
      <c r="H147" s="41">
        <v>43928.333333333336</v>
      </c>
      <c r="I147" s="42"/>
      <c r="J147" s="40"/>
      <c r="K147" s="40"/>
      <c r="L147" s="43">
        <v>43928.333333333299</v>
      </c>
      <c r="M147" s="43">
        <v>43928.333333333299</v>
      </c>
      <c r="N147" s="35">
        <f t="shared" si="12"/>
        <v>0</v>
      </c>
    </row>
    <row r="148" spans="1:14" s="36" customFormat="1" ht="20.25">
      <c r="A148" s="33" t="str">
        <f t="shared" si="11"/>
        <v/>
      </c>
      <c r="B148" s="63" t="str">
        <f t="shared" si="10"/>
        <v/>
      </c>
      <c r="C148" s="34" t="str">
        <f t="shared" si="13"/>
        <v/>
      </c>
      <c r="D148" s="42"/>
      <c r="E148" s="40"/>
      <c r="F148" s="40"/>
      <c r="G148" s="40"/>
      <c r="H148" s="41"/>
      <c r="I148" s="42"/>
      <c r="J148" s="40"/>
      <c r="K148" s="40"/>
      <c r="L148" s="43">
        <v>43928.333333333299</v>
      </c>
      <c r="M148" s="43">
        <v>43928.333333333299</v>
      </c>
      <c r="N148" s="35">
        <f t="shared" si="12"/>
        <v>0</v>
      </c>
    </row>
    <row r="149" spans="1:14" s="36" customFormat="1" ht="20.25">
      <c r="A149" s="33" t="str">
        <f t="shared" si="11"/>
        <v/>
      </c>
      <c r="B149" s="63" t="str">
        <f t="shared" si="10"/>
        <v/>
      </c>
      <c r="C149" s="34" t="str">
        <f t="shared" si="13"/>
        <v/>
      </c>
      <c r="D149" s="42"/>
      <c r="E149" s="40"/>
      <c r="F149" s="40"/>
      <c r="G149" s="40"/>
      <c r="H149" s="41"/>
      <c r="I149" s="42"/>
      <c r="J149" s="40"/>
      <c r="K149" s="40"/>
      <c r="L149" s="43">
        <v>43928.333333333299</v>
      </c>
      <c r="M149" s="43">
        <v>43928.333333333299</v>
      </c>
      <c r="N149" s="35">
        <f t="shared" si="12"/>
        <v>0</v>
      </c>
    </row>
    <row r="150" spans="1:14" s="36" customFormat="1" ht="20.25">
      <c r="A150" s="33">
        <f t="shared" si="11"/>
        <v>3</v>
      </c>
      <c r="B150" s="63">
        <f t="shared" si="10"/>
        <v>3</v>
      </c>
      <c r="C150" s="34" t="str">
        <f t="shared" si="13"/>
        <v>En attente</v>
      </c>
      <c r="D150" s="42"/>
      <c r="E150" s="40"/>
      <c r="F150" s="40"/>
      <c r="G150" s="40"/>
      <c r="H150" s="41">
        <v>43928.333333333336</v>
      </c>
      <c r="I150" s="42"/>
      <c r="J150" s="40"/>
      <c r="K150" s="40"/>
      <c r="L150" s="43"/>
      <c r="M150" s="43"/>
      <c r="N150" s="35">
        <f t="shared" si="12"/>
        <v>0</v>
      </c>
    </row>
    <row r="151" spans="1:14" s="36" customFormat="1" ht="20.25">
      <c r="A151" s="33">
        <f t="shared" si="11"/>
        <v>2</v>
      </c>
      <c r="B151" s="63">
        <f t="shared" si="10"/>
        <v>2</v>
      </c>
      <c r="C151" s="34" t="str">
        <f t="shared" si="13"/>
        <v>En cours</v>
      </c>
      <c r="D151" s="42"/>
      <c r="E151" s="40"/>
      <c r="F151" s="40"/>
      <c r="G151" s="40"/>
      <c r="H151" s="41">
        <v>43928.333333333336</v>
      </c>
      <c r="I151" s="42"/>
      <c r="J151" s="40"/>
      <c r="K151" s="40"/>
      <c r="L151" s="43">
        <v>43928.333333333299</v>
      </c>
      <c r="M151" s="43"/>
      <c r="N151" s="35">
        <f t="shared" si="12"/>
        <v>-43928.333333333299</v>
      </c>
    </row>
    <row r="152" spans="1:14" s="36" customFormat="1" ht="20.25">
      <c r="A152" s="33">
        <f t="shared" si="11"/>
        <v>1</v>
      </c>
      <c r="B152" s="63">
        <f t="shared" si="10"/>
        <v>1</v>
      </c>
      <c r="C152" s="34" t="str">
        <f t="shared" si="13"/>
        <v>Terminée</v>
      </c>
      <c r="D152" s="42"/>
      <c r="E152" s="40"/>
      <c r="F152" s="40"/>
      <c r="G152" s="40"/>
      <c r="H152" s="41">
        <v>43928.333333333336</v>
      </c>
      <c r="I152" s="42"/>
      <c r="J152" s="40"/>
      <c r="K152" s="40"/>
      <c r="L152" s="43">
        <v>43928.333333333299</v>
      </c>
      <c r="M152" s="43">
        <v>43928.333333333299</v>
      </c>
      <c r="N152" s="35">
        <f t="shared" si="12"/>
        <v>0</v>
      </c>
    </row>
    <row r="153" spans="1:14" s="36" customFormat="1" ht="20.25">
      <c r="A153" s="33" t="str">
        <f t="shared" si="11"/>
        <v/>
      </c>
      <c r="B153" s="63" t="str">
        <f t="shared" si="10"/>
        <v/>
      </c>
      <c r="C153" s="34" t="str">
        <f t="shared" si="13"/>
        <v/>
      </c>
      <c r="D153" s="42"/>
      <c r="E153" s="40"/>
      <c r="F153" s="40"/>
      <c r="G153" s="40"/>
      <c r="H153" s="41"/>
      <c r="I153" s="42"/>
      <c r="J153" s="40"/>
      <c r="K153" s="40"/>
      <c r="L153" s="43">
        <v>43928.333333333299</v>
      </c>
      <c r="M153" s="43">
        <v>43928.333333333299</v>
      </c>
      <c r="N153" s="35">
        <f t="shared" si="12"/>
        <v>0</v>
      </c>
    </row>
    <row r="154" spans="1:14" s="36" customFormat="1" ht="20.25">
      <c r="A154" s="33" t="str">
        <f t="shared" si="11"/>
        <v/>
      </c>
      <c r="B154" s="63" t="str">
        <f t="shared" si="10"/>
        <v/>
      </c>
      <c r="C154" s="34" t="str">
        <f t="shared" si="13"/>
        <v/>
      </c>
      <c r="D154" s="42"/>
      <c r="E154" s="40"/>
      <c r="F154" s="40"/>
      <c r="G154" s="40"/>
      <c r="H154" s="41"/>
      <c r="I154" s="42"/>
      <c r="J154" s="40"/>
      <c r="K154" s="40"/>
      <c r="L154" s="43">
        <v>43928.333333333299</v>
      </c>
      <c r="M154" s="43">
        <v>43928.333333333299</v>
      </c>
      <c r="N154" s="35">
        <f t="shared" si="12"/>
        <v>0</v>
      </c>
    </row>
    <row r="155" spans="1:14" s="36" customFormat="1" ht="20.25">
      <c r="A155" s="33">
        <f t="shared" si="11"/>
        <v>3</v>
      </c>
      <c r="B155" s="63">
        <f t="shared" si="10"/>
        <v>3</v>
      </c>
      <c r="C155" s="34" t="str">
        <f t="shared" si="13"/>
        <v>En attente</v>
      </c>
      <c r="D155" s="42"/>
      <c r="E155" s="40"/>
      <c r="F155" s="40"/>
      <c r="G155" s="40"/>
      <c r="H155" s="41">
        <v>43928.333333333336</v>
      </c>
      <c r="I155" s="42"/>
      <c r="J155" s="40"/>
      <c r="K155" s="40"/>
      <c r="L155" s="43"/>
      <c r="M155" s="43"/>
      <c r="N155" s="35">
        <f t="shared" si="12"/>
        <v>0</v>
      </c>
    </row>
    <row r="156" spans="1:14" s="36" customFormat="1" ht="20.25">
      <c r="A156" s="33">
        <f t="shared" si="11"/>
        <v>2</v>
      </c>
      <c r="B156" s="63">
        <f t="shared" si="10"/>
        <v>2</v>
      </c>
      <c r="C156" s="34" t="str">
        <f t="shared" si="13"/>
        <v>En cours</v>
      </c>
      <c r="D156" s="42"/>
      <c r="E156" s="40"/>
      <c r="F156" s="40"/>
      <c r="G156" s="40"/>
      <c r="H156" s="41">
        <v>43928.333333333336</v>
      </c>
      <c r="I156" s="42"/>
      <c r="J156" s="40"/>
      <c r="K156" s="40"/>
      <c r="L156" s="43">
        <v>43928.333333333299</v>
      </c>
      <c r="M156" s="43"/>
      <c r="N156" s="35">
        <f t="shared" si="12"/>
        <v>-43928.333333333299</v>
      </c>
    </row>
    <row r="157" spans="1:14" s="36" customFormat="1" ht="20.25">
      <c r="A157" s="33">
        <f t="shared" si="11"/>
        <v>1</v>
      </c>
      <c r="B157" s="63">
        <f t="shared" si="10"/>
        <v>1</v>
      </c>
      <c r="C157" s="34" t="str">
        <f t="shared" si="13"/>
        <v>Terminée</v>
      </c>
      <c r="D157" s="42"/>
      <c r="E157" s="40"/>
      <c r="F157" s="40"/>
      <c r="G157" s="40"/>
      <c r="H157" s="41">
        <v>43928.333333333336</v>
      </c>
      <c r="I157" s="42"/>
      <c r="J157" s="40"/>
      <c r="K157" s="40"/>
      <c r="L157" s="43">
        <v>43928.333333333299</v>
      </c>
      <c r="M157" s="43">
        <v>43928.333333333299</v>
      </c>
      <c r="N157" s="35">
        <f t="shared" si="12"/>
        <v>0</v>
      </c>
    </row>
    <row r="158" spans="1:14" s="36" customFormat="1" ht="20.25">
      <c r="A158" s="33" t="str">
        <f t="shared" si="11"/>
        <v/>
      </c>
      <c r="B158" s="63" t="str">
        <f t="shared" si="10"/>
        <v/>
      </c>
      <c r="C158" s="34" t="str">
        <f t="shared" si="13"/>
        <v/>
      </c>
      <c r="D158" s="42"/>
      <c r="E158" s="40"/>
      <c r="F158" s="40"/>
      <c r="G158" s="40"/>
      <c r="H158" s="41"/>
      <c r="I158" s="42"/>
      <c r="J158" s="40"/>
      <c r="K158" s="40"/>
      <c r="L158" s="43">
        <v>43928.333333333299</v>
      </c>
      <c r="M158" s="43">
        <v>43928.333333333299</v>
      </c>
      <c r="N158" s="35">
        <f t="shared" si="12"/>
        <v>0</v>
      </c>
    </row>
    <row r="159" spans="1:14" s="36" customFormat="1" ht="20.25">
      <c r="A159" s="33" t="str">
        <f t="shared" si="11"/>
        <v/>
      </c>
      <c r="B159" s="63" t="str">
        <f t="shared" si="10"/>
        <v/>
      </c>
      <c r="C159" s="34" t="str">
        <f t="shared" si="13"/>
        <v/>
      </c>
      <c r="D159" s="42"/>
      <c r="E159" s="40"/>
      <c r="F159" s="40"/>
      <c r="G159" s="40"/>
      <c r="H159" s="41"/>
      <c r="I159" s="42"/>
      <c r="J159" s="40"/>
      <c r="K159" s="40"/>
      <c r="L159" s="43">
        <v>43928.333333333299</v>
      </c>
      <c r="M159" s="43">
        <v>43928.333333333299</v>
      </c>
      <c r="N159" s="35">
        <f t="shared" si="12"/>
        <v>0</v>
      </c>
    </row>
    <row r="160" spans="1:14" s="36" customFormat="1" ht="20.25">
      <c r="A160" s="33">
        <f t="shared" si="11"/>
        <v>3</v>
      </c>
      <c r="B160" s="63">
        <f t="shared" si="10"/>
        <v>3</v>
      </c>
      <c r="C160" s="34" t="str">
        <f t="shared" si="13"/>
        <v>En attente</v>
      </c>
      <c r="D160" s="42"/>
      <c r="E160" s="40"/>
      <c r="F160" s="40"/>
      <c r="G160" s="40"/>
      <c r="H160" s="41">
        <v>43928.333333333336</v>
      </c>
      <c r="I160" s="42"/>
      <c r="J160" s="40"/>
      <c r="K160" s="40"/>
      <c r="L160" s="43"/>
      <c r="M160" s="43"/>
      <c r="N160" s="35">
        <f t="shared" si="12"/>
        <v>0</v>
      </c>
    </row>
    <row r="161" spans="1:14" s="36" customFormat="1" ht="20.25">
      <c r="A161" s="33">
        <f t="shared" si="11"/>
        <v>2</v>
      </c>
      <c r="B161" s="63">
        <f t="shared" si="10"/>
        <v>2</v>
      </c>
      <c r="C161" s="34" t="str">
        <f t="shared" si="13"/>
        <v>En cours</v>
      </c>
      <c r="D161" s="42"/>
      <c r="E161" s="40"/>
      <c r="F161" s="40"/>
      <c r="G161" s="40"/>
      <c r="H161" s="41">
        <v>43928.333333333336</v>
      </c>
      <c r="I161" s="42"/>
      <c r="J161" s="40"/>
      <c r="K161" s="40"/>
      <c r="L161" s="43">
        <v>43928.333333333299</v>
      </c>
      <c r="M161" s="43"/>
      <c r="N161" s="35">
        <f t="shared" si="12"/>
        <v>-43928.333333333299</v>
      </c>
    </row>
    <row r="162" spans="1:14" s="36" customFormat="1" ht="20.25">
      <c r="A162" s="33">
        <f t="shared" si="11"/>
        <v>1</v>
      </c>
      <c r="B162" s="63">
        <f t="shared" si="10"/>
        <v>1</v>
      </c>
      <c r="C162" s="34" t="str">
        <f t="shared" si="13"/>
        <v>Terminée</v>
      </c>
      <c r="D162" s="42"/>
      <c r="E162" s="40"/>
      <c r="F162" s="40"/>
      <c r="G162" s="40"/>
      <c r="H162" s="41">
        <v>43928.333333333336</v>
      </c>
      <c r="I162" s="42"/>
      <c r="J162" s="40"/>
      <c r="K162" s="40"/>
      <c r="L162" s="43">
        <v>43928.333333333299</v>
      </c>
      <c r="M162" s="43">
        <v>43928.333333333299</v>
      </c>
      <c r="N162" s="35">
        <f t="shared" si="12"/>
        <v>0</v>
      </c>
    </row>
    <row r="163" spans="1:14" s="36" customFormat="1" ht="20.25">
      <c r="A163" s="33" t="str">
        <f t="shared" si="11"/>
        <v/>
      </c>
      <c r="B163" s="63" t="str">
        <f t="shared" si="10"/>
        <v/>
      </c>
      <c r="C163" s="34" t="str">
        <f t="shared" si="13"/>
        <v/>
      </c>
      <c r="D163" s="42"/>
      <c r="E163" s="40"/>
      <c r="F163" s="40"/>
      <c r="G163" s="40"/>
      <c r="H163" s="41"/>
      <c r="I163" s="42"/>
      <c r="J163" s="40"/>
      <c r="K163" s="40"/>
      <c r="L163" s="43">
        <v>43928.333333333299</v>
      </c>
      <c r="M163" s="43">
        <v>43928.333333333299</v>
      </c>
      <c r="N163" s="35">
        <f t="shared" si="12"/>
        <v>0</v>
      </c>
    </row>
    <row r="164" spans="1:14" s="36" customFormat="1" ht="20.25">
      <c r="A164" s="33" t="str">
        <f t="shared" si="11"/>
        <v/>
      </c>
      <c r="B164" s="63" t="str">
        <f t="shared" si="10"/>
        <v/>
      </c>
      <c r="C164" s="34" t="str">
        <f t="shared" si="13"/>
        <v/>
      </c>
      <c r="D164" s="42"/>
      <c r="E164" s="40"/>
      <c r="F164" s="40"/>
      <c r="G164" s="40"/>
      <c r="H164" s="41"/>
      <c r="I164" s="42"/>
      <c r="J164" s="40"/>
      <c r="K164" s="40"/>
      <c r="L164" s="43">
        <v>43928.333333333299</v>
      </c>
      <c r="M164" s="43">
        <v>43928.333333333299</v>
      </c>
      <c r="N164" s="35">
        <f t="shared" si="12"/>
        <v>0</v>
      </c>
    </row>
    <row r="165" spans="1:14" s="36" customFormat="1" ht="20.25">
      <c r="A165" s="33">
        <f t="shared" si="11"/>
        <v>3</v>
      </c>
      <c r="B165" s="63">
        <f t="shared" si="10"/>
        <v>3</v>
      </c>
      <c r="C165" s="34" t="str">
        <f t="shared" si="13"/>
        <v>En attente</v>
      </c>
      <c r="D165" s="42"/>
      <c r="E165" s="40"/>
      <c r="F165" s="40"/>
      <c r="G165" s="40"/>
      <c r="H165" s="41">
        <v>43928.333333333336</v>
      </c>
      <c r="I165" s="42"/>
      <c r="J165" s="40"/>
      <c r="K165" s="40"/>
      <c r="L165" s="43"/>
      <c r="M165" s="43"/>
      <c r="N165" s="35">
        <f t="shared" si="12"/>
        <v>0</v>
      </c>
    </row>
    <row r="166" spans="1:14" s="36" customFormat="1" ht="20.25">
      <c r="A166" s="33">
        <f t="shared" si="11"/>
        <v>2</v>
      </c>
      <c r="B166" s="63">
        <f t="shared" si="10"/>
        <v>2</v>
      </c>
      <c r="C166" s="34" t="str">
        <f t="shared" si="13"/>
        <v>En cours</v>
      </c>
      <c r="D166" s="42"/>
      <c r="E166" s="40"/>
      <c r="F166" s="40"/>
      <c r="G166" s="40"/>
      <c r="H166" s="41">
        <v>43928.333333333336</v>
      </c>
      <c r="I166" s="42"/>
      <c r="J166" s="40"/>
      <c r="K166" s="40"/>
      <c r="L166" s="43">
        <v>43928.333333333299</v>
      </c>
      <c r="M166" s="43"/>
      <c r="N166" s="35">
        <f t="shared" si="12"/>
        <v>-43928.333333333299</v>
      </c>
    </row>
    <row r="167" spans="1:14" s="36" customFormat="1" ht="20.25">
      <c r="A167" s="33">
        <f t="shared" si="11"/>
        <v>1</v>
      </c>
      <c r="B167" s="63">
        <f t="shared" si="10"/>
        <v>1</v>
      </c>
      <c r="C167" s="34" t="str">
        <f t="shared" si="13"/>
        <v>Terminée</v>
      </c>
      <c r="D167" s="42"/>
      <c r="E167" s="40"/>
      <c r="F167" s="40"/>
      <c r="G167" s="40"/>
      <c r="H167" s="41">
        <v>43928.333333333336</v>
      </c>
      <c r="I167" s="42"/>
      <c r="J167" s="40"/>
      <c r="K167" s="40"/>
      <c r="L167" s="43">
        <v>43928.333333333299</v>
      </c>
      <c r="M167" s="43">
        <v>43928.333333333299</v>
      </c>
      <c r="N167" s="35">
        <f t="shared" si="12"/>
        <v>0</v>
      </c>
    </row>
    <row r="168" spans="1:14" s="36" customFormat="1" ht="20.25">
      <c r="A168" s="33" t="str">
        <f t="shared" si="11"/>
        <v/>
      </c>
      <c r="B168" s="63" t="str">
        <f t="shared" si="10"/>
        <v/>
      </c>
      <c r="C168" s="34" t="str">
        <f t="shared" si="13"/>
        <v/>
      </c>
      <c r="D168" s="42"/>
      <c r="E168" s="40"/>
      <c r="F168" s="40"/>
      <c r="G168" s="40"/>
      <c r="H168" s="41"/>
      <c r="I168" s="42"/>
      <c r="J168" s="40"/>
      <c r="K168" s="40"/>
      <c r="L168" s="43">
        <v>43928.333333333299</v>
      </c>
      <c r="M168" s="43">
        <v>43928.333333333299</v>
      </c>
      <c r="N168" s="35">
        <f t="shared" si="12"/>
        <v>0</v>
      </c>
    </row>
    <row r="169" spans="1:14" s="36" customFormat="1" ht="20.25">
      <c r="A169" s="33" t="str">
        <f t="shared" si="11"/>
        <v/>
      </c>
      <c r="B169" s="63" t="str">
        <f t="shared" si="10"/>
        <v/>
      </c>
      <c r="C169" s="34" t="str">
        <f t="shared" si="13"/>
        <v/>
      </c>
      <c r="D169" s="42"/>
      <c r="E169" s="40"/>
      <c r="F169" s="40"/>
      <c r="G169" s="40"/>
      <c r="H169" s="41"/>
      <c r="I169" s="42"/>
      <c r="J169" s="40"/>
      <c r="K169" s="40"/>
      <c r="L169" s="43">
        <v>43928.333333333299</v>
      </c>
      <c r="M169" s="43">
        <v>43928.333333333299</v>
      </c>
      <c r="N169" s="35">
        <f t="shared" si="12"/>
        <v>0</v>
      </c>
    </row>
    <row r="170" spans="1:14" s="36" customFormat="1" ht="20.25">
      <c r="A170" s="33">
        <f t="shared" si="11"/>
        <v>3</v>
      </c>
      <c r="B170" s="63">
        <f t="shared" si="10"/>
        <v>3</v>
      </c>
      <c r="C170" s="34" t="str">
        <f t="shared" si="13"/>
        <v>En attente</v>
      </c>
      <c r="D170" s="42"/>
      <c r="E170" s="40"/>
      <c r="F170" s="40"/>
      <c r="G170" s="40"/>
      <c r="H170" s="41">
        <v>43928.333333333336</v>
      </c>
      <c r="I170" s="42"/>
      <c r="J170" s="40"/>
      <c r="K170" s="40"/>
      <c r="L170" s="43"/>
      <c r="M170" s="43"/>
      <c r="N170" s="35">
        <f t="shared" si="12"/>
        <v>0</v>
      </c>
    </row>
    <row r="171" spans="1:14" s="36" customFormat="1" ht="20.25">
      <c r="A171" s="33">
        <f t="shared" si="11"/>
        <v>2</v>
      </c>
      <c r="B171" s="63">
        <f t="shared" si="10"/>
        <v>2</v>
      </c>
      <c r="C171" s="34" t="str">
        <f t="shared" si="13"/>
        <v>En cours</v>
      </c>
      <c r="D171" s="42"/>
      <c r="E171" s="40"/>
      <c r="F171" s="40"/>
      <c r="G171" s="40"/>
      <c r="H171" s="41">
        <v>43928.333333333336</v>
      </c>
      <c r="I171" s="42"/>
      <c r="J171" s="40"/>
      <c r="K171" s="40"/>
      <c r="L171" s="43">
        <v>43928.333333333299</v>
      </c>
      <c r="M171" s="43"/>
      <c r="N171" s="35">
        <f t="shared" si="12"/>
        <v>-43928.333333333299</v>
      </c>
    </row>
    <row r="172" spans="1:14" s="36" customFormat="1" ht="20.25">
      <c r="A172" s="33">
        <f t="shared" si="11"/>
        <v>1</v>
      </c>
      <c r="B172" s="63">
        <f t="shared" si="10"/>
        <v>1</v>
      </c>
      <c r="C172" s="34" t="str">
        <f t="shared" si="13"/>
        <v>Terminée</v>
      </c>
      <c r="D172" s="42"/>
      <c r="E172" s="40"/>
      <c r="F172" s="40"/>
      <c r="G172" s="40"/>
      <c r="H172" s="41">
        <v>43928.333333333336</v>
      </c>
      <c r="I172" s="42"/>
      <c r="J172" s="40"/>
      <c r="K172" s="40"/>
      <c r="L172" s="43">
        <v>43928.333333333299</v>
      </c>
      <c r="M172" s="43">
        <v>43928.333333333299</v>
      </c>
      <c r="N172" s="35">
        <f t="shared" si="12"/>
        <v>0</v>
      </c>
    </row>
    <row r="173" spans="1:14" s="36" customFormat="1" ht="20.25">
      <c r="A173" s="33" t="str">
        <f t="shared" si="11"/>
        <v/>
      </c>
      <c r="B173" s="63" t="str">
        <f t="shared" si="10"/>
        <v/>
      </c>
      <c r="C173" s="34" t="str">
        <f t="shared" si="13"/>
        <v/>
      </c>
      <c r="D173" s="42"/>
      <c r="E173" s="40"/>
      <c r="F173" s="40"/>
      <c r="G173" s="40"/>
      <c r="H173" s="41"/>
      <c r="I173" s="42"/>
      <c r="J173" s="40"/>
      <c r="K173" s="40"/>
      <c r="L173" s="43">
        <v>43928.333333333299</v>
      </c>
      <c r="M173" s="43">
        <v>43928.333333333299</v>
      </c>
      <c r="N173" s="35">
        <f t="shared" si="12"/>
        <v>0</v>
      </c>
    </row>
    <row r="174" spans="1:14" s="36" customFormat="1" ht="20.25">
      <c r="A174" s="33" t="str">
        <f t="shared" si="11"/>
        <v/>
      </c>
      <c r="B174" s="63" t="str">
        <f t="shared" si="10"/>
        <v/>
      </c>
      <c r="C174" s="34" t="str">
        <f t="shared" si="13"/>
        <v/>
      </c>
      <c r="D174" s="42"/>
      <c r="E174" s="40"/>
      <c r="F174" s="40"/>
      <c r="G174" s="40"/>
      <c r="H174" s="41"/>
      <c r="I174" s="42"/>
      <c r="J174" s="40"/>
      <c r="K174" s="40"/>
      <c r="L174" s="43">
        <v>43928.333333333299</v>
      </c>
      <c r="M174" s="43">
        <v>43928.333333333299</v>
      </c>
      <c r="N174" s="35">
        <f t="shared" si="12"/>
        <v>0</v>
      </c>
    </row>
    <row r="175" spans="1:14" s="36" customFormat="1" ht="20.25">
      <c r="A175" s="33">
        <f t="shared" si="11"/>
        <v>3</v>
      </c>
      <c r="B175" s="63">
        <f t="shared" si="10"/>
        <v>3</v>
      </c>
      <c r="C175" s="34" t="str">
        <f t="shared" si="13"/>
        <v>En attente</v>
      </c>
      <c r="D175" s="42"/>
      <c r="E175" s="40"/>
      <c r="F175" s="40"/>
      <c r="G175" s="40"/>
      <c r="H175" s="41">
        <v>43928.333333333336</v>
      </c>
      <c r="I175" s="42"/>
      <c r="J175" s="40"/>
      <c r="K175" s="40"/>
      <c r="L175" s="43"/>
      <c r="M175" s="43"/>
      <c r="N175" s="35">
        <f t="shared" si="12"/>
        <v>0</v>
      </c>
    </row>
    <row r="176" spans="1:14" s="36" customFormat="1" ht="20.25">
      <c r="A176" s="33">
        <f t="shared" si="11"/>
        <v>2</v>
      </c>
      <c r="B176" s="63">
        <f t="shared" si="10"/>
        <v>2</v>
      </c>
      <c r="C176" s="34" t="str">
        <f t="shared" si="13"/>
        <v>En cours</v>
      </c>
      <c r="D176" s="42"/>
      <c r="E176" s="40"/>
      <c r="F176" s="40"/>
      <c r="G176" s="40"/>
      <c r="H176" s="41">
        <v>43928.333333333336</v>
      </c>
      <c r="I176" s="42"/>
      <c r="J176" s="40"/>
      <c r="K176" s="40"/>
      <c r="L176" s="43">
        <v>43928.333333333299</v>
      </c>
      <c r="M176" s="43"/>
      <c r="N176" s="35">
        <f t="shared" si="12"/>
        <v>-43928.333333333299</v>
      </c>
    </row>
    <row r="177" spans="1:14" s="36" customFormat="1" ht="20.25">
      <c r="A177" s="33">
        <f t="shared" si="11"/>
        <v>1</v>
      </c>
      <c r="B177" s="63">
        <f t="shared" si="10"/>
        <v>1</v>
      </c>
      <c r="C177" s="34" t="str">
        <f t="shared" si="13"/>
        <v>Terminée</v>
      </c>
      <c r="D177" s="42"/>
      <c r="E177" s="40"/>
      <c r="F177" s="40"/>
      <c r="G177" s="40"/>
      <c r="H177" s="41">
        <v>43928.333333333336</v>
      </c>
      <c r="I177" s="42"/>
      <c r="J177" s="40"/>
      <c r="K177" s="40"/>
      <c r="L177" s="43">
        <v>43928.333333333299</v>
      </c>
      <c r="M177" s="43">
        <v>43928.333333333299</v>
      </c>
      <c r="N177" s="35">
        <f t="shared" si="12"/>
        <v>0</v>
      </c>
    </row>
    <row r="178" spans="1:14" s="36" customFormat="1" ht="20.25">
      <c r="A178" s="33" t="str">
        <f t="shared" si="11"/>
        <v/>
      </c>
      <c r="B178" s="63" t="str">
        <f t="shared" si="10"/>
        <v/>
      </c>
      <c r="C178" s="34" t="str">
        <f t="shared" si="13"/>
        <v/>
      </c>
      <c r="D178" s="42"/>
      <c r="E178" s="40"/>
      <c r="F178" s="40"/>
      <c r="G178" s="40"/>
      <c r="H178" s="41"/>
      <c r="I178" s="42"/>
      <c r="J178" s="40"/>
      <c r="K178" s="40"/>
      <c r="L178" s="43">
        <v>43928.333333333299</v>
      </c>
      <c r="M178" s="43">
        <v>43928.333333333299</v>
      </c>
      <c r="N178" s="35">
        <f t="shared" si="12"/>
        <v>0</v>
      </c>
    </row>
    <row r="179" spans="1:14" s="36" customFormat="1" ht="20.25">
      <c r="A179" s="33" t="str">
        <f t="shared" si="11"/>
        <v/>
      </c>
      <c r="B179" s="63" t="str">
        <f t="shared" si="10"/>
        <v/>
      </c>
      <c r="C179" s="34" t="str">
        <f t="shared" si="13"/>
        <v/>
      </c>
      <c r="D179" s="42"/>
      <c r="E179" s="40"/>
      <c r="F179" s="40"/>
      <c r="G179" s="40"/>
      <c r="H179" s="41"/>
      <c r="I179" s="42"/>
      <c r="J179" s="40"/>
      <c r="K179" s="40"/>
      <c r="L179" s="43">
        <v>43928.333333333299</v>
      </c>
      <c r="M179" s="43">
        <v>43928.333333333299</v>
      </c>
      <c r="N179" s="35">
        <f t="shared" si="12"/>
        <v>0</v>
      </c>
    </row>
    <row r="180" spans="1:14" s="36" customFormat="1" ht="20.25">
      <c r="A180" s="33">
        <f t="shared" si="11"/>
        <v>3</v>
      </c>
      <c r="B180" s="63">
        <f t="shared" si="10"/>
        <v>3</v>
      </c>
      <c r="C180" s="34" t="str">
        <f t="shared" si="13"/>
        <v>En attente</v>
      </c>
      <c r="D180" s="42"/>
      <c r="E180" s="40"/>
      <c r="F180" s="40"/>
      <c r="G180" s="40"/>
      <c r="H180" s="41">
        <v>43928.333333333336</v>
      </c>
      <c r="I180" s="42"/>
      <c r="J180" s="40"/>
      <c r="K180" s="40"/>
      <c r="L180" s="43"/>
      <c r="M180" s="43"/>
      <c r="N180" s="35">
        <f t="shared" si="12"/>
        <v>0</v>
      </c>
    </row>
    <row r="181" spans="1:14" s="36" customFormat="1" ht="20.25">
      <c r="A181" s="33">
        <f t="shared" si="11"/>
        <v>2</v>
      </c>
      <c r="B181" s="63">
        <f t="shared" si="10"/>
        <v>2</v>
      </c>
      <c r="C181" s="34" t="str">
        <f t="shared" si="13"/>
        <v>En cours</v>
      </c>
      <c r="D181" s="42"/>
      <c r="E181" s="40"/>
      <c r="F181" s="40"/>
      <c r="G181" s="40"/>
      <c r="H181" s="41">
        <v>43928.333333333336</v>
      </c>
      <c r="I181" s="42"/>
      <c r="J181" s="40"/>
      <c r="K181" s="40"/>
      <c r="L181" s="43">
        <v>43928.333333333299</v>
      </c>
      <c r="M181" s="43"/>
      <c r="N181" s="35">
        <f t="shared" si="12"/>
        <v>-43928.333333333299</v>
      </c>
    </row>
    <row r="182" spans="1:14" s="36" customFormat="1" ht="20.25">
      <c r="A182" s="33">
        <f t="shared" si="11"/>
        <v>1</v>
      </c>
      <c r="B182" s="63">
        <f t="shared" si="10"/>
        <v>1</v>
      </c>
      <c r="C182" s="34" t="str">
        <f t="shared" si="13"/>
        <v>Terminée</v>
      </c>
      <c r="D182" s="42"/>
      <c r="E182" s="40"/>
      <c r="F182" s="40"/>
      <c r="G182" s="40"/>
      <c r="H182" s="41">
        <v>43928.333333333336</v>
      </c>
      <c r="I182" s="42"/>
      <c r="J182" s="40"/>
      <c r="K182" s="40"/>
      <c r="L182" s="43">
        <v>43928.333333333299</v>
      </c>
      <c r="M182" s="43">
        <v>43928.333333333299</v>
      </c>
      <c r="N182" s="35">
        <f t="shared" si="12"/>
        <v>0</v>
      </c>
    </row>
    <row r="183" spans="1:14" s="36" customFormat="1" ht="20.25">
      <c r="A183" s="33" t="str">
        <f t="shared" si="11"/>
        <v/>
      </c>
      <c r="B183" s="63" t="str">
        <f t="shared" si="10"/>
        <v/>
      </c>
      <c r="C183" s="34" t="str">
        <f t="shared" si="13"/>
        <v/>
      </c>
      <c r="D183" s="42"/>
      <c r="E183" s="40"/>
      <c r="F183" s="40"/>
      <c r="G183" s="40"/>
      <c r="H183" s="41"/>
      <c r="I183" s="42"/>
      <c r="J183" s="40"/>
      <c r="K183" s="40"/>
      <c r="L183" s="43">
        <v>43928.333333333299</v>
      </c>
      <c r="M183" s="43">
        <v>43928.333333333299</v>
      </c>
      <c r="N183" s="35">
        <f t="shared" si="12"/>
        <v>0</v>
      </c>
    </row>
    <row r="184" spans="1:14" s="36" customFormat="1" ht="20.25">
      <c r="A184" s="33" t="str">
        <f t="shared" si="11"/>
        <v/>
      </c>
      <c r="B184" s="63" t="str">
        <f t="shared" si="10"/>
        <v/>
      </c>
      <c r="C184" s="34" t="str">
        <f t="shared" si="13"/>
        <v/>
      </c>
      <c r="D184" s="42"/>
      <c r="E184" s="40"/>
      <c r="F184" s="40"/>
      <c r="G184" s="40"/>
      <c r="H184" s="41"/>
      <c r="I184" s="42"/>
      <c r="J184" s="40"/>
      <c r="K184" s="40"/>
      <c r="L184" s="43">
        <v>43928.333333333299</v>
      </c>
      <c r="M184" s="43">
        <v>43928.333333333299</v>
      </c>
      <c r="N184" s="35">
        <f t="shared" si="12"/>
        <v>0</v>
      </c>
    </row>
    <row r="185" spans="1:14" s="36" customFormat="1" ht="20.25">
      <c r="A185" s="33">
        <f t="shared" si="11"/>
        <v>3</v>
      </c>
      <c r="B185" s="63">
        <f t="shared" si="10"/>
        <v>3</v>
      </c>
      <c r="C185" s="34" t="str">
        <f t="shared" si="13"/>
        <v>En attente</v>
      </c>
      <c r="D185" s="42"/>
      <c r="E185" s="40"/>
      <c r="F185" s="40"/>
      <c r="G185" s="40"/>
      <c r="H185" s="41">
        <v>43928.333333333336</v>
      </c>
      <c r="I185" s="42"/>
      <c r="J185" s="40"/>
      <c r="K185" s="40"/>
      <c r="L185" s="43"/>
      <c r="M185" s="43"/>
      <c r="N185" s="35">
        <f t="shared" si="12"/>
        <v>0</v>
      </c>
    </row>
    <row r="186" spans="1:14" s="36" customFormat="1" ht="20.25">
      <c r="A186" s="33">
        <f t="shared" si="11"/>
        <v>2</v>
      </c>
      <c r="B186" s="63">
        <f t="shared" si="10"/>
        <v>2</v>
      </c>
      <c r="C186" s="34" t="str">
        <f t="shared" si="13"/>
        <v>En cours</v>
      </c>
      <c r="D186" s="42"/>
      <c r="E186" s="40"/>
      <c r="F186" s="40"/>
      <c r="G186" s="40"/>
      <c r="H186" s="41">
        <v>43928.333333333336</v>
      </c>
      <c r="I186" s="42"/>
      <c r="J186" s="40"/>
      <c r="K186" s="40"/>
      <c r="L186" s="43">
        <v>43928.333333333299</v>
      </c>
      <c r="M186" s="43"/>
      <c r="N186" s="35">
        <f t="shared" si="12"/>
        <v>-43928.333333333299</v>
      </c>
    </row>
    <row r="187" spans="1:14" s="36" customFormat="1" ht="20.25">
      <c r="A187" s="33">
        <f t="shared" si="11"/>
        <v>1</v>
      </c>
      <c r="B187" s="63">
        <f t="shared" si="10"/>
        <v>1</v>
      </c>
      <c r="C187" s="34" t="str">
        <f t="shared" si="13"/>
        <v>Terminée</v>
      </c>
      <c r="D187" s="42"/>
      <c r="E187" s="40"/>
      <c r="F187" s="40"/>
      <c r="G187" s="40"/>
      <c r="H187" s="41">
        <v>43928.333333333336</v>
      </c>
      <c r="I187" s="42"/>
      <c r="J187" s="40"/>
      <c r="K187" s="40"/>
      <c r="L187" s="43">
        <v>43928.333333333299</v>
      </c>
      <c r="M187" s="43">
        <v>43928.333333333299</v>
      </c>
      <c r="N187" s="35">
        <f t="shared" si="12"/>
        <v>0</v>
      </c>
    </row>
    <row r="188" spans="1:14" s="36" customFormat="1" ht="20.25">
      <c r="A188" s="33" t="str">
        <f t="shared" si="11"/>
        <v/>
      </c>
      <c r="B188" s="63" t="str">
        <f t="shared" si="10"/>
        <v/>
      </c>
      <c r="C188" s="34" t="str">
        <f t="shared" si="13"/>
        <v/>
      </c>
      <c r="D188" s="42"/>
      <c r="E188" s="40"/>
      <c r="F188" s="40"/>
      <c r="G188" s="40"/>
      <c r="H188" s="41"/>
      <c r="I188" s="42"/>
      <c r="J188" s="40"/>
      <c r="K188" s="40"/>
      <c r="L188" s="43">
        <v>43928.333333333299</v>
      </c>
      <c r="M188" s="43">
        <v>43928.333333333299</v>
      </c>
      <c r="N188" s="35">
        <f t="shared" si="12"/>
        <v>0</v>
      </c>
    </row>
    <row r="189" spans="1:14" s="36" customFormat="1" ht="20.25">
      <c r="A189" s="33" t="str">
        <f t="shared" si="11"/>
        <v/>
      </c>
      <c r="B189" s="63" t="str">
        <f t="shared" si="10"/>
        <v/>
      </c>
      <c r="C189" s="34" t="str">
        <f t="shared" si="13"/>
        <v/>
      </c>
      <c r="D189" s="42"/>
      <c r="E189" s="40"/>
      <c r="F189" s="40"/>
      <c r="G189" s="40"/>
      <c r="H189" s="41"/>
      <c r="I189" s="42"/>
      <c r="J189" s="40"/>
      <c r="K189" s="40"/>
      <c r="L189" s="43">
        <v>43928.333333333299</v>
      </c>
      <c r="M189" s="43">
        <v>43928.333333333299</v>
      </c>
      <c r="N189" s="35">
        <f t="shared" si="12"/>
        <v>0</v>
      </c>
    </row>
    <row r="190" spans="1:14" s="36" customFormat="1" ht="20.25">
      <c r="A190" s="33">
        <f t="shared" si="11"/>
        <v>3</v>
      </c>
      <c r="B190" s="63">
        <f t="shared" si="10"/>
        <v>3</v>
      </c>
      <c r="C190" s="34" t="str">
        <f t="shared" si="13"/>
        <v>En attente</v>
      </c>
      <c r="D190" s="42"/>
      <c r="E190" s="40"/>
      <c r="F190" s="40"/>
      <c r="G190" s="40"/>
      <c r="H190" s="41">
        <v>43928.333333333336</v>
      </c>
      <c r="I190" s="42"/>
      <c r="J190" s="40"/>
      <c r="K190" s="40"/>
      <c r="L190" s="43"/>
      <c r="M190" s="43"/>
      <c r="N190" s="35">
        <f t="shared" si="12"/>
        <v>0</v>
      </c>
    </row>
    <row r="191" spans="1:14" s="36" customFormat="1" ht="20.25">
      <c r="A191" s="33">
        <f t="shared" si="11"/>
        <v>2</v>
      </c>
      <c r="B191" s="63">
        <f t="shared" si="10"/>
        <v>2</v>
      </c>
      <c r="C191" s="34" t="str">
        <f t="shared" si="13"/>
        <v>En cours</v>
      </c>
      <c r="D191" s="42"/>
      <c r="E191" s="40"/>
      <c r="F191" s="40"/>
      <c r="G191" s="40"/>
      <c r="H191" s="41">
        <v>43928.333333333336</v>
      </c>
      <c r="I191" s="42"/>
      <c r="J191" s="40"/>
      <c r="K191" s="40"/>
      <c r="L191" s="43">
        <v>43928.333333333299</v>
      </c>
      <c r="M191" s="43"/>
      <c r="N191" s="35">
        <f t="shared" si="12"/>
        <v>-43928.333333333299</v>
      </c>
    </row>
    <row r="192" spans="1:14" s="36" customFormat="1" ht="20.25">
      <c r="A192" s="33">
        <f t="shared" si="11"/>
        <v>1</v>
      </c>
      <c r="B192" s="63">
        <f t="shared" si="10"/>
        <v>1</v>
      </c>
      <c r="C192" s="34" t="str">
        <f t="shared" si="13"/>
        <v>Terminée</v>
      </c>
      <c r="D192" s="42"/>
      <c r="E192" s="40"/>
      <c r="F192" s="40"/>
      <c r="G192" s="40"/>
      <c r="H192" s="41">
        <v>43928.333333333336</v>
      </c>
      <c r="I192" s="42"/>
      <c r="J192" s="40"/>
      <c r="K192" s="40"/>
      <c r="L192" s="43">
        <v>43928.333333333299</v>
      </c>
      <c r="M192" s="43">
        <v>43928.333333333299</v>
      </c>
      <c r="N192" s="35">
        <f t="shared" si="12"/>
        <v>0</v>
      </c>
    </row>
    <row r="193" spans="1:14" s="36" customFormat="1" ht="20.25">
      <c r="A193" s="33" t="str">
        <f t="shared" si="11"/>
        <v/>
      </c>
      <c r="B193" s="63" t="str">
        <f t="shared" si="10"/>
        <v/>
      </c>
      <c r="C193" s="34" t="str">
        <f t="shared" si="13"/>
        <v/>
      </c>
      <c r="D193" s="42"/>
      <c r="E193" s="40"/>
      <c r="F193" s="40"/>
      <c r="G193" s="40"/>
      <c r="H193" s="41"/>
      <c r="I193" s="42"/>
      <c r="J193" s="40"/>
      <c r="K193" s="40"/>
      <c r="L193" s="43">
        <v>43928.333333333299</v>
      </c>
      <c r="M193" s="43">
        <v>43928.333333333299</v>
      </c>
      <c r="N193" s="35">
        <f t="shared" si="12"/>
        <v>0</v>
      </c>
    </row>
    <row r="194" spans="1:14" s="36" customFormat="1" ht="20.25">
      <c r="A194" s="33" t="str">
        <f t="shared" si="11"/>
        <v/>
      </c>
      <c r="B194" s="63" t="str">
        <f t="shared" si="10"/>
        <v/>
      </c>
      <c r="C194" s="34" t="str">
        <f t="shared" si="13"/>
        <v/>
      </c>
      <c r="D194" s="42"/>
      <c r="E194" s="40"/>
      <c r="F194" s="40"/>
      <c r="G194" s="40"/>
      <c r="H194" s="41"/>
      <c r="I194" s="42"/>
      <c r="J194" s="40"/>
      <c r="K194" s="40"/>
      <c r="L194" s="43">
        <v>43928.333333333299</v>
      </c>
      <c r="M194" s="43">
        <v>43928.333333333299</v>
      </c>
      <c r="N194" s="35">
        <f t="shared" si="12"/>
        <v>0</v>
      </c>
    </row>
    <row r="195" spans="1:14" s="36" customFormat="1" ht="20.25">
      <c r="A195" s="33">
        <f t="shared" si="11"/>
        <v>3</v>
      </c>
      <c r="B195" s="63">
        <f t="shared" si="10"/>
        <v>3</v>
      </c>
      <c r="C195" s="34" t="str">
        <f t="shared" si="13"/>
        <v>En attente</v>
      </c>
      <c r="D195" s="42"/>
      <c r="E195" s="40"/>
      <c r="F195" s="40"/>
      <c r="G195" s="40"/>
      <c r="H195" s="41">
        <v>43928.333333333336</v>
      </c>
      <c r="I195" s="42"/>
      <c r="J195" s="40"/>
      <c r="K195" s="40"/>
      <c r="L195" s="43"/>
      <c r="M195" s="43"/>
      <c r="N195" s="35">
        <f t="shared" si="12"/>
        <v>0</v>
      </c>
    </row>
    <row r="196" spans="1:14" s="36" customFormat="1" ht="20.25">
      <c r="A196" s="33">
        <f t="shared" si="11"/>
        <v>2</v>
      </c>
      <c r="B196" s="63">
        <f t="shared" si="10"/>
        <v>2</v>
      </c>
      <c r="C196" s="34" t="str">
        <f t="shared" si="13"/>
        <v>En cours</v>
      </c>
      <c r="D196" s="42"/>
      <c r="E196" s="40"/>
      <c r="F196" s="40"/>
      <c r="G196" s="40"/>
      <c r="H196" s="41">
        <v>43928.333333333336</v>
      </c>
      <c r="I196" s="42"/>
      <c r="J196" s="40"/>
      <c r="K196" s="40"/>
      <c r="L196" s="43">
        <v>43928.333333333299</v>
      </c>
      <c r="M196" s="43"/>
      <c r="N196" s="35">
        <f t="shared" si="12"/>
        <v>-43928.333333333299</v>
      </c>
    </row>
    <row r="197" spans="1:14" s="36" customFormat="1" ht="20.25">
      <c r="A197" s="33">
        <f t="shared" si="11"/>
        <v>1</v>
      </c>
      <c r="B197" s="63">
        <f t="shared" si="10"/>
        <v>1</v>
      </c>
      <c r="C197" s="34" t="str">
        <f t="shared" si="13"/>
        <v>Terminée</v>
      </c>
      <c r="D197" s="42"/>
      <c r="E197" s="40"/>
      <c r="F197" s="40"/>
      <c r="G197" s="40"/>
      <c r="H197" s="41">
        <v>43928.333333333336</v>
      </c>
      <c r="I197" s="42"/>
      <c r="J197" s="40"/>
      <c r="K197" s="40"/>
      <c r="L197" s="43">
        <v>43928.333333333299</v>
      </c>
      <c r="M197" s="43">
        <v>43928.333333333299</v>
      </c>
      <c r="N197" s="35">
        <f t="shared" si="12"/>
        <v>0</v>
      </c>
    </row>
    <row r="198" spans="1:14" s="36" customFormat="1" ht="20.25">
      <c r="A198" s="33" t="str">
        <f t="shared" si="11"/>
        <v/>
      </c>
      <c r="B198" s="63" t="str">
        <f t="shared" si="10"/>
        <v/>
      </c>
      <c r="C198" s="34" t="str">
        <f t="shared" si="13"/>
        <v/>
      </c>
      <c r="D198" s="42"/>
      <c r="E198" s="40"/>
      <c r="F198" s="40"/>
      <c r="G198" s="40"/>
      <c r="H198" s="41"/>
      <c r="I198" s="42"/>
      <c r="J198" s="40"/>
      <c r="K198" s="40"/>
      <c r="L198" s="43">
        <v>43928.333333333299</v>
      </c>
      <c r="M198" s="43">
        <v>43928.333333333299</v>
      </c>
      <c r="N198" s="35">
        <f t="shared" si="12"/>
        <v>0</v>
      </c>
    </row>
    <row r="199" spans="1:14" s="36" customFormat="1" ht="20.25">
      <c r="A199" s="33" t="str">
        <f t="shared" si="11"/>
        <v/>
      </c>
      <c r="B199" s="63" t="str">
        <f t="shared" si="10"/>
        <v/>
      </c>
      <c r="C199" s="34" t="str">
        <f t="shared" si="13"/>
        <v/>
      </c>
      <c r="D199" s="42"/>
      <c r="E199" s="40"/>
      <c r="F199" s="40"/>
      <c r="G199" s="40"/>
      <c r="H199" s="41"/>
      <c r="I199" s="42"/>
      <c r="J199" s="40"/>
      <c r="K199" s="40"/>
      <c r="L199" s="43">
        <v>43928.333333333299</v>
      </c>
      <c r="M199" s="43">
        <v>43928.333333333299</v>
      </c>
      <c r="N199" s="35">
        <f t="shared" si="12"/>
        <v>0</v>
      </c>
    </row>
    <row r="200" spans="1:14" s="36" customFormat="1" ht="20.25">
      <c r="A200" s="33">
        <f t="shared" si="11"/>
        <v>3</v>
      </c>
      <c r="B200" s="63">
        <f t="shared" si="10"/>
        <v>3</v>
      </c>
      <c r="C200" s="34" t="str">
        <f t="shared" si="13"/>
        <v>En attente</v>
      </c>
      <c r="D200" s="42"/>
      <c r="E200" s="40"/>
      <c r="F200" s="40"/>
      <c r="G200" s="40"/>
      <c r="H200" s="41">
        <v>43928.333333333336</v>
      </c>
      <c r="I200" s="42"/>
      <c r="J200" s="40"/>
      <c r="K200" s="40"/>
      <c r="L200" s="43"/>
      <c r="M200" s="43"/>
      <c r="N200" s="35">
        <f t="shared" si="12"/>
        <v>0</v>
      </c>
    </row>
    <row r="201" spans="1:14" s="36" customFormat="1" ht="20.25">
      <c r="A201" s="33">
        <f t="shared" si="11"/>
        <v>2</v>
      </c>
      <c r="B201" s="63">
        <f t="shared" si="10"/>
        <v>2</v>
      </c>
      <c r="C201" s="34" t="str">
        <f t="shared" si="13"/>
        <v>En cours</v>
      </c>
      <c r="D201" s="42"/>
      <c r="E201" s="40"/>
      <c r="F201" s="40"/>
      <c r="G201" s="40"/>
      <c r="H201" s="41">
        <v>43928.333333333336</v>
      </c>
      <c r="I201" s="42"/>
      <c r="J201" s="40"/>
      <c r="K201" s="40"/>
      <c r="L201" s="43">
        <v>43928.333333333299</v>
      </c>
      <c r="M201" s="43"/>
      <c r="N201" s="35">
        <f t="shared" si="12"/>
        <v>-43928.333333333299</v>
      </c>
    </row>
    <row r="202" spans="1:14" s="36" customFormat="1" ht="20.25">
      <c r="A202" s="33">
        <f t="shared" si="11"/>
        <v>1</v>
      </c>
      <c r="B202" s="63">
        <f t="shared" ref="B202:B265" si="14">IF(AND(H202&lt;&gt;"",L202="",M202=""),3,IF(AND(H202&lt;&gt;"",L202&lt;&gt;"",M202=""),2,IF(AND(H202&lt;&gt;"",L202&lt;&gt;"",M202&lt;&gt;""),1,IF(AND(H202="",L202="",M202=""),0,""))))</f>
        <v>1</v>
      </c>
      <c r="C202" s="34" t="str">
        <f t="shared" si="13"/>
        <v>Terminée</v>
      </c>
      <c r="D202" s="42"/>
      <c r="E202" s="40"/>
      <c r="F202" s="40"/>
      <c r="G202" s="40"/>
      <c r="H202" s="41">
        <v>43928.333333333336</v>
      </c>
      <c r="I202" s="42"/>
      <c r="J202" s="40"/>
      <c r="K202" s="40"/>
      <c r="L202" s="43">
        <v>43928.333333333299</v>
      </c>
      <c r="M202" s="43">
        <v>43928.333333333299</v>
      </c>
      <c r="N202" s="35">
        <f t="shared" si="12"/>
        <v>0</v>
      </c>
    </row>
    <row r="203" spans="1:14" s="36" customFormat="1" ht="20.25">
      <c r="A203" s="33" t="str">
        <f t="shared" ref="A203:A266" si="15">IF(AND(H203&lt;&gt;"",L203="",M203=""),3,IF(AND(H203&lt;&gt;"",L203&lt;&gt;"",M203=""),2,IF(AND(H203&lt;&gt;"",L203&lt;&gt;"",M203&lt;&gt;""),1,IF(AND(H203="",L203="",M203=""),0,""))))</f>
        <v/>
      </c>
      <c r="B203" s="63" t="str">
        <f t="shared" si="14"/>
        <v/>
      </c>
      <c r="C203" s="34" t="str">
        <f t="shared" si="13"/>
        <v/>
      </c>
      <c r="D203" s="42"/>
      <c r="E203" s="40"/>
      <c r="F203" s="40"/>
      <c r="G203" s="40"/>
      <c r="H203" s="41"/>
      <c r="I203" s="42"/>
      <c r="J203" s="40"/>
      <c r="K203" s="40"/>
      <c r="L203" s="43">
        <v>43928.333333333299</v>
      </c>
      <c r="M203" s="43">
        <v>43928.333333333299</v>
      </c>
      <c r="N203" s="35">
        <f t="shared" si="12"/>
        <v>0</v>
      </c>
    </row>
    <row r="204" spans="1:14" s="36" customFormat="1" ht="20.25">
      <c r="A204" s="33" t="str">
        <f t="shared" si="15"/>
        <v/>
      </c>
      <c r="B204" s="63" t="str">
        <f t="shared" si="14"/>
        <v/>
      </c>
      <c r="C204" s="34" t="str">
        <f t="shared" si="13"/>
        <v/>
      </c>
      <c r="D204" s="42"/>
      <c r="E204" s="40"/>
      <c r="F204" s="40"/>
      <c r="G204" s="40"/>
      <c r="H204" s="41"/>
      <c r="I204" s="42"/>
      <c r="J204" s="40"/>
      <c r="K204" s="40"/>
      <c r="L204" s="43">
        <v>43928.333333333299</v>
      </c>
      <c r="M204" s="43">
        <v>43928.333333333299</v>
      </c>
      <c r="N204" s="35">
        <f t="shared" si="12"/>
        <v>0</v>
      </c>
    </row>
    <row r="205" spans="1:14" s="36" customFormat="1" ht="20.25">
      <c r="A205" s="33">
        <f t="shared" si="15"/>
        <v>3</v>
      </c>
      <c r="B205" s="63">
        <f t="shared" si="14"/>
        <v>3</v>
      </c>
      <c r="C205" s="34" t="str">
        <f t="shared" si="13"/>
        <v>En attente</v>
      </c>
      <c r="D205" s="42"/>
      <c r="E205" s="40"/>
      <c r="F205" s="40"/>
      <c r="G205" s="40"/>
      <c r="H205" s="41">
        <v>43928.333333333336</v>
      </c>
      <c r="I205" s="42"/>
      <c r="J205" s="40"/>
      <c r="K205" s="40"/>
      <c r="L205" s="43"/>
      <c r="M205" s="43"/>
      <c r="N205" s="35">
        <f t="shared" si="12"/>
        <v>0</v>
      </c>
    </row>
    <row r="206" spans="1:14" s="36" customFormat="1" ht="20.25">
      <c r="A206" s="33">
        <f t="shared" si="15"/>
        <v>2</v>
      </c>
      <c r="B206" s="63">
        <f t="shared" si="14"/>
        <v>2</v>
      </c>
      <c r="C206" s="34" t="str">
        <f t="shared" si="13"/>
        <v>En cours</v>
      </c>
      <c r="D206" s="42"/>
      <c r="E206" s="40"/>
      <c r="F206" s="40"/>
      <c r="G206" s="40"/>
      <c r="H206" s="41">
        <v>43928.333333333336</v>
      </c>
      <c r="I206" s="42"/>
      <c r="J206" s="40"/>
      <c r="K206" s="40"/>
      <c r="L206" s="43">
        <v>43928.333333333299</v>
      </c>
      <c r="M206" s="43"/>
      <c r="N206" s="35">
        <f t="shared" si="12"/>
        <v>-43928.333333333299</v>
      </c>
    </row>
    <row r="207" spans="1:14" s="36" customFormat="1" ht="20.25">
      <c r="A207" s="33">
        <f t="shared" si="15"/>
        <v>1</v>
      </c>
      <c r="B207" s="63">
        <f t="shared" si="14"/>
        <v>1</v>
      </c>
      <c r="C207" s="34" t="str">
        <f t="shared" si="13"/>
        <v>Terminée</v>
      </c>
      <c r="D207" s="42"/>
      <c r="E207" s="40"/>
      <c r="F207" s="40"/>
      <c r="G207" s="40"/>
      <c r="H207" s="41">
        <v>43928.333333333336</v>
      </c>
      <c r="I207" s="42"/>
      <c r="J207" s="40"/>
      <c r="K207" s="40"/>
      <c r="L207" s="43">
        <v>43928.333333333299</v>
      </c>
      <c r="M207" s="43">
        <v>43928.333333333299</v>
      </c>
      <c r="N207" s="35">
        <f t="shared" ref="N207:N270" si="16">M207-L207</f>
        <v>0</v>
      </c>
    </row>
    <row r="208" spans="1:14" s="36" customFormat="1" ht="20.25">
      <c r="A208" s="33" t="str">
        <f t="shared" si="15"/>
        <v/>
      </c>
      <c r="B208" s="63" t="str">
        <f t="shared" si="14"/>
        <v/>
      </c>
      <c r="C208" s="34" t="str">
        <f t="shared" ref="C208:C271" si="17">IF(A208=3,"En attente",IF(A208=2,"En cours",IF(A208=1,"Terminée","")))</f>
        <v/>
      </c>
      <c r="D208" s="42"/>
      <c r="E208" s="40"/>
      <c r="F208" s="40"/>
      <c r="G208" s="40"/>
      <c r="H208" s="41"/>
      <c r="I208" s="42"/>
      <c r="J208" s="40"/>
      <c r="K208" s="40"/>
      <c r="L208" s="43">
        <v>43928.333333333299</v>
      </c>
      <c r="M208" s="43">
        <v>43928.333333333299</v>
      </c>
      <c r="N208" s="35">
        <f t="shared" si="16"/>
        <v>0</v>
      </c>
    </row>
    <row r="209" spans="1:14" s="36" customFormat="1" ht="20.25">
      <c r="A209" s="33" t="str">
        <f t="shared" si="15"/>
        <v/>
      </c>
      <c r="B209" s="63" t="str">
        <f t="shared" si="14"/>
        <v/>
      </c>
      <c r="C209" s="34" t="str">
        <f t="shared" si="17"/>
        <v/>
      </c>
      <c r="D209" s="42"/>
      <c r="E209" s="40"/>
      <c r="F209" s="40"/>
      <c r="G209" s="40"/>
      <c r="H209" s="41"/>
      <c r="I209" s="42"/>
      <c r="J209" s="40"/>
      <c r="K209" s="40"/>
      <c r="L209" s="43">
        <v>43928.333333333299</v>
      </c>
      <c r="M209" s="43">
        <v>43928.333333333299</v>
      </c>
      <c r="N209" s="35">
        <f t="shared" si="16"/>
        <v>0</v>
      </c>
    </row>
    <row r="210" spans="1:14" s="36" customFormat="1" ht="20.25">
      <c r="A210" s="33">
        <f t="shared" si="15"/>
        <v>3</v>
      </c>
      <c r="B210" s="63">
        <f t="shared" si="14"/>
        <v>3</v>
      </c>
      <c r="C210" s="34" t="str">
        <f t="shared" si="17"/>
        <v>En attente</v>
      </c>
      <c r="D210" s="42"/>
      <c r="E210" s="40"/>
      <c r="F210" s="40"/>
      <c r="G210" s="40"/>
      <c r="H210" s="41">
        <v>43928.333333333336</v>
      </c>
      <c r="I210" s="42"/>
      <c r="J210" s="40"/>
      <c r="K210" s="40"/>
      <c r="L210" s="43"/>
      <c r="M210" s="43"/>
      <c r="N210" s="35">
        <f t="shared" si="16"/>
        <v>0</v>
      </c>
    </row>
    <row r="211" spans="1:14" s="36" customFormat="1" ht="20.25">
      <c r="A211" s="33">
        <f t="shared" si="15"/>
        <v>2</v>
      </c>
      <c r="B211" s="63">
        <f t="shared" si="14"/>
        <v>2</v>
      </c>
      <c r="C211" s="34" t="str">
        <f t="shared" si="17"/>
        <v>En cours</v>
      </c>
      <c r="D211" s="42"/>
      <c r="E211" s="40"/>
      <c r="F211" s="40"/>
      <c r="G211" s="40"/>
      <c r="H211" s="41">
        <v>43928.333333333336</v>
      </c>
      <c r="I211" s="42"/>
      <c r="J211" s="40"/>
      <c r="K211" s="40"/>
      <c r="L211" s="43">
        <v>43928.333333333299</v>
      </c>
      <c r="M211" s="43"/>
      <c r="N211" s="35">
        <f t="shared" si="16"/>
        <v>-43928.333333333299</v>
      </c>
    </row>
    <row r="212" spans="1:14" s="36" customFormat="1" ht="20.25">
      <c r="A212" s="33">
        <f t="shared" si="15"/>
        <v>1</v>
      </c>
      <c r="B212" s="63">
        <f t="shared" si="14"/>
        <v>1</v>
      </c>
      <c r="C212" s="34" t="str">
        <f t="shared" si="17"/>
        <v>Terminée</v>
      </c>
      <c r="D212" s="42"/>
      <c r="E212" s="40"/>
      <c r="F212" s="40"/>
      <c r="G212" s="40"/>
      <c r="H212" s="41">
        <v>43928.333333333336</v>
      </c>
      <c r="I212" s="42"/>
      <c r="J212" s="40"/>
      <c r="K212" s="40"/>
      <c r="L212" s="43">
        <v>43928.333333333299</v>
      </c>
      <c r="M212" s="43">
        <v>43928.333333333299</v>
      </c>
      <c r="N212" s="35">
        <f t="shared" si="16"/>
        <v>0</v>
      </c>
    </row>
    <row r="213" spans="1:14" s="36" customFormat="1" ht="20.25">
      <c r="A213" s="33" t="str">
        <f t="shared" si="15"/>
        <v/>
      </c>
      <c r="B213" s="63" t="str">
        <f t="shared" si="14"/>
        <v/>
      </c>
      <c r="C213" s="34" t="str">
        <f t="shared" si="17"/>
        <v/>
      </c>
      <c r="D213" s="42"/>
      <c r="E213" s="40"/>
      <c r="F213" s="40"/>
      <c r="G213" s="40"/>
      <c r="H213" s="41"/>
      <c r="I213" s="42"/>
      <c r="J213" s="40"/>
      <c r="K213" s="40"/>
      <c r="L213" s="43">
        <v>43928.333333333299</v>
      </c>
      <c r="M213" s="43">
        <v>43928.333333333299</v>
      </c>
      <c r="N213" s="35">
        <f t="shared" si="16"/>
        <v>0</v>
      </c>
    </row>
    <row r="214" spans="1:14" s="36" customFormat="1" ht="20.25">
      <c r="A214" s="33" t="str">
        <f t="shared" si="15"/>
        <v/>
      </c>
      <c r="B214" s="63" t="str">
        <f t="shared" si="14"/>
        <v/>
      </c>
      <c r="C214" s="34" t="str">
        <f t="shared" si="17"/>
        <v/>
      </c>
      <c r="D214" s="42"/>
      <c r="E214" s="40"/>
      <c r="F214" s="40"/>
      <c r="G214" s="40"/>
      <c r="H214" s="41"/>
      <c r="I214" s="42"/>
      <c r="J214" s="40"/>
      <c r="K214" s="40"/>
      <c r="L214" s="43">
        <v>43928.333333333299</v>
      </c>
      <c r="M214" s="43">
        <v>43928.333333333299</v>
      </c>
      <c r="N214" s="35">
        <f t="shared" si="16"/>
        <v>0</v>
      </c>
    </row>
    <row r="215" spans="1:14" s="36" customFormat="1" ht="20.25">
      <c r="A215" s="33">
        <f t="shared" si="15"/>
        <v>3</v>
      </c>
      <c r="B215" s="63">
        <f t="shared" si="14"/>
        <v>3</v>
      </c>
      <c r="C215" s="34" t="str">
        <f t="shared" si="17"/>
        <v>En attente</v>
      </c>
      <c r="D215" s="42"/>
      <c r="E215" s="40"/>
      <c r="F215" s="40"/>
      <c r="G215" s="40"/>
      <c r="H215" s="41">
        <v>43928.333333333336</v>
      </c>
      <c r="I215" s="42"/>
      <c r="J215" s="40"/>
      <c r="K215" s="40"/>
      <c r="L215" s="43"/>
      <c r="M215" s="43"/>
      <c r="N215" s="35">
        <f t="shared" si="16"/>
        <v>0</v>
      </c>
    </row>
    <row r="216" spans="1:14" s="36" customFormat="1" ht="20.25">
      <c r="A216" s="33">
        <f t="shared" si="15"/>
        <v>2</v>
      </c>
      <c r="B216" s="63">
        <f t="shared" si="14"/>
        <v>2</v>
      </c>
      <c r="C216" s="34" t="str">
        <f t="shared" si="17"/>
        <v>En cours</v>
      </c>
      <c r="D216" s="42"/>
      <c r="E216" s="40"/>
      <c r="F216" s="40"/>
      <c r="G216" s="40"/>
      <c r="H216" s="41">
        <v>43928.333333333336</v>
      </c>
      <c r="I216" s="42"/>
      <c r="J216" s="40"/>
      <c r="K216" s="40"/>
      <c r="L216" s="43">
        <v>43928.333333333299</v>
      </c>
      <c r="M216" s="43"/>
      <c r="N216" s="35">
        <f t="shared" si="16"/>
        <v>-43928.333333333299</v>
      </c>
    </row>
    <row r="217" spans="1:14" s="36" customFormat="1" ht="20.25">
      <c r="A217" s="33">
        <f t="shared" si="15"/>
        <v>1</v>
      </c>
      <c r="B217" s="63">
        <f t="shared" si="14"/>
        <v>1</v>
      </c>
      <c r="C217" s="34" t="str">
        <f t="shared" si="17"/>
        <v>Terminée</v>
      </c>
      <c r="D217" s="42"/>
      <c r="E217" s="40"/>
      <c r="F217" s="40"/>
      <c r="G217" s="40"/>
      <c r="H217" s="41">
        <v>43928.333333333336</v>
      </c>
      <c r="I217" s="42"/>
      <c r="J217" s="40"/>
      <c r="K217" s="40"/>
      <c r="L217" s="43">
        <v>43928.333333333299</v>
      </c>
      <c r="M217" s="43">
        <v>43928.333333333299</v>
      </c>
      <c r="N217" s="35">
        <f t="shared" si="16"/>
        <v>0</v>
      </c>
    </row>
    <row r="218" spans="1:14" s="36" customFormat="1" ht="20.25">
      <c r="A218" s="33" t="str">
        <f t="shared" si="15"/>
        <v/>
      </c>
      <c r="B218" s="63" t="str">
        <f t="shared" si="14"/>
        <v/>
      </c>
      <c r="C218" s="34" t="str">
        <f t="shared" si="17"/>
        <v/>
      </c>
      <c r="D218" s="42"/>
      <c r="E218" s="40"/>
      <c r="F218" s="40"/>
      <c r="G218" s="40"/>
      <c r="H218" s="41"/>
      <c r="I218" s="42"/>
      <c r="J218" s="40"/>
      <c r="K218" s="40"/>
      <c r="L218" s="43">
        <v>43928.333333333299</v>
      </c>
      <c r="M218" s="43">
        <v>43928.333333333299</v>
      </c>
      <c r="N218" s="35">
        <f t="shared" si="16"/>
        <v>0</v>
      </c>
    </row>
    <row r="219" spans="1:14" s="36" customFormat="1" ht="20.25">
      <c r="A219" s="33" t="str">
        <f t="shared" si="15"/>
        <v/>
      </c>
      <c r="B219" s="63" t="str">
        <f t="shared" si="14"/>
        <v/>
      </c>
      <c r="C219" s="34" t="str">
        <f t="shared" si="17"/>
        <v/>
      </c>
      <c r="D219" s="42"/>
      <c r="E219" s="40"/>
      <c r="F219" s="40"/>
      <c r="G219" s="40"/>
      <c r="H219" s="41"/>
      <c r="I219" s="42"/>
      <c r="J219" s="40"/>
      <c r="K219" s="40"/>
      <c r="L219" s="43">
        <v>43928.333333333299</v>
      </c>
      <c r="M219" s="43">
        <v>43928.333333333299</v>
      </c>
      <c r="N219" s="35">
        <f t="shared" si="16"/>
        <v>0</v>
      </c>
    </row>
    <row r="220" spans="1:14" s="36" customFormat="1" ht="20.25">
      <c r="A220" s="33">
        <f t="shared" si="15"/>
        <v>3</v>
      </c>
      <c r="B220" s="63">
        <f t="shared" si="14"/>
        <v>3</v>
      </c>
      <c r="C220" s="34" t="str">
        <f t="shared" si="17"/>
        <v>En attente</v>
      </c>
      <c r="D220" s="42"/>
      <c r="E220" s="40"/>
      <c r="F220" s="40"/>
      <c r="G220" s="40"/>
      <c r="H220" s="41">
        <v>43928.333333333336</v>
      </c>
      <c r="I220" s="42"/>
      <c r="J220" s="40"/>
      <c r="K220" s="40"/>
      <c r="L220" s="43"/>
      <c r="M220" s="43"/>
      <c r="N220" s="35">
        <f t="shared" si="16"/>
        <v>0</v>
      </c>
    </row>
    <row r="221" spans="1:14" s="36" customFormat="1" ht="20.25">
      <c r="A221" s="33">
        <f t="shared" si="15"/>
        <v>2</v>
      </c>
      <c r="B221" s="63">
        <f t="shared" si="14"/>
        <v>2</v>
      </c>
      <c r="C221" s="34" t="str">
        <f t="shared" si="17"/>
        <v>En cours</v>
      </c>
      <c r="D221" s="42"/>
      <c r="E221" s="40"/>
      <c r="F221" s="40"/>
      <c r="G221" s="40"/>
      <c r="H221" s="41">
        <v>43928.333333333336</v>
      </c>
      <c r="I221" s="42"/>
      <c r="J221" s="40"/>
      <c r="K221" s="40"/>
      <c r="L221" s="43">
        <v>43928.333333333299</v>
      </c>
      <c r="M221" s="43"/>
      <c r="N221" s="35">
        <f t="shared" si="16"/>
        <v>-43928.333333333299</v>
      </c>
    </row>
    <row r="222" spans="1:14" s="36" customFormat="1" ht="20.25">
      <c r="A222" s="33">
        <f t="shared" si="15"/>
        <v>1</v>
      </c>
      <c r="B222" s="63">
        <f t="shared" si="14"/>
        <v>1</v>
      </c>
      <c r="C222" s="34" t="str">
        <f t="shared" si="17"/>
        <v>Terminée</v>
      </c>
      <c r="D222" s="42"/>
      <c r="E222" s="40"/>
      <c r="F222" s="40"/>
      <c r="G222" s="40"/>
      <c r="H222" s="41">
        <v>43928.333333333336</v>
      </c>
      <c r="I222" s="42"/>
      <c r="J222" s="40"/>
      <c r="K222" s="40"/>
      <c r="L222" s="43">
        <v>43928.333333333299</v>
      </c>
      <c r="M222" s="43">
        <v>43928.333333333299</v>
      </c>
      <c r="N222" s="35">
        <f t="shared" si="16"/>
        <v>0</v>
      </c>
    </row>
    <row r="223" spans="1:14" s="36" customFormat="1" ht="20.25">
      <c r="A223" s="33" t="str">
        <f t="shared" si="15"/>
        <v/>
      </c>
      <c r="B223" s="63" t="str">
        <f t="shared" si="14"/>
        <v/>
      </c>
      <c r="C223" s="34" t="str">
        <f t="shared" si="17"/>
        <v/>
      </c>
      <c r="D223" s="42"/>
      <c r="E223" s="40"/>
      <c r="F223" s="40"/>
      <c r="G223" s="40"/>
      <c r="H223" s="41"/>
      <c r="I223" s="42"/>
      <c r="J223" s="40"/>
      <c r="K223" s="40"/>
      <c r="L223" s="43">
        <v>43928.333333333299</v>
      </c>
      <c r="M223" s="43">
        <v>43928.333333333299</v>
      </c>
      <c r="N223" s="35">
        <f t="shared" si="16"/>
        <v>0</v>
      </c>
    </row>
    <row r="224" spans="1:14" s="36" customFormat="1" ht="20.25">
      <c r="A224" s="33" t="str">
        <f t="shared" si="15"/>
        <v/>
      </c>
      <c r="B224" s="63" t="str">
        <f t="shared" si="14"/>
        <v/>
      </c>
      <c r="C224" s="34" t="str">
        <f t="shared" si="17"/>
        <v/>
      </c>
      <c r="D224" s="42"/>
      <c r="E224" s="40"/>
      <c r="F224" s="40"/>
      <c r="G224" s="40"/>
      <c r="H224" s="41"/>
      <c r="I224" s="42"/>
      <c r="J224" s="40"/>
      <c r="K224" s="40"/>
      <c r="L224" s="43">
        <v>43928.333333333299</v>
      </c>
      <c r="M224" s="43">
        <v>43928.333333333299</v>
      </c>
      <c r="N224" s="35">
        <f t="shared" si="16"/>
        <v>0</v>
      </c>
    </row>
    <row r="225" spans="1:14" s="36" customFormat="1" ht="20.25">
      <c r="A225" s="33">
        <f t="shared" si="15"/>
        <v>3</v>
      </c>
      <c r="B225" s="63">
        <f t="shared" si="14"/>
        <v>3</v>
      </c>
      <c r="C225" s="34" t="str">
        <f t="shared" si="17"/>
        <v>En attente</v>
      </c>
      <c r="D225" s="42"/>
      <c r="E225" s="40"/>
      <c r="F225" s="40"/>
      <c r="G225" s="40"/>
      <c r="H225" s="41">
        <v>43928.333333333336</v>
      </c>
      <c r="I225" s="42"/>
      <c r="J225" s="40"/>
      <c r="K225" s="40"/>
      <c r="L225" s="43"/>
      <c r="M225" s="43"/>
      <c r="N225" s="35">
        <f t="shared" si="16"/>
        <v>0</v>
      </c>
    </row>
    <row r="226" spans="1:14" s="36" customFormat="1" ht="20.25">
      <c r="A226" s="33">
        <f t="shared" si="15"/>
        <v>2</v>
      </c>
      <c r="B226" s="63">
        <f t="shared" si="14"/>
        <v>2</v>
      </c>
      <c r="C226" s="34" t="str">
        <f t="shared" si="17"/>
        <v>En cours</v>
      </c>
      <c r="D226" s="42"/>
      <c r="E226" s="40"/>
      <c r="F226" s="40"/>
      <c r="G226" s="40"/>
      <c r="H226" s="41">
        <v>43928.333333333336</v>
      </c>
      <c r="I226" s="42"/>
      <c r="J226" s="40"/>
      <c r="K226" s="40"/>
      <c r="L226" s="43">
        <v>43928.333333333299</v>
      </c>
      <c r="M226" s="43"/>
      <c r="N226" s="35">
        <f t="shared" si="16"/>
        <v>-43928.333333333299</v>
      </c>
    </row>
    <row r="227" spans="1:14" s="36" customFormat="1" ht="20.25">
      <c r="A227" s="33">
        <f t="shared" si="15"/>
        <v>1</v>
      </c>
      <c r="B227" s="63">
        <f t="shared" si="14"/>
        <v>1</v>
      </c>
      <c r="C227" s="34" t="str">
        <f t="shared" si="17"/>
        <v>Terminée</v>
      </c>
      <c r="D227" s="42"/>
      <c r="E227" s="40"/>
      <c r="F227" s="40"/>
      <c r="G227" s="40"/>
      <c r="H227" s="41">
        <v>43928.333333333336</v>
      </c>
      <c r="I227" s="42"/>
      <c r="J227" s="40"/>
      <c r="K227" s="40"/>
      <c r="L227" s="43">
        <v>43928.333333333299</v>
      </c>
      <c r="M227" s="43">
        <v>43928.333333333299</v>
      </c>
      <c r="N227" s="35">
        <f t="shared" si="16"/>
        <v>0</v>
      </c>
    </row>
    <row r="228" spans="1:14" s="36" customFormat="1" ht="20.25">
      <c r="A228" s="33" t="str">
        <f t="shared" si="15"/>
        <v/>
      </c>
      <c r="B228" s="63" t="str">
        <f t="shared" si="14"/>
        <v/>
      </c>
      <c r="C228" s="34" t="str">
        <f t="shared" si="17"/>
        <v/>
      </c>
      <c r="D228" s="42"/>
      <c r="E228" s="40"/>
      <c r="F228" s="40"/>
      <c r="G228" s="40"/>
      <c r="H228" s="41"/>
      <c r="I228" s="42"/>
      <c r="J228" s="40"/>
      <c r="K228" s="40"/>
      <c r="L228" s="43">
        <v>43928.333333333299</v>
      </c>
      <c r="M228" s="43">
        <v>43928.333333333299</v>
      </c>
      <c r="N228" s="35">
        <f t="shared" si="16"/>
        <v>0</v>
      </c>
    </row>
    <row r="229" spans="1:14" s="36" customFormat="1" ht="20.25">
      <c r="A229" s="33" t="str">
        <f t="shared" si="15"/>
        <v/>
      </c>
      <c r="B229" s="63" t="str">
        <f t="shared" si="14"/>
        <v/>
      </c>
      <c r="C229" s="34" t="str">
        <f t="shared" si="17"/>
        <v/>
      </c>
      <c r="D229" s="42"/>
      <c r="E229" s="40"/>
      <c r="F229" s="40"/>
      <c r="G229" s="40"/>
      <c r="H229" s="41"/>
      <c r="I229" s="42"/>
      <c r="J229" s="40"/>
      <c r="K229" s="40"/>
      <c r="L229" s="43">
        <v>43928.333333333299</v>
      </c>
      <c r="M229" s="43">
        <v>43928.333333333299</v>
      </c>
      <c r="N229" s="35">
        <f t="shared" si="16"/>
        <v>0</v>
      </c>
    </row>
    <row r="230" spans="1:14" s="36" customFormat="1" ht="20.25">
      <c r="A230" s="33">
        <f t="shared" si="15"/>
        <v>3</v>
      </c>
      <c r="B230" s="63">
        <f t="shared" si="14"/>
        <v>3</v>
      </c>
      <c r="C230" s="34" t="str">
        <f t="shared" si="17"/>
        <v>En attente</v>
      </c>
      <c r="D230" s="42"/>
      <c r="E230" s="40"/>
      <c r="F230" s="40"/>
      <c r="G230" s="40"/>
      <c r="H230" s="41">
        <v>43928.333333333336</v>
      </c>
      <c r="I230" s="42"/>
      <c r="J230" s="40"/>
      <c r="K230" s="40"/>
      <c r="L230" s="43"/>
      <c r="M230" s="43"/>
      <c r="N230" s="35">
        <f t="shared" si="16"/>
        <v>0</v>
      </c>
    </row>
    <row r="231" spans="1:14" s="36" customFormat="1" ht="20.25">
      <c r="A231" s="33">
        <f t="shared" si="15"/>
        <v>2</v>
      </c>
      <c r="B231" s="63">
        <f t="shared" si="14"/>
        <v>2</v>
      </c>
      <c r="C231" s="34" t="str">
        <f t="shared" si="17"/>
        <v>En cours</v>
      </c>
      <c r="D231" s="42"/>
      <c r="E231" s="40"/>
      <c r="F231" s="40"/>
      <c r="G231" s="40"/>
      <c r="H231" s="41">
        <v>43928.333333333336</v>
      </c>
      <c r="I231" s="42"/>
      <c r="J231" s="40"/>
      <c r="K231" s="40"/>
      <c r="L231" s="43">
        <v>43928.333333333299</v>
      </c>
      <c r="M231" s="43"/>
      <c r="N231" s="35">
        <f t="shared" si="16"/>
        <v>-43928.333333333299</v>
      </c>
    </row>
    <row r="232" spans="1:14" s="36" customFormat="1" ht="20.25">
      <c r="A232" s="33">
        <f t="shared" si="15"/>
        <v>1</v>
      </c>
      <c r="B232" s="63">
        <f t="shared" si="14"/>
        <v>1</v>
      </c>
      <c r="C232" s="34" t="str">
        <f t="shared" si="17"/>
        <v>Terminée</v>
      </c>
      <c r="D232" s="42"/>
      <c r="E232" s="40"/>
      <c r="F232" s="40"/>
      <c r="G232" s="40"/>
      <c r="H232" s="41">
        <v>43928.333333333336</v>
      </c>
      <c r="I232" s="42"/>
      <c r="J232" s="40"/>
      <c r="K232" s="40"/>
      <c r="L232" s="43">
        <v>43928.333333333299</v>
      </c>
      <c r="M232" s="43">
        <v>43928.333333333299</v>
      </c>
      <c r="N232" s="35">
        <f t="shared" si="16"/>
        <v>0</v>
      </c>
    </row>
    <row r="233" spans="1:14" s="36" customFormat="1" ht="20.25">
      <c r="A233" s="33" t="str">
        <f t="shared" si="15"/>
        <v/>
      </c>
      <c r="B233" s="63" t="str">
        <f t="shared" si="14"/>
        <v/>
      </c>
      <c r="C233" s="34" t="str">
        <f t="shared" si="17"/>
        <v/>
      </c>
      <c r="D233" s="42"/>
      <c r="E233" s="40"/>
      <c r="F233" s="40"/>
      <c r="G233" s="40"/>
      <c r="H233" s="41"/>
      <c r="I233" s="42"/>
      <c r="J233" s="40"/>
      <c r="K233" s="40"/>
      <c r="L233" s="43">
        <v>43928.333333333299</v>
      </c>
      <c r="M233" s="43">
        <v>43928.333333333299</v>
      </c>
      <c r="N233" s="35">
        <f t="shared" si="16"/>
        <v>0</v>
      </c>
    </row>
    <row r="234" spans="1:14" s="36" customFormat="1" ht="20.25">
      <c r="A234" s="33" t="str">
        <f t="shared" si="15"/>
        <v/>
      </c>
      <c r="B234" s="63" t="str">
        <f t="shared" si="14"/>
        <v/>
      </c>
      <c r="C234" s="34" t="str">
        <f t="shared" si="17"/>
        <v/>
      </c>
      <c r="D234" s="42"/>
      <c r="E234" s="40"/>
      <c r="F234" s="40"/>
      <c r="G234" s="40"/>
      <c r="H234" s="41"/>
      <c r="I234" s="42"/>
      <c r="J234" s="40"/>
      <c r="K234" s="40"/>
      <c r="L234" s="43">
        <v>43928.333333333299</v>
      </c>
      <c r="M234" s="43">
        <v>43928.333333333299</v>
      </c>
      <c r="N234" s="35">
        <f t="shared" si="16"/>
        <v>0</v>
      </c>
    </row>
    <row r="235" spans="1:14" s="36" customFormat="1" ht="20.25">
      <c r="A235" s="33">
        <f t="shared" si="15"/>
        <v>3</v>
      </c>
      <c r="B235" s="63">
        <f t="shared" si="14"/>
        <v>3</v>
      </c>
      <c r="C235" s="34" t="str">
        <f t="shared" si="17"/>
        <v>En attente</v>
      </c>
      <c r="D235" s="42"/>
      <c r="E235" s="40"/>
      <c r="F235" s="40"/>
      <c r="G235" s="40"/>
      <c r="H235" s="41">
        <v>43928.333333333336</v>
      </c>
      <c r="I235" s="42"/>
      <c r="J235" s="40"/>
      <c r="K235" s="40"/>
      <c r="L235" s="43"/>
      <c r="M235" s="43"/>
      <c r="N235" s="35">
        <f t="shared" si="16"/>
        <v>0</v>
      </c>
    </row>
    <row r="236" spans="1:14" s="36" customFormat="1" ht="20.25">
      <c r="A236" s="33">
        <f t="shared" si="15"/>
        <v>2</v>
      </c>
      <c r="B236" s="63">
        <f t="shared" si="14"/>
        <v>2</v>
      </c>
      <c r="C236" s="34" t="str">
        <f t="shared" si="17"/>
        <v>En cours</v>
      </c>
      <c r="D236" s="42"/>
      <c r="E236" s="40"/>
      <c r="F236" s="40"/>
      <c r="G236" s="40"/>
      <c r="H236" s="41">
        <v>43928.333333333336</v>
      </c>
      <c r="I236" s="42"/>
      <c r="J236" s="40"/>
      <c r="K236" s="40"/>
      <c r="L236" s="43">
        <v>43928.333333333299</v>
      </c>
      <c r="M236" s="43"/>
      <c r="N236" s="35">
        <f t="shared" si="16"/>
        <v>-43928.333333333299</v>
      </c>
    </row>
    <row r="237" spans="1:14" s="36" customFormat="1" ht="20.25">
      <c r="A237" s="33">
        <f t="shared" si="15"/>
        <v>1</v>
      </c>
      <c r="B237" s="63">
        <f t="shared" si="14"/>
        <v>1</v>
      </c>
      <c r="C237" s="34" t="str">
        <f t="shared" si="17"/>
        <v>Terminée</v>
      </c>
      <c r="D237" s="42"/>
      <c r="E237" s="40"/>
      <c r="F237" s="40"/>
      <c r="G237" s="40"/>
      <c r="H237" s="41">
        <v>43928.333333333336</v>
      </c>
      <c r="I237" s="42"/>
      <c r="J237" s="40"/>
      <c r="K237" s="40"/>
      <c r="L237" s="43">
        <v>43928.333333333299</v>
      </c>
      <c r="M237" s="43">
        <v>43928.333333333299</v>
      </c>
      <c r="N237" s="35">
        <f t="shared" si="16"/>
        <v>0</v>
      </c>
    </row>
    <row r="238" spans="1:14" s="36" customFormat="1" ht="20.25">
      <c r="A238" s="33" t="str">
        <f t="shared" si="15"/>
        <v/>
      </c>
      <c r="B238" s="63" t="str">
        <f t="shared" si="14"/>
        <v/>
      </c>
      <c r="C238" s="34" t="str">
        <f t="shared" si="17"/>
        <v/>
      </c>
      <c r="D238" s="42"/>
      <c r="E238" s="40"/>
      <c r="F238" s="40"/>
      <c r="G238" s="40"/>
      <c r="H238" s="41"/>
      <c r="I238" s="42"/>
      <c r="J238" s="40"/>
      <c r="K238" s="40"/>
      <c r="L238" s="43">
        <v>43928.333333333299</v>
      </c>
      <c r="M238" s="43">
        <v>43928.333333333299</v>
      </c>
      <c r="N238" s="35">
        <f t="shared" si="16"/>
        <v>0</v>
      </c>
    </row>
    <row r="239" spans="1:14" s="36" customFormat="1" ht="20.25">
      <c r="A239" s="33" t="str">
        <f t="shared" si="15"/>
        <v/>
      </c>
      <c r="B239" s="63" t="str">
        <f t="shared" si="14"/>
        <v/>
      </c>
      <c r="C239" s="34" t="str">
        <f t="shared" si="17"/>
        <v/>
      </c>
      <c r="D239" s="42"/>
      <c r="E239" s="40"/>
      <c r="F239" s="40"/>
      <c r="G239" s="40"/>
      <c r="H239" s="41"/>
      <c r="I239" s="42"/>
      <c r="J239" s="40"/>
      <c r="K239" s="40"/>
      <c r="L239" s="43">
        <v>43928.333333333299</v>
      </c>
      <c r="M239" s="43">
        <v>43928.333333333299</v>
      </c>
      <c r="N239" s="35">
        <f t="shared" si="16"/>
        <v>0</v>
      </c>
    </row>
    <row r="240" spans="1:14" s="36" customFormat="1" ht="20.25">
      <c r="A240" s="33">
        <f t="shared" si="15"/>
        <v>3</v>
      </c>
      <c r="B240" s="63">
        <f t="shared" si="14"/>
        <v>3</v>
      </c>
      <c r="C240" s="34" t="str">
        <f t="shared" si="17"/>
        <v>En attente</v>
      </c>
      <c r="D240" s="42"/>
      <c r="E240" s="40"/>
      <c r="F240" s="40"/>
      <c r="G240" s="40"/>
      <c r="H240" s="41">
        <v>43928.333333333336</v>
      </c>
      <c r="I240" s="42"/>
      <c r="J240" s="40"/>
      <c r="K240" s="40"/>
      <c r="L240" s="43"/>
      <c r="M240" s="43"/>
      <c r="N240" s="35">
        <f t="shared" si="16"/>
        <v>0</v>
      </c>
    </row>
    <row r="241" spans="1:14" s="36" customFormat="1" ht="20.25">
      <c r="A241" s="33">
        <f t="shared" si="15"/>
        <v>2</v>
      </c>
      <c r="B241" s="63">
        <f t="shared" si="14"/>
        <v>2</v>
      </c>
      <c r="C241" s="34" t="str">
        <f t="shared" si="17"/>
        <v>En cours</v>
      </c>
      <c r="D241" s="42"/>
      <c r="E241" s="40"/>
      <c r="F241" s="40"/>
      <c r="G241" s="40"/>
      <c r="H241" s="41">
        <v>43928.333333333336</v>
      </c>
      <c r="I241" s="42"/>
      <c r="J241" s="40"/>
      <c r="K241" s="40"/>
      <c r="L241" s="43">
        <v>43928.333333333299</v>
      </c>
      <c r="M241" s="43"/>
      <c r="N241" s="35">
        <f t="shared" si="16"/>
        <v>-43928.333333333299</v>
      </c>
    </row>
    <row r="242" spans="1:14" s="36" customFormat="1" ht="20.25">
      <c r="A242" s="33">
        <f t="shared" si="15"/>
        <v>1</v>
      </c>
      <c r="B242" s="63">
        <f t="shared" si="14"/>
        <v>1</v>
      </c>
      <c r="C242" s="34" t="str">
        <f t="shared" si="17"/>
        <v>Terminée</v>
      </c>
      <c r="D242" s="42"/>
      <c r="E242" s="40"/>
      <c r="F242" s="40"/>
      <c r="G242" s="40"/>
      <c r="H242" s="41">
        <v>43928.333333333336</v>
      </c>
      <c r="I242" s="42"/>
      <c r="J242" s="40"/>
      <c r="K242" s="40"/>
      <c r="L242" s="43">
        <v>43928.333333333299</v>
      </c>
      <c r="M242" s="43">
        <v>43928.333333333299</v>
      </c>
      <c r="N242" s="35">
        <f t="shared" si="16"/>
        <v>0</v>
      </c>
    </row>
    <row r="243" spans="1:14" s="36" customFormat="1" ht="20.25">
      <c r="A243" s="33" t="str">
        <f t="shared" si="15"/>
        <v/>
      </c>
      <c r="B243" s="63" t="str">
        <f t="shared" si="14"/>
        <v/>
      </c>
      <c r="C243" s="34" t="str">
        <f t="shared" si="17"/>
        <v/>
      </c>
      <c r="D243" s="42"/>
      <c r="E243" s="40"/>
      <c r="F243" s="40"/>
      <c r="G243" s="40"/>
      <c r="H243" s="41"/>
      <c r="I243" s="42"/>
      <c r="J243" s="40"/>
      <c r="K243" s="40"/>
      <c r="L243" s="43">
        <v>43928.333333333299</v>
      </c>
      <c r="M243" s="43">
        <v>43928.333333333299</v>
      </c>
      <c r="N243" s="35">
        <f t="shared" si="16"/>
        <v>0</v>
      </c>
    </row>
    <row r="244" spans="1:14" s="36" customFormat="1" ht="20.25">
      <c r="A244" s="33" t="str">
        <f t="shared" si="15"/>
        <v/>
      </c>
      <c r="B244" s="63" t="str">
        <f t="shared" si="14"/>
        <v/>
      </c>
      <c r="C244" s="34" t="str">
        <f t="shared" si="17"/>
        <v/>
      </c>
      <c r="D244" s="42"/>
      <c r="E244" s="40"/>
      <c r="F244" s="40"/>
      <c r="G244" s="40"/>
      <c r="H244" s="41"/>
      <c r="I244" s="42"/>
      <c r="J244" s="40"/>
      <c r="K244" s="40"/>
      <c r="L244" s="43">
        <v>43928.333333333299</v>
      </c>
      <c r="M244" s="43">
        <v>43928.333333333299</v>
      </c>
      <c r="N244" s="35">
        <f t="shared" si="16"/>
        <v>0</v>
      </c>
    </row>
    <row r="245" spans="1:14" s="36" customFormat="1" ht="20.25">
      <c r="A245" s="33">
        <f t="shared" si="15"/>
        <v>3</v>
      </c>
      <c r="B245" s="63">
        <f t="shared" si="14"/>
        <v>3</v>
      </c>
      <c r="C245" s="34" t="str">
        <f t="shared" si="17"/>
        <v>En attente</v>
      </c>
      <c r="D245" s="42"/>
      <c r="E245" s="40"/>
      <c r="F245" s="40"/>
      <c r="G245" s="40"/>
      <c r="H245" s="41">
        <v>43928.333333333336</v>
      </c>
      <c r="I245" s="42"/>
      <c r="J245" s="40"/>
      <c r="K245" s="40"/>
      <c r="L245" s="43"/>
      <c r="M245" s="43"/>
      <c r="N245" s="35">
        <f t="shared" si="16"/>
        <v>0</v>
      </c>
    </row>
    <row r="246" spans="1:14" s="36" customFormat="1" ht="20.25">
      <c r="A246" s="33">
        <f t="shared" si="15"/>
        <v>2</v>
      </c>
      <c r="B246" s="63">
        <f t="shared" si="14"/>
        <v>2</v>
      </c>
      <c r="C246" s="34" t="str">
        <f t="shared" si="17"/>
        <v>En cours</v>
      </c>
      <c r="D246" s="42"/>
      <c r="E246" s="40"/>
      <c r="F246" s="40"/>
      <c r="G246" s="40"/>
      <c r="H246" s="41">
        <v>43928.333333333336</v>
      </c>
      <c r="I246" s="42"/>
      <c r="J246" s="40"/>
      <c r="K246" s="40"/>
      <c r="L246" s="43">
        <v>43928.333333333299</v>
      </c>
      <c r="M246" s="43"/>
      <c r="N246" s="35">
        <f t="shared" si="16"/>
        <v>-43928.333333333299</v>
      </c>
    </row>
    <row r="247" spans="1:14" s="36" customFormat="1" ht="20.25">
      <c r="A247" s="33">
        <f t="shared" si="15"/>
        <v>1</v>
      </c>
      <c r="B247" s="63">
        <f t="shared" si="14"/>
        <v>1</v>
      </c>
      <c r="C247" s="34" t="str">
        <f t="shared" si="17"/>
        <v>Terminée</v>
      </c>
      <c r="D247" s="42"/>
      <c r="E247" s="40"/>
      <c r="F247" s="40"/>
      <c r="G247" s="40"/>
      <c r="H247" s="41">
        <v>43928.333333333336</v>
      </c>
      <c r="I247" s="42"/>
      <c r="J247" s="40"/>
      <c r="K247" s="40"/>
      <c r="L247" s="43">
        <v>43928.333333333299</v>
      </c>
      <c r="M247" s="43">
        <v>43928.333333333299</v>
      </c>
      <c r="N247" s="35">
        <f t="shared" si="16"/>
        <v>0</v>
      </c>
    </row>
    <row r="248" spans="1:14" s="36" customFormat="1" ht="20.25">
      <c r="A248" s="33" t="str">
        <f t="shared" si="15"/>
        <v/>
      </c>
      <c r="B248" s="63" t="str">
        <f t="shared" si="14"/>
        <v/>
      </c>
      <c r="C248" s="34" t="str">
        <f t="shared" si="17"/>
        <v/>
      </c>
      <c r="D248" s="42"/>
      <c r="E248" s="40"/>
      <c r="F248" s="40"/>
      <c r="G248" s="40"/>
      <c r="H248" s="41"/>
      <c r="I248" s="42"/>
      <c r="J248" s="40"/>
      <c r="K248" s="40"/>
      <c r="L248" s="43">
        <v>43928.333333333299</v>
      </c>
      <c r="M248" s="43">
        <v>43928.333333333299</v>
      </c>
      <c r="N248" s="35">
        <f t="shared" si="16"/>
        <v>0</v>
      </c>
    </row>
    <row r="249" spans="1:14" s="36" customFormat="1" ht="20.25">
      <c r="A249" s="33" t="str">
        <f t="shared" si="15"/>
        <v/>
      </c>
      <c r="B249" s="63" t="str">
        <f t="shared" si="14"/>
        <v/>
      </c>
      <c r="C249" s="34" t="str">
        <f t="shared" si="17"/>
        <v/>
      </c>
      <c r="D249" s="42"/>
      <c r="E249" s="40"/>
      <c r="F249" s="40"/>
      <c r="G249" s="40"/>
      <c r="H249" s="41"/>
      <c r="I249" s="42"/>
      <c r="J249" s="40"/>
      <c r="K249" s="40"/>
      <c r="L249" s="43">
        <v>43928.333333333299</v>
      </c>
      <c r="M249" s="43">
        <v>43928.333333333299</v>
      </c>
      <c r="N249" s="35">
        <f t="shared" si="16"/>
        <v>0</v>
      </c>
    </row>
    <row r="250" spans="1:14" s="36" customFormat="1" ht="20.25">
      <c r="A250" s="33">
        <f t="shared" si="15"/>
        <v>3</v>
      </c>
      <c r="B250" s="63">
        <f t="shared" si="14"/>
        <v>3</v>
      </c>
      <c r="C250" s="34" t="str">
        <f t="shared" si="17"/>
        <v>En attente</v>
      </c>
      <c r="D250" s="42"/>
      <c r="E250" s="40"/>
      <c r="F250" s="40"/>
      <c r="G250" s="40"/>
      <c r="H250" s="41">
        <v>43928.333333333336</v>
      </c>
      <c r="I250" s="42"/>
      <c r="J250" s="40"/>
      <c r="K250" s="40"/>
      <c r="L250" s="43"/>
      <c r="M250" s="43"/>
      <c r="N250" s="35">
        <f t="shared" si="16"/>
        <v>0</v>
      </c>
    </row>
    <row r="251" spans="1:14" s="36" customFormat="1" ht="20.25">
      <c r="A251" s="33">
        <f t="shared" si="15"/>
        <v>2</v>
      </c>
      <c r="B251" s="63">
        <f t="shared" si="14"/>
        <v>2</v>
      </c>
      <c r="C251" s="34" t="str">
        <f t="shared" si="17"/>
        <v>En cours</v>
      </c>
      <c r="D251" s="42"/>
      <c r="E251" s="40"/>
      <c r="F251" s="40"/>
      <c r="G251" s="40"/>
      <c r="H251" s="41">
        <v>43928.333333333336</v>
      </c>
      <c r="I251" s="42"/>
      <c r="J251" s="40"/>
      <c r="K251" s="40"/>
      <c r="L251" s="43">
        <v>43928.333333333299</v>
      </c>
      <c r="M251" s="43"/>
      <c r="N251" s="35">
        <f t="shared" si="16"/>
        <v>-43928.333333333299</v>
      </c>
    </row>
    <row r="252" spans="1:14" s="36" customFormat="1" ht="20.25">
      <c r="A252" s="33">
        <f t="shared" si="15"/>
        <v>1</v>
      </c>
      <c r="B252" s="63">
        <f t="shared" si="14"/>
        <v>1</v>
      </c>
      <c r="C252" s="34" t="str">
        <f t="shared" si="17"/>
        <v>Terminée</v>
      </c>
      <c r="D252" s="42"/>
      <c r="E252" s="40"/>
      <c r="F252" s="40"/>
      <c r="G252" s="40"/>
      <c r="H252" s="41">
        <v>43928.333333333336</v>
      </c>
      <c r="I252" s="42"/>
      <c r="J252" s="40"/>
      <c r="K252" s="40"/>
      <c r="L252" s="43">
        <v>43928.333333333299</v>
      </c>
      <c r="M252" s="43">
        <v>43928.333333333299</v>
      </c>
      <c r="N252" s="35">
        <f t="shared" si="16"/>
        <v>0</v>
      </c>
    </row>
    <row r="253" spans="1:14" s="36" customFormat="1" ht="20.25">
      <c r="A253" s="33" t="str">
        <f t="shared" si="15"/>
        <v/>
      </c>
      <c r="B253" s="63" t="str">
        <f t="shared" si="14"/>
        <v/>
      </c>
      <c r="C253" s="34" t="str">
        <f t="shared" si="17"/>
        <v/>
      </c>
      <c r="D253" s="42"/>
      <c r="E253" s="40"/>
      <c r="F253" s="40"/>
      <c r="G253" s="40"/>
      <c r="H253" s="41"/>
      <c r="I253" s="42"/>
      <c r="J253" s="40"/>
      <c r="K253" s="40"/>
      <c r="L253" s="43">
        <v>43928.333333333299</v>
      </c>
      <c r="M253" s="43">
        <v>43928.333333333299</v>
      </c>
      <c r="N253" s="35">
        <f t="shared" si="16"/>
        <v>0</v>
      </c>
    </row>
    <row r="254" spans="1:14" s="36" customFormat="1" ht="20.25">
      <c r="A254" s="33" t="str">
        <f t="shared" si="15"/>
        <v/>
      </c>
      <c r="B254" s="63" t="str">
        <f t="shared" si="14"/>
        <v/>
      </c>
      <c r="C254" s="34" t="str">
        <f t="shared" si="17"/>
        <v/>
      </c>
      <c r="D254" s="42"/>
      <c r="E254" s="40"/>
      <c r="F254" s="40"/>
      <c r="G254" s="40"/>
      <c r="H254" s="41"/>
      <c r="I254" s="42"/>
      <c r="J254" s="40"/>
      <c r="K254" s="40"/>
      <c r="L254" s="43">
        <v>43928.333333333299</v>
      </c>
      <c r="M254" s="43">
        <v>43928.333333333299</v>
      </c>
      <c r="N254" s="35">
        <f t="shared" si="16"/>
        <v>0</v>
      </c>
    </row>
    <row r="255" spans="1:14" s="36" customFormat="1" ht="20.25">
      <c r="A255" s="33">
        <f t="shared" si="15"/>
        <v>3</v>
      </c>
      <c r="B255" s="63">
        <f t="shared" si="14"/>
        <v>3</v>
      </c>
      <c r="C255" s="34" t="str">
        <f t="shared" si="17"/>
        <v>En attente</v>
      </c>
      <c r="D255" s="42"/>
      <c r="E255" s="40"/>
      <c r="F255" s="40"/>
      <c r="G255" s="40"/>
      <c r="H255" s="41">
        <v>43928.333333333336</v>
      </c>
      <c r="I255" s="42"/>
      <c r="J255" s="40"/>
      <c r="K255" s="40"/>
      <c r="L255" s="43"/>
      <c r="M255" s="43"/>
      <c r="N255" s="35">
        <f t="shared" si="16"/>
        <v>0</v>
      </c>
    </row>
    <row r="256" spans="1:14" s="36" customFormat="1" ht="20.25">
      <c r="A256" s="33">
        <f t="shared" si="15"/>
        <v>2</v>
      </c>
      <c r="B256" s="63">
        <f t="shared" si="14"/>
        <v>2</v>
      </c>
      <c r="C256" s="34" t="str">
        <f t="shared" si="17"/>
        <v>En cours</v>
      </c>
      <c r="D256" s="42"/>
      <c r="E256" s="40"/>
      <c r="F256" s="40"/>
      <c r="G256" s="40"/>
      <c r="H256" s="41">
        <v>43928.333333333336</v>
      </c>
      <c r="I256" s="42"/>
      <c r="J256" s="40"/>
      <c r="K256" s="40"/>
      <c r="L256" s="43">
        <v>43928.333333333299</v>
      </c>
      <c r="M256" s="43"/>
      <c r="N256" s="35">
        <f t="shared" si="16"/>
        <v>-43928.333333333299</v>
      </c>
    </row>
    <row r="257" spans="1:14" s="36" customFormat="1" ht="20.25">
      <c r="A257" s="33">
        <f t="shared" si="15"/>
        <v>1</v>
      </c>
      <c r="B257" s="63">
        <f t="shared" si="14"/>
        <v>1</v>
      </c>
      <c r="C257" s="34" t="str">
        <f t="shared" si="17"/>
        <v>Terminée</v>
      </c>
      <c r="D257" s="42"/>
      <c r="E257" s="40"/>
      <c r="F257" s="40"/>
      <c r="G257" s="40"/>
      <c r="H257" s="41">
        <v>43928.333333333336</v>
      </c>
      <c r="I257" s="42"/>
      <c r="J257" s="40"/>
      <c r="K257" s="40"/>
      <c r="L257" s="43">
        <v>43928.333333333299</v>
      </c>
      <c r="M257" s="43">
        <v>43928.333333333299</v>
      </c>
      <c r="N257" s="35">
        <f t="shared" si="16"/>
        <v>0</v>
      </c>
    </row>
    <row r="258" spans="1:14" s="36" customFormat="1" ht="20.25">
      <c r="A258" s="33" t="str">
        <f t="shared" si="15"/>
        <v/>
      </c>
      <c r="B258" s="63" t="str">
        <f t="shared" si="14"/>
        <v/>
      </c>
      <c r="C258" s="34" t="str">
        <f t="shared" si="17"/>
        <v/>
      </c>
      <c r="D258" s="42"/>
      <c r="E258" s="40"/>
      <c r="F258" s="40"/>
      <c r="G258" s="40"/>
      <c r="H258" s="41"/>
      <c r="I258" s="42"/>
      <c r="J258" s="40"/>
      <c r="K258" s="40"/>
      <c r="L258" s="43">
        <v>43928.333333333299</v>
      </c>
      <c r="M258" s="43">
        <v>43928.333333333299</v>
      </c>
      <c r="N258" s="35">
        <f t="shared" si="16"/>
        <v>0</v>
      </c>
    </row>
    <row r="259" spans="1:14" s="36" customFormat="1" ht="20.25">
      <c r="A259" s="33" t="str">
        <f t="shared" si="15"/>
        <v/>
      </c>
      <c r="B259" s="63" t="str">
        <f t="shared" si="14"/>
        <v/>
      </c>
      <c r="C259" s="34" t="str">
        <f t="shared" si="17"/>
        <v/>
      </c>
      <c r="D259" s="42"/>
      <c r="E259" s="40"/>
      <c r="F259" s="40"/>
      <c r="G259" s="40"/>
      <c r="H259" s="41"/>
      <c r="I259" s="42"/>
      <c r="J259" s="40"/>
      <c r="K259" s="40"/>
      <c r="L259" s="43">
        <v>43928.333333333299</v>
      </c>
      <c r="M259" s="43">
        <v>43928.333333333299</v>
      </c>
      <c r="N259" s="35">
        <f t="shared" si="16"/>
        <v>0</v>
      </c>
    </row>
    <row r="260" spans="1:14" s="36" customFormat="1" ht="20.25">
      <c r="A260" s="33">
        <f t="shared" si="15"/>
        <v>3</v>
      </c>
      <c r="B260" s="63">
        <f t="shared" si="14"/>
        <v>3</v>
      </c>
      <c r="C260" s="34" t="str">
        <f t="shared" si="17"/>
        <v>En attente</v>
      </c>
      <c r="D260" s="42"/>
      <c r="E260" s="40"/>
      <c r="F260" s="40"/>
      <c r="G260" s="40"/>
      <c r="H260" s="41">
        <v>43928.333333333336</v>
      </c>
      <c r="I260" s="42"/>
      <c r="J260" s="40"/>
      <c r="K260" s="40"/>
      <c r="L260" s="43"/>
      <c r="M260" s="43"/>
      <c r="N260" s="35">
        <f t="shared" si="16"/>
        <v>0</v>
      </c>
    </row>
    <row r="261" spans="1:14" s="36" customFormat="1" ht="20.25">
      <c r="A261" s="33">
        <f t="shared" si="15"/>
        <v>2</v>
      </c>
      <c r="B261" s="63">
        <f t="shared" si="14"/>
        <v>2</v>
      </c>
      <c r="C261" s="34" t="str">
        <f t="shared" si="17"/>
        <v>En cours</v>
      </c>
      <c r="D261" s="42"/>
      <c r="E261" s="40"/>
      <c r="F261" s="40"/>
      <c r="G261" s="40"/>
      <c r="H261" s="41">
        <v>43928.333333333336</v>
      </c>
      <c r="I261" s="42"/>
      <c r="J261" s="40"/>
      <c r="K261" s="40"/>
      <c r="L261" s="43">
        <v>43928.333333333299</v>
      </c>
      <c r="M261" s="43"/>
      <c r="N261" s="35">
        <f t="shared" si="16"/>
        <v>-43928.333333333299</v>
      </c>
    </row>
    <row r="262" spans="1:14" s="36" customFormat="1" ht="20.25">
      <c r="A262" s="33">
        <f t="shared" si="15"/>
        <v>1</v>
      </c>
      <c r="B262" s="63">
        <f t="shared" si="14"/>
        <v>1</v>
      </c>
      <c r="C262" s="34" t="str">
        <f t="shared" si="17"/>
        <v>Terminée</v>
      </c>
      <c r="D262" s="42"/>
      <c r="E262" s="40"/>
      <c r="F262" s="40"/>
      <c r="G262" s="40"/>
      <c r="H262" s="41">
        <v>43928.333333333336</v>
      </c>
      <c r="I262" s="42"/>
      <c r="J262" s="40"/>
      <c r="K262" s="40"/>
      <c r="L262" s="43">
        <v>43928.333333333299</v>
      </c>
      <c r="M262" s="43">
        <v>43928.333333333299</v>
      </c>
      <c r="N262" s="35">
        <f t="shared" si="16"/>
        <v>0</v>
      </c>
    </row>
    <row r="263" spans="1:14" s="36" customFormat="1" ht="20.25">
      <c r="A263" s="33" t="str">
        <f t="shared" si="15"/>
        <v/>
      </c>
      <c r="B263" s="63" t="str">
        <f t="shared" si="14"/>
        <v/>
      </c>
      <c r="C263" s="34" t="str">
        <f t="shared" si="17"/>
        <v/>
      </c>
      <c r="D263" s="42"/>
      <c r="E263" s="40"/>
      <c r="F263" s="40"/>
      <c r="G263" s="40"/>
      <c r="H263" s="41"/>
      <c r="I263" s="42"/>
      <c r="J263" s="40"/>
      <c r="K263" s="40"/>
      <c r="L263" s="43">
        <v>43928.333333333299</v>
      </c>
      <c r="M263" s="43">
        <v>43928.333333333299</v>
      </c>
      <c r="N263" s="35">
        <f t="shared" si="16"/>
        <v>0</v>
      </c>
    </row>
    <row r="264" spans="1:14" s="36" customFormat="1" ht="20.25">
      <c r="A264" s="33" t="str">
        <f t="shared" si="15"/>
        <v/>
      </c>
      <c r="B264" s="63" t="str">
        <f t="shared" si="14"/>
        <v/>
      </c>
      <c r="C264" s="34" t="str">
        <f t="shared" si="17"/>
        <v/>
      </c>
      <c r="D264" s="42"/>
      <c r="E264" s="40"/>
      <c r="F264" s="40"/>
      <c r="G264" s="40"/>
      <c r="H264" s="41"/>
      <c r="I264" s="42"/>
      <c r="J264" s="40"/>
      <c r="K264" s="40"/>
      <c r="L264" s="43">
        <v>43928.333333333299</v>
      </c>
      <c r="M264" s="43">
        <v>43928.333333333299</v>
      </c>
      <c r="N264" s="35">
        <f t="shared" si="16"/>
        <v>0</v>
      </c>
    </row>
    <row r="265" spans="1:14" s="36" customFormat="1" ht="20.25">
      <c r="A265" s="33">
        <f t="shared" si="15"/>
        <v>3</v>
      </c>
      <c r="B265" s="63">
        <f t="shared" si="14"/>
        <v>3</v>
      </c>
      <c r="C265" s="34" t="str">
        <f t="shared" si="17"/>
        <v>En attente</v>
      </c>
      <c r="D265" s="42"/>
      <c r="E265" s="40"/>
      <c r="F265" s="40"/>
      <c r="G265" s="40"/>
      <c r="H265" s="41">
        <v>43928.333333333336</v>
      </c>
      <c r="I265" s="42"/>
      <c r="J265" s="40"/>
      <c r="K265" s="40"/>
      <c r="L265" s="43"/>
      <c r="M265" s="43"/>
      <c r="N265" s="35">
        <f t="shared" si="16"/>
        <v>0</v>
      </c>
    </row>
    <row r="266" spans="1:14" s="36" customFormat="1" ht="20.25">
      <c r="A266" s="33">
        <f t="shared" si="15"/>
        <v>2</v>
      </c>
      <c r="B266" s="63">
        <f t="shared" ref="B266:B300" si="18">IF(AND(H266&lt;&gt;"",L266="",M266=""),3,IF(AND(H266&lt;&gt;"",L266&lt;&gt;"",M266=""),2,IF(AND(H266&lt;&gt;"",L266&lt;&gt;"",M266&lt;&gt;""),1,IF(AND(H266="",L266="",M266=""),0,""))))</f>
        <v>2</v>
      </c>
      <c r="C266" s="34" t="str">
        <f t="shared" si="17"/>
        <v>En cours</v>
      </c>
      <c r="D266" s="42"/>
      <c r="E266" s="40"/>
      <c r="F266" s="40"/>
      <c r="G266" s="40"/>
      <c r="H266" s="41">
        <v>43928.333333333336</v>
      </c>
      <c r="I266" s="42"/>
      <c r="J266" s="40"/>
      <c r="K266" s="40"/>
      <c r="L266" s="43">
        <v>43928.333333333299</v>
      </c>
      <c r="M266" s="43"/>
      <c r="N266" s="35">
        <f t="shared" si="16"/>
        <v>-43928.333333333299</v>
      </c>
    </row>
    <row r="267" spans="1:14" s="36" customFormat="1" ht="20.25">
      <c r="A267" s="33">
        <f t="shared" ref="A267:A300" si="19">IF(AND(H267&lt;&gt;"",L267="",M267=""),3,IF(AND(H267&lt;&gt;"",L267&lt;&gt;"",M267=""),2,IF(AND(H267&lt;&gt;"",L267&lt;&gt;"",M267&lt;&gt;""),1,IF(AND(H267="",L267="",M267=""),0,""))))</f>
        <v>1</v>
      </c>
      <c r="B267" s="63">
        <f t="shared" si="18"/>
        <v>1</v>
      </c>
      <c r="C267" s="34" t="str">
        <f t="shared" si="17"/>
        <v>Terminée</v>
      </c>
      <c r="D267" s="42"/>
      <c r="E267" s="40"/>
      <c r="F267" s="40"/>
      <c r="G267" s="40"/>
      <c r="H267" s="41">
        <v>43928.333333333336</v>
      </c>
      <c r="I267" s="42"/>
      <c r="J267" s="40"/>
      <c r="K267" s="40"/>
      <c r="L267" s="43">
        <v>43928.333333333299</v>
      </c>
      <c r="M267" s="43">
        <v>43928.333333333299</v>
      </c>
      <c r="N267" s="35">
        <f t="shared" si="16"/>
        <v>0</v>
      </c>
    </row>
    <row r="268" spans="1:14" s="36" customFormat="1" ht="20.25">
      <c r="A268" s="33" t="str">
        <f t="shared" si="19"/>
        <v/>
      </c>
      <c r="B268" s="63" t="str">
        <f t="shared" si="18"/>
        <v/>
      </c>
      <c r="C268" s="34" t="str">
        <f t="shared" si="17"/>
        <v/>
      </c>
      <c r="D268" s="42"/>
      <c r="E268" s="40"/>
      <c r="F268" s="40"/>
      <c r="G268" s="40"/>
      <c r="H268" s="41"/>
      <c r="I268" s="42"/>
      <c r="J268" s="40"/>
      <c r="K268" s="40"/>
      <c r="L268" s="43">
        <v>43928.333333333299</v>
      </c>
      <c r="M268" s="43">
        <v>43928.333333333299</v>
      </c>
      <c r="N268" s="35">
        <f t="shared" si="16"/>
        <v>0</v>
      </c>
    </row>
    <row r="269" spans="1:14" s="36" customFormat="1" ht="20.25">
      <c r="A269" s="33" t="str">
        <f t="shared" si="19"/>
        <v/>
      </c>
      <c r="B269" s="63" t="str">
        <f t="shared" si="18"/>
        <v/>
      </c>
      <c r="C269" s="34" t="str">
        <f t="shared" si="17"/>
        <v/>
      </c>
      <c r="D269" s="42"/>
      <c r="E269" s="40"/>
      <c r="F269" s="40"/>
      <c r="G269" s="40"/>
      <c r="H269" s="41"/>
      <c r="I269" s="42"/>
      <c r="J269" s="40"/>
      <c r="K269" s="40"/>
      <c r="L269" s="43">
        <v>43928.333333333299</v>
      </c>
      <c r="M269" s="43">
        <v>43928.333333333299</v>
      </c>
      <c r="N269" s="35">
        <f t="shared" si="16"/>
        <v>0</v>
      </c>
    </row>
    <row r="270" spans="1:14" s="36" customFormat="1" ht="20.25">
      <c r="A270" s="33">
        <f t="shared" si="19"/>
        <v>3</v>
      </c>
      <c r="B270" s="63">
        <f t="shared" si="18"/>
        <v>3</v>
      </c>
      <c r="C270" s="34" t="str">
        <f t="shared" si="17"/>
        <v>En attente</v>
      </c>
      <c r="D270" s="42"/>
      <c r="E270" s="40"/>
      <c r="F270" s="40"/>
      <c r="G270" s="40"/>
      <c r="H270" s="41">
        <v>43928.333333333336</v>
      </c>
      <c r="I270" s="42"/>
      <c r="J270" s="40"/>
      <c r="K270" s="40"/>
      <c r="L270" s="43"/>
      <c r="M270" s="43"/>
      <c r="N270" s="35">
        <f t="shared" si="16"/>
        <v>0</v>
      </c>
    </row>
    <row r="271" spans="1:14" s="36" customFormat="1" ht="20.25">
      <c r="A271" s="33">
        <f t="shared" si="19"/>
        <v>2</v>
      </c>
      <c r="B271" s="63">
        <f t="shared" si="18"/>
        <v>2</v>
      </c>
      <c r="C271" s="34" t="str">
        <f t="shared" si="17"/>
        <v>En cours</v>
      </c>
      <c r="D271" s="42"/>
      <c r="E271" s="40"/>
      <c r="F271" s="40"/>
      <c r="G271" s="40"/>
      <c r="H271" s="41">
        <v>43928.333333333336</v>
      </c>
      <c r="I271" s="42"/>
      <c r="J271" s="40"/>
      <c r="K271" s="40"/>
      <c r="L271" s="43">
        <v>43928.333333333299</v>
      </c>
      <c r="M271" s="43"/>
      <c r="N271" s="35">
        <f t="shared" ref="N271:N300" si="20">M271-L271</f>
        <v>-43928.333333333299</v>
      </c>
    </row>
    <row r="272" spans="1:14" s="36" customFormat="1" ht="20.25">
      <c r="A272" s="33">
        <f t="shared" si="19"/>
        <v>1</v>
      </c>
      <c r="B272" s="63">
        <f t="shared" si="18"/>
        <v>1</v>
      </c>
      <c r="C272" s="34" t="str">
        <f t="shared" ref="C272:C300" si="21">IF(A272=3,"En attente",IF(A272=2,"En cours",IF(A272=1,"Terminée","")))</f>
        <v>Terminée</v>
      </c>
      <c r="D272" s="42"/>
      <c r="E272" s="40"/>
      <c r="F272" s="40"/>
      <c r="G272" s="40"/>
      <c r="H272" s="41">
        <v>43928.333333333336</v>
      </c>
      <c r="I272" s="42"/>
      <c r="J272" s="40"/>
      <c r="K272" s="40"/>
      <c r="L272" s="43">
        <v>43928.333333333299</v>
      </c>
      <c r="M272" s="43">
        <v>43928.333333333299</v>
      </c>
      <c r="N272" s="35">
        <f t="shared" si="20"/>
        <v>0</v>
      </c>
    </row>
    <row r="273" spans="1:14" s="36" customFormat="1" ht="20.25">
      <c r="A273" s="33" t="str">
        <f t="shared" si="19"/>
        <v/>
      </c>
      <c r="B273" s="63" t="str">
        <f t="shared" si="18"/>
        <v/>
      </c>
      <c r="C273" s="34" t="str">
        <f t="shared" si="21"/>
        <v/>
      </c>
      <c r="D273" s="42"/>
      <c r="E273" s="40"/>
      <c r="F273" s="40"/>
      <c r="G273" s="40"/>
      <c r="H273" s="41"/>
      <c r="I273" s="42"/>
      <c r="J273" s="40"/>
      <c r="K273" s="40"/>
      <c r="L273" s="43">
        <v>43928.333333333299</v>
      </c>
      <c r="M273" s="43">
        <v>43928.333333333299</v>
      </c>
      <c r="N273" s="35">
        <f t="shared" si="20"/>
        <v>0</v>
      </c>
    </row>
    <row r="274" spans="1:14" s="36" customFormat="1" ht="20.25">
      <c r="A274" s="33" t="str">
        <f t="shared" si="19"/>
        <v/>
      </c>
      <c r="B274" s="63" t="str">
        <f t="shared" si="18"/>
        <v/>
      </c>
      <c r="C274" s="34" t="str">
        <f t="shared" si="21"/>
        <v/>
      </c>
      <c r="D274" s="42"/>
      <c r="E274" s="40"/>
      <c r="F274" s="40"/>
      <c r="G274" s="40"/>
      <c r="H274" s="41"/>
      <c r="I274" s="42"/>
      <c r="J274" s="40"/>
      <c r="K274" s="40"/>
      <c r="L274" s="43">
        <v>43928.333333333299</v>
      </c>
      <c r="M274" s="43">
        <v>43928.333333333299</v>
      </c>
      <c r="N274" s="35">
        <f t="shared" si="20"/>
        <v>0</v>
      </c>
    </row>
    <row r="275" spans="1:14" s="36" customFormat="1" ht="20.25">
      <c r="A275" s="33">
        <f t="shared" si="19"/>
        <v>3</v>
      </c>
      <c r="B275" s="63">
        <f t="shared" si="18"/>
        <v>3</v>
      </c>
      <c r="C275" s="34" t="str">
        <f t="shared" si="21"/>
        <v>En attente</v>
      </c>
      <c r="D275" s="42"/>
      <c r="E275" s="40"/>
      <c r="F275" s="40"/>
      <c r="G275" s="40"/>
      <c r="H275" s="41">
        <v>43928.333333333336</v>
      </c>
      <c r="I275" s="42"/>
      <c r="J275" s="40"/>
      <c r="K275" s="40"/>
      <c r="L275" s="43"/>
      <c r="M275" s="43"/>
      <c r="N275" s="35">
        <f t="shared" si="20"/>
        <v>0</v>
      </c>
    </row>
    <row r="276" spans="1:14" s="36" customFormat="1" ht="20.25">
      <c r="A276" s="33">
        <f t="shared" si="19"/>
        <v>2</v>
      </c>
      <c r="B276" s="63">
        <f t="shared" si="18"/>
        <v>2</v>
      </c>
      <c r="C276" s="34" t="str">
        <f t="shared" si="21"/>
        <v>En cours</v>
      </c>
      <c r="D276" s="42"/>
      <c r="E276" s="40"/>
      <c r="F276" s="40"/>
      <c r="G276" s="40"/>
      <c r="H276" s="41">
        <v>43928.333333333336</v>
      </c>
      <c r="I276" s="42"/>
      <c r="J276" s="40"/>
      <c r="K276" s="40"/>
      <c r="L276" s="43">
        <v>43928.333333333299</v>
      </c>
      <c r="M276" s="43"/>
      <c r="N276" s="35">
        <f t="shared" si="20"/>
        <v>-43928.333333333299</v>
      </c>
    </row>
    <row r="277" spans="1:14" s="36" customFormat="1" ht="20.25">
      <c r="A277" s="33">
        <f t="shared" si="19"/>
        <v>1</v>
      </c>
      <c r="B277" s="63">
        <f t="shared" si="18"/>
        <v>1</v>
      </c>
      <c r="C277" s="34" t="str">
        <f t="shared" si="21"/>
        <v>Terminée</v>
      </c>
      <c r="D277" s="42"/>
      <c r="E277" s="40"/>
      <c r="F277" s="40"/>
      <c r="G277" s="40"/>
      <c r="H277" s="41">
        <v>43928.333333333336</v>
      </c>
      <c r="I277" s="42"/>
      <c r="J277" s="40"/>
      <c r="K277" s="40"/>
      <c r="L277" s="43">
        <v>43928.333333333299</v>
      </c>
      <c r="M277" s="43">
        <v>43928.333333333299</v>
      </c>
      <c r="N277" s="35">
        <f t="shared" si="20"/>
        <v>0</v>
      </c>
    </row>
    <row r="278" spans="1:14" s="36" customFormat="1" ht="20.25">
      <c r="A278" s="33" t="str">
        <f t="shared" si="19"/>
        <v/>
      </c>
      <c r="B278" s="63" t="str">
        <f t="shared" si="18"/>
        <v/>
      </c>
      <c r="C278" s="34" t="str">
        <f t="shared" si="21"/>
        <v/>
      </c>
      <c r="D278" s="42"/>
      <c r="E278" s="40"/>
      <c r="F278" s="40"/>
      <c r="G278" s="40"/>
      <c r="H278" s="41"/>
      <c r="I278" s="42"/>
      <c r="J278" s="40"/>
      <c r="K278" s="40"/>
      <c r="L278" s="43">
        <v>43928.333333333299</v>
      </c>
      <c r="M278" s="43">
        <v>43928.333333333299</v>
      </c>
      <c r="N278" s="35">
        <f t="shared" si="20"/>
        <v>0</v>
      </c>
    </row>
    <row r="279" spans="1:14" s="36" customFormat="1" ht="20.25">
      <c r="A279" s="33" t="str">
        <f t="shared" si="19"/>
        <v/>
      </c>
      <c r="B279" s="63" t="str">
        <f t="shared" si="18"/>
        <v/>
      </c>
      <c r="C279" s="34" t="str">
        <f t="shared" si="21"/>
        <v/>
      </c>
      <c r="D279" s="42"/>
      <c r="E279" s="40"/>
      <c r="F279" s="40"/>
      <c r="G279" s="40"/>
      <c r="H279" s="41"/>
      <c r="I279" s="42"/>
      <c r="J279" s="40"/>
      <c r="K279" s="40"/>
      <c r="L279" s="43">
        <v>43928.333333333299</v>
      </c>
      <c r="M279" s="43">
        <v>43928.333333333299</v>
      </c>
      <c r="N279" s="35">
        <f t="shared" si="20"/>
        <v>0</v>
      </c>
    </row>
    <row r="280" spans="1:14" s="36" customFormat="1" ht="20.25">
      <c r="A280" s="33">
        <f t="shared" si="19"/>
        <v>3</v>
      </c>
      <c r="B280" s="63">
        <f t="shared" si="18"/>
        <v>3</v>
      </c>
      <c r="C280" s="34" t="str">
        <f t="shared" si="21"/>
        <v>En attente</v>
      </c>
      <c r="D280" s="42"/>
      <c r="E280" s="40"/>
      <c r="F280" s="40"/>
      <c r="G280" s="40"/>
      <c r="H280" s="41">
        <v>43928.333333333336</v>
      </c>
      <c r="I280" s="42"/>
      <c r="J280" s="40"/>
      <c r="K280" s="40"/>
      <c r="L280" s="43"/>
      <c r="M280" s="43"/>
      <c r="N280" s="35">
        <f t="shared" si="20"/>
        <v>0</v>
      </c>
    </row>
    <row r="281" spans="1:14" s="36" customFormat="1" ht="20.25">
      <c r="A281" s="33">
        <f t="shared" si="19"/>
        <v>2</v>
      </c>
      <c r="B281" s="63">
        <f t="shared" si="18"/>
        <v>2</v>
      </c>
      <c r="C281" s="34" t="str">
        <f t="shared" si="21"/>
        <v>En cours</v>
      </c>
      <c r="D281" s="42"/>
      <c r="E281" s="40"/>
      <c r="F281" s="40"/>
      <c r="G281" s="40"/>
      <c r="H281" s="41">
        <v>43928.333333333336</v>
      </c>
      <c r="I281" s="42"/>
      <c r="J281" s="40"/>
      <c r="K281" s="40"/>
      <c r="L281" s="43">
        <v>43928.333333333299</v>
      </c>
      <c r="M281" s="43"/>
      <c r="N281" s="35">
        <f t="shared" si="20"/>
        <v>-43928.333333333299</v>
      </c>
    </row>
    <row r="282" spans="1:14" s="36" customFormat="1" ht="20.25">
      <c r="A282" s="33">
        <f t="shared" si="19"/>
        <v>1</v>
      </c>
      <c r="B282" s="63">
        <f t="shared" si="18"/>
        <v>1</v>
      </c>
      <c r="C282" s="34" t="str">
        <f t="shared" si="21"/>
        <v>Terminée</v>
      </c>
      <c r="D282" s="42"/>
      <c r="E282" s="40"/>
      <c r="F282" s="40"/>
      <c r="G282" s="40"/>
      <c r="H282" s="41">
        <v>43928.333333333336</v>
      </c>
      <c r="I282" s="42"/>
      <c r="J282" s="40"/>
      <c r="K282" s="40"/>
      <c r="L282" s="43">
        <v>43928.333333333299</v>
      </c>
      <c r="M282" s="43">
        <v>43928.333333333299</v>
      </c>
      <c r="N282" s="35">
        <f t="shared" si="20"/>
        <v>0</v>
      </c>
    </row>
    <row r="283" spans="1:14" s="36" customFormat="1" ht="20.25">
      <c r="A283" s="33" t="str">
        <f t="shared" si="19"/>
        <v/>
      </c>
      <c r="B283" s="63" t="str">
        <f t="shared" si="18"/>
        <v/>
      </c>
      <c r="C283" s="34" t="str">
        <f t="shared" si="21"/>
        <v/>
      </c>
      <c r="D283" s="42"/>
      <c r="E283" s="40"/>
      <c r="F283" s="40"/>
      <c r="G283" s="40"/>
      <c r="H283" s="41"/>
      <c r="I283" s="42"/>
      <c r="J283" s="40"/>
      <c r="K283" s="40"/>
      <c r="L283" s="43">
        <v>43928.333333333299</v>
      </c>
      <c r="M283" s="43">
        <v>43928.333333333299</v>
      </c>
      <c r="N283" s="35">
        <f t="shared" si="20"/>
        <v>0</v>
      </c>
    </row>
    <row r="284" spans="1:14" s="36" customFormat="1" ht="20.25">
      <c r="A284" s="33" t="str">
        <f t="shared" si="19"/>
        <v/>
      </c>
      <c r="B284" s="63" t="str">
        <f t="shared" si="18"/>
        <v/>
      </c>
      <c r="C284" s="34" t="str">
        <f t="shared" si="21"/>
        <v/>
      </c>
      <c r="D284" s="42"/>
      <c r="E284" s="40"/>
      <c r="F284" s="40"/>
      <c r="G284" s="40"/>
      <c r="H284" s="41"/>
      <c r="I284" s="42"/>
      <c r="J284" s="40"/>
      <c r="K284" s="40"/>
      <c r="L284" s="43">
        <v>43928.333333333299</v>
      </c>
      <c r="M284" s="43">
        <v>43928.333333333299</v>
      </c>
      <c r="N284" s="35">
        <f t="shared" si="20"/>
        <v>0</v>
      </c>
    </row>
    <row r="285" spans="1:14" s="36" customFormat="1" ht="20.25">
      <c r="A285" s="33">
        <f t="shared" si="19"/>
        <v>3</v>
      </c>
      <c r="B285" s="63">
        <f t="shared" si="18"/>
        <v>3</v>
      </c>
      <c r="C285" s="34" t="str">
        <f t="shared" si="21"/>
        <v>En attente</v>
      </c>
      <c r="D285" s="42"/>
      <c r="E285" s="40"/>
      <c r="F285" s="40"/>
      <c r="G285" s="40"/>
      <c r="H285" s="41">
        <v>43928.333333333336</v>
      </c>
      <c r="I285" s="42"/>
      <c r="J285" s="40"/>
      <c r="K285" s="40"/>
      <c r="L285" s="43"/>
      <c r="M285" s="43"/>
      <c r="N285" s="35">
        <f t="shared" si="20"/>
        <v>0</v>
      </c>
    </row>
    <row r="286" spans="1:14" s="36" customFormat="1" ht="20.25">
      <c r="A286" s="33">
        <f t="shared" si="19"/>
        <v>2</v>
      </c>
      <c r="B286" s="63">
        <f t="shared" si="18"/>
        <v>2</v>
      </c>
      <c r="C286" s="34" t="str">
        <f t="shared" si="21"/>
        <v>En cours</v>
      </c>
      <c r="D286" s="42"/>
      <c r="E286" s="40"/>
      <c r="F286" s="40"/>
      <c r="G286" s="40"/>
      <c r="H286" s="41">
        <v>43928.333333333336</v>
      </c>
      <c r="I286" s="42"/>
      <c r="J286" s="40"/>
      <c r="K286" s="40"/>
      <c r="L286" s="43">
        <v>43928.333333333299</v>
      </c>
      <c r="M286" s="43"/>
      <c r="N286" s="35">
        <f t="shared" si="20"/>
        <v>-43928.333333333299</v>
      </c>
    </row>
    <row r="287" spans="1:14" s="36" customFormat="1" ht="20.25">
      <c r="A287" s="33">
        <f t="shared" si="19"/>
        <v>1</v>
      </c>
      <c r="B287" s="63">
        <f t="shared" si="18"/>
        <v>1</v>
      </c>
      <c r="C287" s="34" t="str">
        <f t="shared" si="21"/>
        <v>Terminée</v>
      </c>
      <c r="D287" s="42"/>
      <c r="E287" s="40"/>
      <c r="F287" s="40"/>
      <c r="G287" s="40"/>
      <c r="H287" s="41">
        <v>43928.333333333336</v>
      </c>
      <c r="I287" s="42"/>
      <c r="J287" s="40"/>
      <c r="K287" s="40"/>
      <c r="L287" s="43">
        <v>43928.333333333299</v>
      </c>
      <c r="M287" s="43">
        <v>43928.333333333299</v>
      </c>
      <c r="N287" s="35">
        <f t="shared" si="20"/>
        <v>0</v>
      </c>
    </row>
    <row r="288" spans="1:14" s="36" customFormat="1" ht="20.25">
      <c r="A288" s="33" t="str">
        <f t="shared" si="19"/>
        <v/>
      </c>
      <c r="B288" s="63" t="str">
        <f t="shared" si="18"/>
        <v/>
      </c>
      <c r="C288" s="34" t="str">
        <f t="shared" si="21"/>
        <v/>
      </c>
      <c r="D288" s="42"/>
      <c r="E288" s="40"/>
      <c r="F288" s="40"/>
      <c r="G288" s="40"/>
      <c r="H288" s="41"/>
      <c r="I288" s="42"/>
      <c r="J288" s="40"/>
      <c r="K288" s="40"/>
      <c r="L288" s="43">
        <v>43928.333333333299</v>
      </c>
      <c r="M288" s="43">
        <v>43928.333333333299</v>
      </c>
      <c r="N288" s="35">
        <f t="shared" si="20"/>
        <v>0</v>
      </c>
    </row>
    <row r="289" spans="1:14" s="36" customFormat="1" ht="20.25">
      <c r="A289" s="33" t="str">
        <f t="shared" si="19"/>
        <v/>
      </c>
      <c r="B289" s="63" t="str">
        <f t="shared" si="18"/>
        <v/>
      </c>
      <c r="C289" s="34" t="str">
        <f t="shared" si="21"/>
        <v/>
      </c>
      <c r="D289" s="42"/>
      <c r="E289" s="40"/>
      <c r="F289" s="40"/>
      <c r="G289" s="40"/>
      <c r="H289" s="41"/>
      <c r="I289" s="42"/>
      <c r="J289" s="40"/>
      <c r="K289" s="40"/>
      <c r="L289" s="43">
        <v>43928.333333333299</v>
      </c>
      <c r="M289" s="43">
        <v>43928.333333333299</v>
      </c>
      <c r="N289" s="35">
        <f t="shared" si="20"/>
        <v>0</v>
      </c>
    </row>
    <row r="290" spans="1:14" s="36" customFormat="1" ht="20.25">
      <c r="A290" s="33">
        <f t="shared" si="19"/>
        <v>3</v>
      </c>
      <c r="B290" s="63">
        <f t="shared" si="18"/>
        <v>3</v>
      </c>
      <c r="C290" s="34" t="str">
        <f t="shared" si="21"/>
        <v>En attente</v>
      </c>
      <c r="D290" s="42"/>
      <c r="E290" s="40"/>
      <c r="F290" s="40"/>
      <c r="G290" s="40"/>
      <c r="H290" s="41">
        <v>43928.333333333336</v>
      </c>
      <c r="I290" s="42"/>
      <c r="J290" s="40"/>
      <c r="K290" s="40"/>
      <c r="L290" s="43"/>
      <c r="M290" s="43"/>
      <c r="N290" s="35">
        <f t="shared" si="20"/>
        <v>0</v>
      </c>
    </row>
    <row r="291" spans="1:14" s="36" customFormat="1" ht="20.25">
      <c r="A291" s="33">
        <f t="shared" si="19"/>
        <v>2</v>
      </c>
      <c r="B291" s="63">
        <f t="shared" si="18"/>
        <v>2</v>
      </c>
      <c r="C291" s="34" t="str">
        <f t="shared" si="21"/>
        <v>En cours</v>
      </c>
      <c r="D291" s="42"/>
      <c r="E291" s="40"/>
      <c r="F291" s="40"/>
      <c r="G291" s="40"/>
      <c r="H291" s="41">
        <v>43928.333333333336</v>
      </c>
      <c r="I291" s="42"/>
      <c r="J291" s="40"/>
      <c r="K291" s="40"/>
      <c r="L291" s="43">
        <v>43928.333333333299</v>
      </c>
      <c r="M291" s="43"/>
      <c r="N291" s="35">
        <f t="shared" si="20"/>
        <v>-43928.333333333299</v>
      </c>
    </row>
    <row r="292" spans="1:14" s="36" customFormat="1" ht="20.25">
      <c r="A292" s="33">
        <f t="shared" si="19"/>
        <v>1</v>
      </c>
      <c r="B292" s="63">
        <f t="shared" si="18"/>
        <v>1</v>
      </c>
      <c r="C292" s="34" t="str">
        <f t="shared" si="21"/>
        <v>Terminée</v>
      </c>
      <c r="D292" s="42"/>
      <c r="E292" s="40"/>
      <c r="F292" s="40"/>
      <c r="G292" s="40"/>
      <c r="H292" s="41">
        <v>43928.333333333336</v>
      </c>
      <c r="I292" s="42"/>
      <c r="J292" s="40"/>
      <c r="K292" s="40"/>
      <c r="L292" s="43">
        <v>43928.333333333299</v>
      </c>
      <c r="M292" s="43">
        <v>43928.333333333299</v>
      </c>
      <c r="N292" s="35">
        <f t="shared" si="20"/>
        <v>0</v>
      </c>
    </row>
    <row r="293" spans="1:14" s="36" customFormat="1" ht="20.25">
      <c r="A293" s="33" t="str">
        <f t="shared" si="19"/>
        <v/>
      </c>
      <c r="B293" s="63" t="str">
        <f t="shared" si="18"/>
        <v/>
      </c>
      <c r="C293" s="34" t="str">
        <f t="shared" si="21"/>
        <v/>
      </c>
      <c r="D293" s="42"/>
      <c r="E293" s="40"/>
      <c r="F293" s="40"/>
      <c r="G293" s="40"/>
      <c r="H293" s="41"/>
      <c r="I293" s="42"/>
      <c r="J293" s="40"/>
      <c r="K293" s="40"/>
      <c r="L293" s="43">
        <v>43928.333333333299</v>
      </c>
      <c r="M293" s="43">
        <v>43928.333333333299</v>
      </c>
      <c r="N293" s="35">
        <f t="shared" si="20"/>
        <v>0</v>
      </c>
    </row>
    <row r="294" spans="1:14" s="36" customFormat="1" ht="20.25">
      <c r="A294" s="33" t="str">
        <f t="shared" si="19"/>
        <v/>
      </c>
      <c r="B294" s="63" t="str">
        <f t="shared" si="18"/>
        <v/>
      </c>
      <c r="C294" s="34" t="str">
        <f t="shared" si="21"/>
        <v/>
      </c>
      <c r="D294" s="42"/>
      <c r="E294" s="40"/>
      <c r="F294" s="40"/>
      <c r="G294" s="40"/>
      <c r="H294" s="41"/>
      <c r="I294" s="42"/>
      <c r="J294" s="40"/>
      <c r="K294" s="40"/>
      <c r="L294" s="43">
        <v>43928.333333333299</v>
      </c>
      <c r="M294" s="43">
        <v>43928.333333333299</v>
      </c>
      <c r="N294" s="35">
        <f t="shared" si="20"/>
        <v>0</v>
      </c>
    </row>
    <row r="295" spans="1:14" s="36" customFormat="1" ht="20.25">
      <c r="A295" s="33">
        <f t="shared" si="19"/>
        <v>3</v>
      </c>
      <c r="B295" s="63">
        <f t="shared" si="18"/>
        <v>3</v>
      </c>
      <c r="C295" s="34" t="str">
        <f t="shared" si="21"/>
        <v>En attente</v>
      </c>
      <c r="D295" s="42"/>
      <c r="E295" s="40"/>
      <c r="F295" s="40"/>
      <c r="G295" s="40"/>
      <c r="H295" s="41">
        <v>43928.333333333336</v>
      </c>
      <c r="I295" s="42"/>
      <c r="J295" s="40"/>
      <c r="K295" s="40"/>
      <c r="L295" s="43"/>
      <c r="M295" s="43"/>
      <c r="N295" s="35">
        <f t="shared" si="20"/>
        <v>0</v>
      </c>
    </row>
    <row r="296" spans="1:14" s="36" customFormat="1" ht="20.25">
      <c r="A296" s="33">
        <f t="shared" si="19"/>
        <v>2</v>
      </c>
      <c r="B296" s="63">
        <f t="shared" si="18"/>
        <v>2</v>
      </c>
      <c r="C296" s="34" t="str">
        <f t="shared" si="21"/>
        <v>En cours</v>
      </c>
      <c r="D296" s="42"/>
      <c r="E296" s="40"/>
      <c r="F296" s="40"/>
      <c r="G296" s="40"/>
      <c r="H296" s="41">
        <v>43928.333333333336</v>
      </c>
      <c r="I296" s="42"/>
      <c r="J296" s="40"/>
      <c r="K296" s="40"/>
      <c r="L296" s="43">
        <v>43928.333333333299</v>
      </c>
      <c r="M296" s="43"/>
      <c r="N296" s="35">
        <f t="shared" si="20"/>
        <v>-43928.333333333299</v>
      </c>
    </row>
    <row r="297" spans="1:14" s="36" customFormat="1" ht="20.25">
      <c r="A297" s="33">
        <f t="shared" si="19"/>
        <v>1</v>
      </c>
      <c r="B297" s="63">
        <f t="shared" si="18"/>
        <v>1</v>
      </c>
      <c r="C297" s="34" t="str">
        <f t="shared" si="21"/>
        <v>Terminée</v>
      </c>
      <c r="D297" s="42"/>
      <c r="E297" s="40"/>
      <c r="F297" s="40"/>
      <c r="G297" s="40"/>
      <c r="H297" s="41">
        <v>43928.333333333336</v>
      </c>
      <c r="I297" s="42"/>
      <c r="J297" s="40"/>
      <c r="K297" s="40"/>
      <c r="L297" s="43">
        <v>43928.333333333299</v>
      </c>
      <c r="M297" s="43">
        <v>43928.333333333299</v>
      </c>
      <c r="N297" s="35">
        <f t="shared" si="20"/>
        <v>0</v>
      </c>
    </row>
    <row r="298" spans="1:14" s="36" customFormat="1" ht="20.25">
      <c r="A298" s="33" t="str">
        <f t="shared" si="19"/>
        <v/>
      </c>
      <c r="B298" s="63" t="str">
        <f t="shared" si="18"/>
        <v/>
      </c>
      <c r="C298" s="34" t="str">
        <f t="shared" si="21"/>
        <v/>
      </c>
      <c r="D298" s="42"/>
      <c r="E298" s="40"/>
      <c r="F298" s="40"/>
      <c r="G298" s="40"/>
      <c r="H298" s="41"/>
      <c r="I298" s="42"/>
      <c r="J298" s="40"/>
      <c r="K298" s="40"/>
      <c r="L298" s="43">
        <v>43928.333333333299</v>
      </c>
      <c r="M298" s="43">
        <v>43928.333333333299</v>
      </c>
      <c r="N298" s="35">
        <f t="shared" si="20"/>
        <v>0</v>
      </c>
    </row>
    <row r="299" spans="1:14" s="36" customFormat="1" ht="20.25">
      <c r="A299" s="33" t="str">
        <f t="shared" si="19"/>
        <v/>
      </c>
      <c r="B299" s="63" t="str">
        <f t="shared" si="18"/>
        <v/>
      </c>
      <c r="C299" s="34" t="str">
        <f t="shared" si="21"/>
        <v/>
      </c>
      <c r="D299" s="42"/>
      <c r="E299" s="40"/>
      <c r="F299" s="40"/>
      <c r="G299" s="40"/>
      <c r="H299" s="41"/>
      <c r="I299" s="42"/>
      <c r="J299" s="40"/>
      <c r="K299" s="40"/>
      <c r="L299" s="43">
        <v>43928.333333333299</v>
      </c>
      <c r="M299" s="43">
        <v>43928.333333333299</v>
      </c>
      <c r="N299" s="35">
        <f t="shared" si="20"/>
        <v>0</v>
      </c>
    </row>
    <row r="300" spans="1:14" s="36" customFormat="1" ht="20.25">
      <c r="A300" s="33">
        <f t="shared" si="19"/>
        <v>3</v>
      </c>
      <c r="B300" s="63">
        <f t="shared" si="18"/>
        <v>3</v>
      </c>
      <c r="C300" s="34" t="str">
        <f t="shared" si="21"/>
        <v>En attente</v>
      </c>
      <c r="D300" s="42"/>
      <c r="E300" s="40"/>
      <c r="F300" s="40"/>
      <c r="G300" s="40"/>
      <c r="H300" s="41">
        <v>43928.333333333336</v>
      </c>
      <c r="I300" s="42"/>
      <c r="J300" s="40"/>
      <c r="K300" s="40"/>
      <c r="L300" s="43"/>
      <c r="M300" s="43"/>
      <c r="N300" s="35">
        <f t="shared" si="20"/>
        <v>0</v>
      </c>
    </row>
    <row r="301" spans="1:14" s="36" customFormat="1">
      <c r="A301" s="28"/>
      <c r="B301" s="28"/>
      <c r="L301" s="37"/>
      <c r="M301" s="37"/>
      <c r="N301" s="37"/>
    </row>
    <row r="302" spans="1:14" s="36" customFormat="1">
      <c r="A302" s="28"/>
      <c r="B302" s="28"/>
      <c r="L302" s="37"/>
      <c r="M302" s="37"/>
      <c r="N302" s="37"/>
    </row>
    <row r="303" spans="1:14" s="36" customFormat="1">
      <c r="A303" s="28"/>
      <c r="B303" s="28"/>
      <c r="L303" s="37"/>
      <c r="M303" s="37"/>
      <c r="N303" s="37"/>
    </row>
    <row r="304" spans="1:14" s="36" customFormat="1">
      <c r="A304" s="28"/>
      <c r="B304" s="28"/>
      <c r="L304" s="37"/>
      <c r="M304" s="37"/>
      <c r="N304" s="37"/>
    </row>
    <row r="305" spans="1:14" s="36" customFormat="1">
      <c r="A305" s="28"/>
      <c r="B305" s="28"/>
      <c r="L305" s="37"/>
      <c r="M305" s="37"/>
      <c r="N305" s="37"/>
    </row>
    <row r="306" spans="1:14" s="36" customFormat="1">
      <c r="A306" s="28"/>
      <c r="B306" s="28"/>
      <c r="L306" s="37"/>
      <c r="M306" s="37"/>
      <c r="N306" s="37"/>
    </row>
    <row r="307" spans="1:14" s="36" customFormat="1">
      <c r="A307" s="28"/>
      <c r="B307" s="28"/>
      <c r="L307" s="37"/>
      <c r="M307" s="37"/>
      <c r="N307" s="37"/>
    </row>
    <row r="308" spans="1:14" s="36" customFormat="1">
      <c r="A308" s="28"/>
      <c r="B308" s="28"/>
      <c r="L308" s="37"/>
      <c r="M308" s="37"/>
      <c r="N308" s="37"/>
    </row>
    <row r="309" spans="1:14" s="36" customFormat="1">
      <c r="A309" s="28"/>
      <c r="B309" s="28"/>
      <c r="L309" s="37"/>
      <c r="M309" s="37"/>
      <c r="N309" s="37"/>
    </row>
    <row r="310" spans="1:14" s="36" customFormat="1">
      <c r="A310" s="28"/>
      <c r="B310" s="28"/>
      <c r="L310" s="37"/>
      <c r="M310" s="37"/>
      <c r="N310" s="37"/>
    </row>
    <row r="311" spans="1:14" s="36" customFormat="1">
      <c r="A311" s="28"/>
      <c r="B311" s="28"/>
      <c r="L311" s="37"/>
      <c r="M311" s="37"/>
      <c r="N311" s="37"/>
    </row>
    <row r="312" spans="1:14" s="36" customFormat="1">
      <c r="A312" s="28"/>
      <c r="B312" s="28"/>
      <c r="L312" s="37"/>
      <c r="M312" s="37"/>
      <c r="N312" s="37"/>
    </row>
    <row r="313" spans="1:14" s="36" customFormat="1">
      <c r="A313" s="28"/>
      <c r="B313" s="28"/>
      <c r="L313" s="37"/>
      <c r="M313" s="37"/>
      <c r="N313" s="37"/>
    </row>
    <row r="314" spans="1:14" s="36" customFormat="1">
      <c r="A314" s="28"/>
      <c r="B314" s="28"/>
      <c r="L314" s="37"/>
      <c r="M314" s="37"/>
      <c r="N314" s="37"/>
    </row>
    <row r="315" spans="1:14" s="36" customFormat="1">
      <c r="A315" s="28"/>
      <c r="B315" s="28"/>
      <c r="L315" s="37"/>
      <c r="M315" s="37"/>
      <c r="N315" s="37"/>
    </row>
    <row r="316" spans="1:14" s="36" customFormat="1">
      <c r="A316" s="28"/>
      <c r="B316" s="28"/>
      <c r="L316" s="37"/>
      <c r="M316" s="37"/>
      <c r="N316" s="37"/>
    </row>
    <row r="317" spans="1:14" s="36" customFormat="1">
      <c r="A317" s="28"/>
      <c r="B317" s="28"/>
      <c r="L317" s="37"/>
      <c r="M317" s="37"/>
      <c r="N317" s="37"/>
    </row>
    <row r="318" spans="1:14" s="36" customFormat="1">
      <c r="A318" s="28"/>
      <c r="B318" s="28"/>
      <c r="L318" s="37"/>
      <c r="M318" s="37"/>
      <c r="N318" s="37"/>
    </row>
    <row r="319" spans="1:14" s="36" customFormat="1">
      <c r="A319" s="28"/>
      <c r="B319" s="28"/>
      <c r="L319" s="37"/>
      <c r="M319" s="37"/>
      <c r="N319" s="37"/>
    </row>
    <row r="320" spans="1:14" s="36" customFormat="1">
      <c r="A320" s="28"/>
      <c r="B320" s="28"/>
      <c r="L320" s="37"/>
      <c r="M320" s="37"/>
      <c r="N320" s="37"/>
    </row>
    <row r="321" spans="1:14" s="36" customFormat="1">
      <c r="A321" s="28"/>
      <c r="B321" s="28"/>
      <c r="L321" s="37"/>
      <c r="M321" s="37"/>
      <c r="N321" s="37"/>
    </row>
    <row r="322" spans="1:14" s="36" customFormat="1">
      <c r="A322" s="28"/>
      <c r="B322" s="28"/>
      <c r="L322" s="37"/>
      <c r="M322" s="37"/>
      <c r="N322" s="37"/>
    </row>
    <row r="323" spans="1:14" s="36" customFormat="1">
      <c r="A323" s="28"/>
      <c r="B323" s="28"/>
      <c r="L323" s="37"/>
      <c r="M323" s="37"/>
      <c r="N323" s="37"/>
    </row>
    <row r="324" spans="1:14" s="36" customFormat="1">
      <c r="A324" s="28"/>
      <c r="B324" s="28"/>
      <c r="L324" s="37"/>
      <c r="M324" s="37"/>
      <c r="N324" s="37"/>
    </row>
    <row r="325" spans="1:14" s="36" customFormat="1">
      <c r="A325" s="28"/>
      <c r="B325" s="28"/>
      <c r="L325" s="37"/>
      <c r="M325" s="37"/>
      <c r="N325" s="37"/>
    </row>
    <row r="326" spans="1:14" s="36" customFormat="1">
      <c r="A326" s="28"/>
      <c r="B326" s="28"/>
      <c r="L326" s="37"/>
      <c r="M326" s="37"/>
      <c r="N326" s="37"/>
    </row>
    <row r="327" spans="1:14" s="36" customFormat="1">
      <c r="A327" s="28"/>
      <c r="B327" s="28"/>
      <c r="L327" s="37"/>
      <c r="M327" s="37"/>
      <c r="N327" s="37"/>
    </row>
    <row r="328" spans="1:14" s="36" customFormat="1">
      <c r="A328" s="28"/>
      <c r="B328" s="28"/>
      <c r="L328" s="37"/>
      <c r="M328" s="37"/>
      <c r="N328" s="37"/>
    </row>
    <row r="329" spans="1:14" s="36" customFormat="1">
      <c r="A329" s="28"/>
      <c r="B329" s="28"/>
      <c r="L329" s="37"/>
      <c r="M329" s="37"/>
      <c r="N329" s="37"/>
    </row>
    <row r="330" spans="1:14" s="36" customFormat="1">
      <c r="A330" s="28"/>
      <c r="B330" s="28"/>
      <c r="L330" s="37"/>
      <c r="M330" s="37"/>
      <c r="N330" s="37"/>
    </row>
    <row r="331" spans="1:14" s="36" customFormat="1">
      <c r="A331" s="28"/>
      <c r="B331" s="28"/>
      <c r="L331" s="37"/>
      <c r="M331" s="37"/>
      <c r="N331" s="37"/>
    </row>
    <row r="332" spans="1:14" s="36" customFormat="1">
      <c r="A332" s="28"/>
      <c r="B332" s="28"/>
      <c r="L332" s="37"/>
      <c r="M332" s="37"/>
      <c r="N332" s="37"/>
    </row>
    <row r="333" spans="1:14" s="36" customFormat="1">
      <c r="A333" s="28"/>
      <c r="B333" s="28"/>
      <c r="L333" s="37"/>
      <c r="M333" s="37"/>
      <c r="N333" s="37"/>
    </row>
    <row r="334" spans="1:14" s="36" customFormat="1">
      <c r="A334" s="28"/>
      <c r="B334" s="28"/>
      <c r="L334" s="37"/>
      <c r="M334" s="37"/>
      <c r="N334" s="37"/>
    </row>
    <row r="335" spans="1:14" s="36" customFormat="1">
      <c r="A335" s="28"/>
      <c r="B335" s="28"/>
      <c r="L335" s="37"/>
      <c r="M335" s="37"/>
      <c r="N335" s="37"/>
    </row>
    <row r="336" spans="1:14" s="36" customFormat="1">
      <c r="A336" s="28"/>
      <c r="B336" s="28"/>
      <c r="L336" s="37"/>
      <c r="M336" s="37"/>
      <c r="N336" s="37"/>
    </row>
    <row r="337" spans="1:14" s="36" customFormat="1">
      <c r="A337" s="28"/>
      <c r="B337" s="28"/>
      <c r="L337" s="37"/>
      <c r="M337" s="37"/>
      <c r="N337" s="37"/>
    </row>
    <row r="338" spans="1:14" s="36" customFormat="1">
      <c r="A338" s="28"/>
      <c r="B338" s="28"/>
      <c r="L338" s="37"/>
      <c r="M338" s="37"/>
      <c r="N338" s="37"/>
    </row>
    <row r="339" spans="1:14" s="36" customFormat="1">
      <c r="A339" s="28"/>
      <c r="B339" s="28"/>
      <c r="L339" s="37"/>
      <c r="M339" s="37"/>
      <c r="N339" s="37"/>
    </row>
    <row r="340" spans="1:14" s="36" customFormat="1">
      <c r="A340" s="28"/>
      <c r="B340" s="28"/>
      <c r="L340" s="37"/>
      <c r="M340" s="37"/>
      <c r="N340" s="37"/>
    </row>
    <row r="341" spans="1:14" s="36" customFormat="1">
      <c r="A341" s="28"/>
      <c r="B341" s="28"/>
      <c r="L341" s="37"/>
      <c r="M341" s="37"/>
      <c r="N341" s="37"/>
    </row>
    <row r="342" spans="1:14" s="36" customFormat="1">
      <c r="A342" s="28"/>
      <c r="B342" s="28"/>
      <c r="L342" s="37"/>
      <c r="M342" s="37"/>
      <c r="N342" s="37"/>
    </row>
    <row r="343" spans="1:14" s="36" customFormat="1">
      <c r="A343" s="28"/>
      <c r="B343" s="28"/>
      <c r="L343" s="37"/>
      <c r="M343" s="37"/>
      <c r="N343" s="37"/>
    </row>
    <row r="344" spans="1:14" s="36" customFormat="1">
      <c r="A344" s="28"/>
      <c r="B344" s="28"/>
      <c r="L344" s="37"/>
      <c r="M344" s="37"/>
      <c r="N344" s="37"/>
    </row>
    <row r="345" spans="1:14" s="36" customFormat="1">
      <c r="A345" s="28"/>
      <c r="B345" s="28"/>
      <c r="L345" s="37"/>
      <c r="M345" s="37"/>
      <c r="N345" s="37"/>
    </row>
    <row r="346" spans="1:14" s="36" customFormat="1">
      <c r="A346" s="28"/>
      <c r="B346" s="28"/>
      <c r="L346" s="37"/>
      <c r="M346" s="37"/>
      <c r="N346" s="37"/>
    </row>
    <row r="347" spans="1:14" s="36" customFormat="1">
      <c r="A347" s="28"/>
      <c r="B347" s="28"/>
      <c r="L347" s="37"/>
      <c r="M347" s="37"/>
      <c r="N347" s="37"/>
    </row>
    <row r="348" spans="1:14" s="36" customFormat="1">
      <c r="A348" s="28"/>
      <c r="B348" s="28"/>
      <c r="L348" s="37"/>
      <c r="M348" s="37"/>
      <c r="N348" s="37"/>
    </row>
    <row r="349" spans="1:14" s="36" customFormat="1">
      <c r="A349" s="28"/>
      <c r="B349" s="28"/>
      <c r="L349" s="37"/>
      <c r="M349" s="37"/>
      <c r="N349" s="37"/>
    </row>
    <row r="350" spans="1:14" s="36" customFormat="1">
      <c r="A350" s="28"/>
      <c r="B350" s="28"/>
      <c r="L350" s="37"/>
      <c r="M350" s="37"/>
      <c r="N350" s="37"/>
    </row>
    <row r="351" spans="1:14" s="36" customFormat="1">
      <c r="A351" s="28"/>
      <c r="B351" s="28"/>
      <c r="L351" s="37"/>
      <c r="M351" s="37"/>
      <c r="N351" s="37"/>
    </row>
    <row r="352" spans="1:14" s="36" customFormat="1">
      <c r="A352" s="28"/>
      <c r="B352" s="28"/>
      <c r="L352" s="37"/>
      <c r="M352" s="37"/>
      <c r="N352" s="37"/>
    </row>
    <row r="353" spans="1:14" s="36" customFormat="1">
      <c r="A353" s="28"/>
      <c r="B353" s="28"/>
      <c r="L353" s="37"/>
      <c r="M353" s="37"/>
      <c r="N353" s="37"/>
    </row>
    <row r="354" spans="1:14" s="36" customFormat="1">
      <c r="A354" s="28"/>
      <c r="B354" s="28"/>
      <c r="L354" s="37"/>
      <c r="M354" s="37"/>
      <c r="N354" s="37"/>
    </row>
    <row r="355" spans="1:14" s="36" customFormat="1">
      <c r="A355" s="28"/>
      <c r="B355" s="28"/>
      <c r="L355" s="37"/>
      <c r="M355" s="37"/>
      <c r="N355" s="37"/>
    </row>
    <row r="356" spans="1:14" s="36" customFormat="1">
      <c r="A356" s="28"/>
      <c r="B356" s="28"/>
      <c r="L356" s="37"/>
      <c r="M356" s="37"/>
      <c r="N356" s="37"/>
    </row>
    <row r="357" spans="1:14" s="36" customFormat="1">
      <c r="A357" s="28"/>
      <c r="B357" s="28"/>
      <c r="L357" s="37"/>
      <c r="M357" s="37"/>
      <c r="N357" s="37"/>
    </row>
    <row r="358" spans="1:14" s="36" customFormat="1">
      <c r="A358" s="28"/>
      <c r="B358" s="28"/>
      <c r="L358" s="37"/>
      <c r="M358" s="37"/>
      <c r="N358" s="37"/>
    </row>
    <row r="359" spans="1:14" s="36" customFormat="1">
      <c r="A359" s="28"/>
      <c r="B359" s="28"/>
      <c r="L359" s="37"/>
      <c r="M359" s="37"/>
      <c r="N359" s="37"/>
    </row>
    <row r="360" spans="1:14" s="36" customFormat="1">
      <c r="A360" s="28"/>
      <c r="B360" s="28"/>
      <c r="L360" s="37"/>
      <c r="M360" s="37"/>
      <c r="N360" s="37"/>
    </row>
    <row r="361" spans="1:14" s="36" customFormat="1">
      <c r="A361" s="28"/>
      <c r="B361" s="28"/>
      <c r="L361" s="37"/>
      <c r="M361" s="37"/>
      <c r="N361" s="37"/>
    </row>
    <row r="362" spans="1:14" s="36" customFormat="1">
      <c r="A362" s="28"/>
      <c r="B362" s="28"/>
      <c r="L362" s="37"/>
      <c r="M362" s="37"/>
      <c r="N362" s="37"/>
    </row>
    <row r="363" spans="1:14" s="36" customFormat="1">
      <c r="A363" s="28"/>
      <c r="B363" s="28"/>
      <c r="L363" s="37"/>
      <c r="M363" s="37"/>
      <c r="N363" s="37"/>
    </row>
    <row r="364" spans="1:14" s="36" customFormat="1">
      <c r="A364" s="28"/>
      <c r="B364" s="28"/>
      <c r="L364" s="37"/>
      <c r="M364" s="37"/>
      <c r="N364" s="37"/>
    </row>
    <row r="365" spans="1:14" s="36" customFormat="1">
      <c r="A365" s="28"/>
      <c r="B365" s="28"/>
      <c r="L365" s="37"/>
      <c r="M365" s="37"/>
      <c r="N365" s="37"/>
    </row>
    <row r="366" spans="1:14" s="36" customFormat="1">
      <c r="A366" s="28"/>
      <c r="B366" s="28"/>
      <c r="L366" s="37"/>
      <c r="M366" s="37"/>
      <c r="N366" s="37"/>
    </row>
    <row r="367" spans="1:14" s="36" customFormat="1">
      <c r="A367" s="28"/>
      <c r="B367" s="28"/>
      <c r="L367" s="37"/>
      <c r="M367" s="37"/>
      <c r="N367" s="37"/>
    </row>
    <row r="368" spans="1:14" s="36" customFormat="1">
      <c r="A368" s="28"/>
      <c r="B368" s="28"/>
      <c r="L368" s="37"/>
      <c r="M368" s="37"/>
      <c r="N368" s="37"/>
    </row>
    <row r="369" spans="1:14" s="36" customFormat="1">
      <c r="A369" s="28"/>
      <c r="B369" s="28"/>
      <c r="L369" s="37"/>
      <c r="M369" s="37"/>
      <c r="N369" s="37"/>
    </row>
    <row r="370" spans="1:14" s="36" customFormat="1">
      <c r="A370" s="28"/>
      <c r="B370" s="28"/>
      <c r="L370" s="37"/>
      <c r="M370" s="37"/>
      <c r="N370" s="37"/>
    </row>
    <row r="371" spans="1:14" s="36" customFormat="1">
      <c r="A371" s="28"/>
      <c r="B371" s="28"/>
      <c r="L371" s="37"/>
      <c r="M371" s="37"/>
      <c r="N371" s="37"/>
    </row>
    <row r="372" spans="1:14" s="36" customFormat="1">
      <c r="A372" s="28"/>
      <c r="B372" s="28"/>
      <c r="L372" s="37"/>
      <c r="M372" s="37"/>
      <c r="N372" s="37"/>
    </row>
    <row r="373" spans="1:14" s="36" customFormat="1">
      <c r="A373" s="28"/>
      <c r="B373" s="28"/>
      <c r="L373" s="37"/>
      <c r="M373" s="37"/>
      <c r="N373" s="37"/>
    </row>
    <row r="374" spans="1:14" s="36" customFormat="1">
      <c r="A374" s="28"/>
      <c r="B374" s="28"/>
      <c r="L374" s="37"/>
      <c r="M374" s="37"/>
    </row>
    <row r="375" spans="1:14" s="36" customFormat="1">
      <c r="A375" s="28"/>
      <c r="B375" s="28"/>
      <c r="L375" s="37"/>
      <c r="M375" s="37"/>
    </row>
    <row r="376" spans="1:14" s="36" customFormat="1">
      <c r="A376" s="28"/>
      <c r="B376" s="28"/>
      <c r="L376" s="37"/>
      <c r="M376" s="37"/>
    </row>
    <row r="377" spans="1:14" s="36" customFormat="1">
      <c r="A377" s="28"/>
      <c r="B377" s="28"/>
      <c r="L377" s="37"/>
      <c r="M377" s="37"/>
    </row>
    <row r="378" spans="1:14" s="36" customFormat="1">
      <c r="A378" s="28"/>
      <c r="B378" s="28"/>
      <c r="L378" s="37"/>
      <c r="M378" s="37"/>
    </row>
    <row r="379" spans="1:14" s="36" customFormat="1">
      <c r="A379" s="28"/>
      <c r="B379" s="28"/>
      <c r="L379" s="37"/>
      <c r="M379" s="37"/>
    </row>
    <row r="380" spans="1:14" s="36" customFormat="1">
      <c r="A380" s="28"/>
      <c r="B380" s="28"/>
      <c r="L380" s="37"/>
      <c r="M380" s="37"/>
    </row>
    <row r="381" spans="1:14" s="36" customFormat="1">
      <c r="A381" s="28"/>
      <c r="B381" s="28"/>
      <c r="L381" s="37"/>
      <c r="M381" s="37"/>
    </row>
    <row r="382" spans="1:14">
      <c r="L382" s="38"/>
      <c r="M382" s="38"/>
    </row>
    <row r="383" spans="1:14">
      <c r="L383" s="38"/>
      <c r="M383" s="38"/>
    </row>
    <row r="384" spans="1:14">
      <c r="L384" s="38"/>
      <c r="M384" s="38"/>
    </row>
    <row r="385" spans="12:13">
      <c r="L385" s="38"/>
      <c r="M385" s="38"/>
    </row>
    <row r="386" spans="12:13">
      <c r="L386" s="38"/>
      <c r="M386" s="38"/>
    </row>
    <row r="387" spans="12:13">
      <c r="L387" s="38"/>
      <c r="M387" s="38"/>
    </row>
    <row r="388" spans="12:13">
      <c r="L388" s="38"/>
      <c r="M388" s="38"/>
    </row>
    <row r="389" spans="12:13">
      <c r="L389" s="38"/>
      <c r="M389" s="38"/>
    </row>
    <row r="390" spans="12:13">
      <c r="L390" s="38"/>
      <c r="M390" s="38"/>
    </row>
    <row r="391" spans="12:13">
      <c r="L391" s="38"/>
      <c r="M391" s="38"/>
    </row>
    <row r="392" spans="12:13">
      <c r="L392" s="38"/>
      <c r="M392" s="38"/>
    </row>
    <row r="393" spans="12:13">
      <c r="L393" s="38"/>
      <c r="M393" s="38"/>
    </row>
    <row r="394" spans="12:13">
      <c r="L394" s="38"/>
      <c r="M394" s="38"/>
    </row>
    <row r="395" spans="12:13">
      <c r="L395" s="38"/>
      <c r="M395" s="38"/>
    </row>
    <row r="396" spans="12:13">
      <c r="L396" s="38"/>
      <c r="M396" s="38"/>
    </row>
    <row r="397" spans="12:13">
      <c r="L397" s="38"/>
      <c r="M397" s="38"/>
    </row>
    <row r="398" spans="12:13">
      <c r="L398" s="38"/>
      <c r="M398" s="38"/>
    </row>
    <row r="399" spans="12:13">
      <c r="L399" s="38"/>
      <c r="M399" s="38"/>
    </row>
    <row r="400" spans="12:13">
      <c r="L400" s="38"/>
      <c r="M400" s="38"/>
    </row>
    <row r="401" spans="12:13">
      <c r="L401" s="38"/>
      <c r="M401" s="38"/>
    </row>
    <row r="402" spans="12:13">
      <c r="L402" s="38"/>
      <c r="M402" s="38"/>
    </row>
    <row r="403" spans="12:13">
      <c r="L403" s="38"/>
      <c r="M403" s="38"/>
    </row>
    <row r="404" spans="12:13">
      <c r="L404" s="38"/>
      <c r="M404" s="38"/>
    </row>
    <row r="405" spans="12:13">
      <c r="L405" s="38"/>
      <c r="M405" s="38"/>
    </row>
    <row r="406" spans="12:13">
      <c r="L406" s="38"/>
      <c r="M406" s="38"/>
    </row>
    <row r="407" spans="12:13">
      <c r="L407" s="38"/>
      <c r="M407" s="38"/>
    </row>
    <row r="408" spans="12:13">
      <c r="L408" s="38"/>
      <c r="M408" s="38"/>
    </row>
    <row r="409" spans="12:13">
      <c r="L409" s="38"/>
      <c r="M409" s="38"/>
    </row>
    <row r="410" spans="12:13">
      <c r="L410" s="38"/>
      <c r="M410" s="38"/>
    </row>
    <row r="411" spans="12:13">
      <c r="L411" s="38"/>
      <c r="M411" s="38"/>
    </row>
    <row r="412" spans="12:13">
      <c r="L412" s="38"/>
      <c r="M412" s="38"/>
    </row>
    <row r="413" spans="12:13">
      <c r="L413" s="38"/>
      <c r="M413" s="38"/>
    </row>
    <row r="414" spans="12:13">
      <c r="L414" s="38"/>
      <c r="M414" s="38"/>
    </row>
    <row r="415" spans="12:13">
      <c r="L415" s="38"/>
      <c r="M415" s="38"/>
    </row>
    <row r="416" spans="12:13">
      <c r="L416" s="38"/>
      <c r="M416" s="38"/>
    </row>
    <row r="417" spans="12:13">
      <c r="L417" s="38"/>
      <c r="M417" s="38"/>
    </row>
    <row r="418" spans="12:13">
      <c r="L418" s="38"/>
      <c r="M418" s="38"/>
    </row>
    <row r="419" spans="12:13">
      <c r="L419" s="38"/>
      <c r="M419" s="38"/>
    </row>
    <row r="420" spans="12:13">
      <c r="L420" s="38"/>
      <c r="M420" s="38"/>
    </row>
    <row r="421" spans="12:13">
      <c r="L421" s="38"/>
      <c r="M421" s="38"/>
    </row>
    <row r="422" spans="12:13">
      <c r="L422" s="38"/>
      <c r="M422" s="38"/>
    </row>
    <row r="423" spans="12:13">
      <c r="L423" s="38"/>
      <c r="M423" s="38"/>
    </row>
    <row r="424" spans="12:13">
      <c r="L424" s="38"/>
      <c r="M424" s="38"/>
    </row>
    <row r="425" spans="12:13">
      <c r="L425" s="38"/>
      <c r="M425" s="38"/>
    </row>
    <row r="426" spans="12:13">
      <c r="L426" s="38"/>
      <c r="M426" s="38"/>
    </row>
    <row r="427" spans="12:13">
      <c r="L427" s="38"/>
      <c r="M427" s="38"/>
    </row>
    <row r="428" spans="12:13">
      <c r="L428" s="38"/>
      <c r="M428" s="38"/>
    </row>
    <row r="429" spans="12:13">
      <c r="L429" s="38"/>
      <c r="M429" s="38"/>
    </row>
    <row r="430" spans="12:13">
      <c r="L430" s="38"/>
      <c r="M430" s="38"/>
    </row>
    <row r="431" spans="12:13">
      <c r="L431" s="38"/>
      <c r="M431" s="38"/>
    </row>
    <row r="432" spans="12:13">
      <c r="L432" s="38"/>
      <c r="M432" s="38"/>
    </row>
    <row r="433" spans="12:13">
      <c r="L433" s="38"/>
      <c r="M433" s="38"/>
    </row>
    <row r="434" spans="12:13">
      <c r="L434" s="38"/>
      <c r="M434" s="38"/>
    </row>
    <row r="435" spans="12:13">
      <c r="L435" s="38"/>
      <c r="M435" s="38"/>
    </row>
    <row r="436" spans="12:13">
      <c r="L436" s="38"/>
      <c r="M436" s="38"/>
    </row>
    <row r="437" spans="12:13">
      <c r="L437" s="38"/>
      <c r="M437" s="38"/>
    </row>
    <row r="438" spans="12:13">
      <c r="L438" s="38"/>
      <c r="M438" s="38"/>
    </row>
    <row r="439" spans="12:13">
      <c r="L439" s="38"/>
      <c r="M439" s="38"/>
    </row>
    <row r="440" spans="12:13">
      <c r="L440" s="38"/>
      <c r="M440" s="38"/>
    </row>
    <row r="441" spans="12:13">
      <c r="L441" s="38"/>
      <c r="M441" s="38"/>
    </row>
    <row r="442" spans="12:13">
      <c r="L442" s="38"/>
      <c r="M442" s="38"/>
    </row>
    <row r="443" spans="12:13">
      <c r="L443" s="38"/>
      <c r="M443" s="38"/>
    </row>
    <row r="444" spans="12:13">
      <c r="L444" s="38"/>
      <c r="M444" s="38"/>
    </row>
    <row r="445" spans="12:13">
      <c r="L445" s="38"/>
      <c r="M445" s="38"/>
    </row>
    <row r="446" spans="12:13">
      <c r="L446" s="38"/>
      <c r="M446" s="38"/>
    </row>
    <row r="447" spans="12:13">
      <c r="L447" s="38"/>
      <c r="M447" s="38"/>
    </row>
    <row r="448" spans="12:13">
      <c r="L448" s="38"/>
      <c r="M448" s="38"/>
    </row>
    <row r="449" spans="12:13">
      <c r="L449" s="38"/>
      <c r="M449" s="38"/>
    </row>
    <row r="450" spans="12:13">
      <c r="L450" s="38"/>
      <c r="M450" s="38"/>
    </row>
    <row r="451" spans="12:13">
      <c r="L451" s="38"/>
      <c r="M451" s="38"/>
    </row>
    <row r="452" spans="12:13">
      <c r="L452" s="38"/>
      <c r="M452" s="38"/>
    </row>
    <row r="453" spans="12:13">
      <c r="L453" s="38"/>
      <c r="M453" s="38"/>
    </row>
    <row r="454" spans="12:13">
      <c r="L454" s="38"/>
      <c r="M454" s="38"/>
    </row>
    <row r="455" spans="12:13">
      <c r="L455" s="38"/>
      <c r="M455" s="38"/>
    </row>
    <row r="456" spans="12:13">
      <c r="L456" s="38"/>
      <c r="M456" s="38"/>
    </row>
    <row r="457" spans="12:13">
      <c r="L457" s="38"/>
      <c r="M457" s="38"/>
    </row>
    <row r="458" spans="12:13">
      <c r="L458" s="38"/>
      <c r="M458" s="38"/>
    </row>
    <row r="459" spans="12:13">
      <c r="L459" s="38"/>
      <c r="M459" s="38"/>
    </row>
  </sheetData>
  <conditionalFormatting sqref="A9:N9">
    <cfRule type="expression" dxfId="6" priority="103">
      <formula>$M$9&lt;&gt;""</formula>
    </cfRule>
    <cfRule type="expression" dxfId="5" priority="104">
      <formula>$L$9&lt;&gt;""</formula>
    </cfRule>
    <cfRule type="expression" dxfId="4" priority="112">
      <formula>$H$9&lt;&gt;""</formula>
    </cfRule>
  </conditionalFormatting>
  <conditionalFormatting sqref="A10:N300">
    <cfRule type="expression" dxfId="3" priority="1">
      <formula>$A10=3</formula>
    </cfRule>
  </conditionalFormatting>
  <dataValidations count="6">
    <dataValidation allowBlank="1" sqref="C3:D6" xr:uid="{1144A5DF-433E-AD42-81A7-5C719FF77B8D}"/>
    <dataValidation allowBlank="1" showInputMessage="1" showErrorMessage="1" promptTitle="Date de configuration" prompt="                      _x000a_Cette date configure le classeur_x000a_Respectez le format 00/00/00_x000a_avec l'horaire à 8:00" sqref="D2" xr:uid="{A163E644-6D8A-3B4B-8C50-FFCE8885A87C}"/>
    <dataValidation allowBlank="1" showInputMessage="1" showErrorMessage="1" prompt="Le titre de la feuille de calcul figure dans la cellule C1. La date est mise à jour automatiquement dans la cellule B2, et les valeurs Échéance aujourd’hui et Jours de retard dans les cellules C3 et C4. Un conseil figure dans la cellule ci-dessous." sqref="C1:D1" xr:uid="{537B992F-6788-5344-9E15-5BE0A28A2FED}"/>
    <dataValidation allowBlank="1" showErrorMessage="1" prompt="Le titre de la feuille de calcul figure dans cette cellule. La date est mise à jour automatiquement dans la cellule ci-dessous, et les valeurs Échéance aujourd’hui et Jours de retard dans les cellules C3 et C4. Un conseil figure dans la cellule à droite" sqref="E1:G1" xr:uid="{C4D028FB-A71C-2243-98CC-C7E6D90AEC83}"/>
    <dataValidation allowBlank="1" showInputMessage="1" showErrorMessage="1" prompt="Lien de navigation vers la feuille de calcul Configuration Attributions" sqref="J1" xr:uid="{1DC8533E-BB7A-B94B-84C8-D4DB9FC616AF}"/>
    <dataValidation allowBlank="1" showInputMessage="1" showErrorMessage="1" prompt="Créez une liste de tâches dans ce classeur. Entrez les détails dans la table Liste de tâches. Sélectionnez la cellule F1 pour accéder à la feuille de calcul Configuration. L’échéance et les jours de retard sont mis à jour automatiquement" sqref="A1:B1 A3:B6" xr:uid="{CE759DE9-4B6C-BC46-88F7-D3245A746CCD}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actualiser" altText="Cliquer pour actualiser">
                <anchor moveWithCells="1" sizeWithCells="1">
                  <from>
                    <xdr:col>9</xdr:col>
                    <xdr:colOff>762000</xdr:colOff>
                    <xdr:row>1</xdr:row>
                    <xdr:rowOff>28575</xdr:rowOff>
                  </from>
                  <to>
                    <xdr:col>10</xdr:col>
                    <xdr:colOff>876300</xdr:colOff>
                    <xdr:row>1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0" id="{A54EF01B-D4E0-134B-9299-3B20FB38669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ymbols2" iconId="2"/>
              <x14:cfIcon iconSet="3Symbols2" iconId="1"/>
            </x14:iconSet>
          </x14:cfRule>
          <xm:sqref>A9:A300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errorTitle="Choisir le service dans la liste" error="      _x000a_S'il n'est pas référencé, _x000a_rajoutez le dans l'onglet Configuration" xr:uid="{625132C0-24F8-8C4D-9F31-D992CC5FDD4A}">
          <x14:formula1>
            <xm:f>Configuration!$C$3:$C$128</xm:f>
          </x14:formula1>
          <xm:sqref>F9:G300</xm:sqref>
        </x14:dataValidation>
        <x14:dataValidation type="list" allowBlank="1" showErrorMessage="1" errorTitle="Saisie manuelle non autorisée" error="      _x000a_Choisissez l'heure dans la liste" xr:uid="{9E31DFF1-0CE0-0E4D-8E0A-B2E3B7C5B519}">
          <x14:formula1>
            <xm:f>Configuration!$D$3:$D$128</xm:f>
          </x14:formula1>
          <xm:sqref>H9:H300</xm:sqref>
        </x14:dataValidation>
        <x14:dataValidation type="list" allowBlank="1" showErrorMessage="1" errorTitle="Saisie manuelle non autorisée" error="Choisissez le mode de tranport dans la liste" xr:uid="{8A998531-A223-6048-B686-1BB306D96BF8}">
          <x14:formula1>
            <xm:f>Configuration!$E$3:$E$5</xm:f>
          </x14:formula1>
          <xm:sqref>I9:I300</xm:sqref>
        </x14:dataValidation>
        <x14:dataValidation type="list" allowBlank="1" showErrorMessage="1" errorTitle="Saisie manuelle non autorisée" error="    _x000a_Choisissez le professionnel dans la liste_x000a_S'il n'apparait pas, rajoutez le dans l'onglet Configuration" xr:uid="{9E74F8FC-67AD-0C42-95A0-301D7E24631C}">
          <x14:formula1>
            <xm:f>Configuration!$B$3:$B$128</xm:f>
          </x14:formula1>
          <xm:sqref>J9:K300</xm:sqref>
        </x14:dataValidation>
        <x14:dataValidation type="list" allowBlank="1" showErrorMessage="1" errorTitle="Saisie manuelle non autorisée" error="Choisissez l'heure dans la liste" xr:uid="{14F65B77-5350-344F-B590-1E193E4C3D02}">
          <x14:formula1>
            <xm:f>Configuration!$D$3:$D$128</xm:f>
          </x14:formula1>
          <xm:sqref>L9:M300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D27B-EBA8-9C49-94C1-DDEDDEDA2616}">
  <sheetPr codeName="Feuil2"/>
  <dimension ref="A1:E19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5" sqref="F5"/>
    </sheetView>
  </sheetViews>
  <sheetFormatPr baseColWidth="10" defaultColWidth="10.875" defaultRowHeight="15.75"/>
  <cols>
    <col min="1" max="1" width="3.375" style="46" customWidth="1"/>
    <col min="2" max="2" width="41.625" style="46" bestFit="1" customWidth="1"/>
    <col min="3" max="3" width="43" style="46" bestFit="1" customWidth="1"/>
    <col min="4" max="4" width="14.625" style="46" bestFit="1" customWidth="1"/>
    <col min="5" max="5" width="22.625" style="46" customWidth="1"/>
    <col min="6" max="16384" width="10.875" style="46"/>
  </cols>
  <sheetData>
    <row r="1" spans="1:5" ht="45.75" thickBot="1">
      <c r="A1" s="44"/>
      <c r="B1" s="45" t="s">
        <v>0</v>
      </c>
      <c r="C1" s="62"/>
      <c r="D1" s="62"/>
      <c r="E1" s="62"/>
    </row>
    <row r="2" spans="1:5" ht="18.75" thickTop="1">
      <c r="A2" s="47"/>
      <c r="B2" s="48" t="s">
        <v>1</v>
      </c>
      <c r="C2" s="48" t="s">
        <v>2</v>
      </c>
      <c r="D2" s="48" t="s">
        <v>3</v>
      </c>
      <c r="E2" s="48" t="s">
        <v>4</v>
      </c>
    </row>
    <row r="3" spans="1:5">
      <c r="A3" s="47"/>
      <c r="B3" s="50" t="s">
        <v>31</v>
      </c>
      <c r="C3" s="51" t="s">
        <v>44</v>
      </c>
      <c r="D3" s="52">
        <v>43928.333333333336</v>
      </c>
      <c r="E3" s="53" t="s">
        <v>5</v>
      </c>
    </row>
    <row r="4" spans="1:5">
      <c r="A4" s="47"/>
      <c r="B4" s="50" t="s">
        <v>32</v>
      </c>
      <c r="C4" s="51" t="s">
        <v>45</v>
      </c>
      <c r="D4" s="56">
        <v>43928.336805555555</v>
      </c>
      <c r="E4" s="57" t="s">
        <v>6</v>
      </c>
    </row>
    <row r="5" spans="1:5">
      <c r="A5" s="47"/>
      <c r="B5" s="50" t="s">
        <v>33</v>
      </c>
      <c r="C5" s="51" t="s">
        <v>46</v>
      </c>
      <c r="D5" s="52">
        <v>43928.340277777781</v>
      </c>
      <c r="E5" s="53" t="s">
        <v>7</v>
      </c>
    </row>
    <row r="6" spans="1:5">
      <c r="A6" s="47"/>
      <c r="B6" s="50" t="s">
        <v>34</v>
      </c>
      <c r="C6" s="51" t="s">
        <v>47</v>
      </c>
      <c r="D6" s="56">
        <v>43928.34375</v>
      </c>
      <c r="E6" s="57"/>
    </row>
    <row r="7" spans="1:5">
      <c r="A7" s="47"/>
      <c r="B7" s="50" t="s">
        <v>35</v>
      </c>
      <c r="C7" s="51" t="s">
        <v>48</v>
      </c>
      <c r="D7" s="52">
        <v>43928.347222222219</v>
      </c>
      <c r="E7" s="53"/>
    </row>
    <row r="8" spans="1:5">
      <c r="A8" s="47"/>
      <c r="B8" s="50" t="s">
        <v>36</v>
      </c>
      <c r="C8" s="51" t="s">
        <v>49</v>
      </c>
      <c r="D8" s="56">
        <v>43928.350694444445</v>
      </c>
      <c r="E8" s="57"/>
    </row>
    <row r="9" spans="1:5">
      <c r="A9" s="47"/>
      <c r="B9" s="50" t="s">
        <v>37</v>
      </c>
      <c r="C9" s="51" t="s">
        <v>50</v>
      </c>
      <c r="D9" s="52">
        <v>43928.354166666664</v>
      </c>
      <c r="E9" s="53"/>
    </row>
    <row r="10" spans="1:5">
      <c r="A10" s="47"/>
      <c r="B10" s="50" t="s">
        <v>38</v>
      </c>
      <c r="C10" s="51" t="s">
        <v>51</v>
      </c>
      <c r="D10" s="56">
        <v>43928.357638888891</v>
      </c>
      <c r="E10" s="57"/>
    </row>
    <row r="11" spans="1:5">
      <c r="A11" s="47"/>
      <c r="B11" s="50" t="s">
        <v>39</v>
      </c>
      <c r="C11" s="51" t="s">
        <v>52</v>
      </c>
      <c r="D11" s="52">
        <v>43928.361111111109</v>
      </c>
      <c r="E11" s="53"/>
    </row>
    <row r="12" spans="1:5">
      <c r="A12" s="47"/>
      <c r="B12" s="50" t="s">
        <v>40</v>
      </c>
      <c r="C12" s="51" t="s">
        <v>53</v>
      </c>
      <c r="D12" s="56">
        <v>43928.364583333336</v>
      </c>
      <c r="E12" s="57"/>
    </row>
    <row r="13" spans="1:5">
      <c r="A13" s="47"/>
      <c r="B13" s="50" t="s">
        <v>41</v>
      </c>
      <c r="C13" s="51" t="s">
        <v>54</v>
      </c>
      <c r="D13" s="52">
        <v>43928.368055555555</v>
      </c>
      <c r="E13" s="53"/>
    </row>
    <row r="14" spans="1:5">
      <c r="A14" s="47"/>
      <c r="B14" s="50" t="s">
        <v>42</v>
      </c>
      <c r="C14" s="51" t="s">
        <v>55</v>
      </c>
      <c r="D14" s="56">
        <v>43928.371527777781</v>
      </c>
      <c r="E14" s="57"/>
    </row>
    <row r="15" spans="1:5">
      <c r="A15" s="47"/>
      <c r="B15" s="50" t="s">
        <v>43</v>
      </c>
      <c r="C15" s="51" t="s">
        <v>56</v>
      </c>
      <c r="D15" s="52">
        <v>43928.375</v>
      </c>
      <c r="E15" s="53"/>
    </row>
    <row r="16" spans="1:5">
      <c r="A16" s="47"/>
      <c r="B16" s="54"/>
      <c r="C16" s="51" t="s">
        <v>57</v>
      </c>
      <c r="D16" s="56">
        <v>43928.378472222219</v>
      </c>
      <c r="E16" s="57"/>
    </row>
    <row r="17" spans="1:5">
      <c r="A17" s="47"/>
      <c r="B17" s="50"/>
      <c r="C17" s="51" t="s">
        <v>58</v>
      </c>
      <c r="D17" s="52">
        <v>43928.381944444445</v>
      </c>
      <c r="E17" s="53"/>
    </row>
    <row r="18" spans="1:5">
      <c r="A18" s="47"/>
      <c r="B18" s="54"/>
      <c r="C18" s="51" t="s">
        <v>59</v>
      </c>
      <c r="D18" s="56">
        <v>43928.385416666664</v>
      </c>
      <c r="E18" s="57"/>
    </row>
    <row r="19" spans="1:5">
      <c r="A19" s="47"/>
      <c r="B19" s="50"/>
      <c r="C19" s="51" t="s">
        <v>60</v>
      </c>
      <c r="D19" s="52">
        <v>43928.388888888891</v>
      </c>
      <c r="E19" s="53"/>
    </row>
    <row r="20" spans="1:5">
      <c r="A20" s="47"/>
      <c r="B20" s="54"/>
      <c r="C20" s="51" t="s">
        <v>61</v>
      </c>
      <c r="D20" s="56">
        <v>43928.392361111109</v>
      </c>
      <c r="E20" s="57"/>
    </row>
    <row r="21" spans="1:5">
      <c r="A21" s="47"/>
      <c r="B21" s="50"/>
      <c r="C21" s="51" t="s">
        <v>62</v>
      </c>
      <c r="D21" s="52">
        <v>43928.395833333336</v>
      </c>
      <c r="E21" s="53"/>
    </row>
    <row r="22" spans="1:5">
      <c r="A22" s="47"/>
      <c r="B22" s="54"/>
      <c r="C22" s="51" t="s">
        <v>63</v>
      </c>
      <c r="D22" s="56">
        <v>43928.399305555555</v>
      </c>
      <c r="E22" s="57"/>
    </row>
    <row r="23" spans="1:5">
      <c r="A23" s="47"/>
      <c r="B23" s="50"/>
      <c r="C23" s="51" t="s">
        <v>64</v>
      </c>
      <c r="D23" s="52">
        <v>43928.402777777781</v>
      </c>
      <c r="E23" s="53"/>
    </row>
    <row r="24" spans="1:5">
      <c r="A24" s="47"/>
      <c r="B24" s="54"/>
      <c r="C24" s="51" t="s">
        <v>65</v>
      </c>
      <c r="D24" s="56">
        <v>43928.40625</v>
      </c>
      <c r="E24" s="57"/>
    </row>
    <row r="25" spans="1:5">
      <c r="A25" s="47"/>
      <c r="B25" s="50"/>
      <c r="C25" s="51" t="s">
        <v>66</v>
      </c>
      <c r="D25" s="52">
        <v>43928.409722222219</v>
      </c>
      <c r="E25" s="53"/>
    </row>
    <row r="26" spans="1:5">
      <c r="A26" s="47"/>
      <c r="B26" s="54"/>
      <c r="C26" s="51" t="s">
        <v>67</v>
      </c>
      <c r="D26" s="56">
        <v>43928.413194444445</v>
      </c>
      <c r="E26" s="57"/>
    </row>
    <row r="27" spans="1:5">
      <c r="A27" s="47"/>
      <c r="B27" s="50"/>
      <c r="C27" s="51" t="s">
        <v>68</v>
      </c>
      <c r="D27" s="52">
        <v>43928.416666666664</v>
      </c>
      <c r="E27" s="53"/>
    </row>
    <row r="28" spans="1:5">
      <c r="A28" s="47"/>
      <c r="B28" s="54"/>
      <c r="C28" s="51" t="s">
        <v>69</v>
      </c>
      <c r="D28" s="56">
        <v>43928.420138888891</v>
      </c>
      <c r="E28" s="57"/>
    </row>
    <row r="29" spans="1:5">
      <c r="A29" s="47"/>
      <c r="B29" s="50"/>
      <c r="C29" s="51" t="s">
        <v>70</v>
      </c>
      <c r="D29" s="52">
        <v>43928.423611111109</v>
      </c>
      <c r="E29" s="53"/>
    </row>
    <row r="30" spans="1:5">
      <c r="A30" s="47"/>
      <c r="B30" s="54"/>
      <c r="C30" s="51" t="s">
        <v>71</v>
      </c>
      <c r="D30" s="56">
        <v>43928.427083333336</v>
      </c>
      <c r="E30" s="57"/>
    </row>
    <row r="31" spans="1:5">
      <c r="A31" s="47"/>
      <c r="B31" s="50"/>
      <c r="C31" s="51" t="s">
        <v>72</v>
      </c>
      <c r="D31" s="52">
        <v>43928.430555555555</v>
      </c>
      <c r="E31" s="53"/>
    </row>
    <row r="32" spans="1:5">
      <c r="A32" s="47"/>
      <c r="B32" s="54"/>
      <c r="C32" s="51" t="s">
        <v>73</v>
      </c>
      <c r="D32" s="56">
        <v>43928.434027777781</v>
      </c>
      <c r="E32" s="57"/>
    </row>
    <row r="33" spans="1:5">
      <c r="A33" s="47"/>
      <c r="B33" s="50"/>
      <c r="C33" s="51" t="s">
        <v>74</v>
      </c>
      <c r="D33" s="52">
        <v>43928.4375</v>
      </c>
      <c r="E33" s="53"/>
    </row>
    <row r="34" spans="1:5">
      <c r="A34" s="47"/>
      <c r="B34" s="54"/>
      <c r="C34" s="51" t="s">
        <v>75</v>
      </c>
      <c r="D34" s="56">
        <v>43928.440972222219</v>
      </c>
      <c r="E34" s="57"/>
    </row>
    <row r="35" spans="1:5">
      <c r="A35" s="47"/>
      <c r="B35" s="50"/>
      <c r="C35" s="51" t="s">
        <v>76</v>
      </c>
      <c r="D35" s="52">
        <v>43928.444444444445</v>
      </c>
      <c r="E35" s="53"/>
    </row>
    <row r="36" spans="1:5">
      <c r="A36" s="47"/>
      <c r="B36" s="54"/>
      <c r="C36" s="51" t="s">
        <v>77</v>
      </c>
      <c r="D36" s="56">
        <v>43928.447916666664</v>
      </c>
      <c r="E36" s="57"/>
    </row>
    <row r="37" spans="1:5">
      <c r="A37" s="47"/>
      <c r="B37" s="50"/>
      <c r="C37" s="51" t="s">
        <v>78</v>
      </c>
      <c r="D37" s="52">
        <v>43928.451388888891</v>
      </c>
      <c r="E37" s="53"/>
    </row>
    <row r="38" spans="1:5">
      <c r="A38" s="47"/>
      <c r="B38" s="54"/>
      <c r="C38" s="51" t="s">
        <v>79</v>
      </c>
      <c r="D38" s="56">
        <v>43928.454861111109</v>
      </c>
      <c r="E38" s="57"/>
    </row>
    <row r="39" spans="1:5">
      <c r="A39" s="47"/>
      <c r="B39" s="50"/>
      <c r="C39" s="51" t="s">
        <v>80</v>
      </c>
      <c r="D39" s="52">
        <v>43928.458333333336</v>
      </c>
      <c r="E39" s="53"/>
    </row>
    <row r="40" spans="1:5">
      <c r="A40" s="47"/>
      <c r="B40" s="54"/>
      <c r="C40" s="51" t="s">
        <v>81</v>
      </c>
      <c r="D40" s="56">
        <v>43928.461805555555</v>
      </c>
      <c r="E40" s="57"/>
    </row>
    <row r="41" spans="1:5">
      <c r="A41" s="47"/>
      <c r="B41" s="50"/>
      <c r="C41" s="51" t="s">
        <v>82</v>
      </c>
      <c r="D41" s="52">
        <v>43928.465277777781</v>
      </c>
      <c r="E41" s="53"/>
    </row>
    <row r="42" spans="1:5">
      <c r="A42" s="47"/>
      <c r="B42" s="54"/>
      <c r="C42" s="51" t="s">
        <v>83</v>
      </c>
      <c r="D42" s="56">
        <v>43928.46875</v>
      </c>
      <c r="E42" s="57"/>
    </row>
    <row r="43" spans="1:5">
      <c r="A43" s="47"/>
      <c r="B43" s="50"/>
      <c r="C43" s="51" t="s">
        <v>84</v>
      </c>
      <c r="D43" s="52">
        <v>43928.472222222219</v>
      </c>
      <c r="E43" s="53"/>
    </row>
    <row r="44" spans="1:5">
      <c r="A44" s="47"/>
      <c r="B44" s="54"/>
      <c r="C44" s="51" t="s">
        <v>85</v>
      </c>
      <c r="D44" s="56">
        <v>43928.475694444445</v>
      </c>
      <c r="E44" s="57"/>
    </row>
    <row r="45" spans="1:5">
      <c r="A45" s="47"/>
      <c r="B45" s="50"/>
      <c r="C45" s="51" t="s">
        <v>86</v>
      </c>
      <c r="D45" s="52">
        <v>43928.479166666664</v>
      </c>
      <c r="E45" s="53"/>
    </row>
    <row r="46" spans="1:5">
      <c r="A46" s="47"/>
      <c r="B46" s="54"/>
      <c r="C46" s="51" t="s">
        <v>87</v>
      </c>
      <c r="D46" s="56">
        <v>43928.482638888891</v>
      </c>
      <c r="E46" s="57"/>
    </row>
    <row r="47" spans="1:5">
      <c r="A47" s="47"/>
      <c r="B47" s="50"/>
      <c r="C47" s="51" t="s">
        <v>88</v>
      </c>
      <c r="D47" s="52">
        <v>43928.486111111109</v>
      </c>
      <c r="E47" s="53"/>
    </row>
    <row r="48" spans="1:5">
      <c r="A48" s="47"/>
      <c r="B48" s="54"/>
      <c r="C48" s="51" t="s">
        <v>89</v>
      </c>
      <c r="D48" s="56">
        <v>43928.489583333336</v>
      </c>
      <c r="E48" s="57"/>
    </row>
    <row r="49" spans="1:5">
      <c r="A49" s="47"/>
      <c r="B49" s="50"/>
      <c r="C49" s="51" t="s">
        <v>90</v>
      </c>
      <c r="D49" s="52">
        <v>43928.493055555555</v>
      </c>
      <c r="E49" s="53"/>
    </row>
    <row r="50" spans="1:5">
      <c r="A50" s="47"/>
      <c r="B50" s="54"/>
      <c r="C50" s="51" t="s">
        <v>91</v>
      </c>
      <c r="D50" s="56">
        <v>43928.496527777781</v>
      </c>
      <c r="E50" s="57"/>
    </row>
    <row r="51" spans="1:5">
      <c r="A51" s="47"/>
      <c r="B51" s="50"/>
      <c r="C51" s="51" t="s">
        <v>92</v>
      </c>
      <c r="D51" s="52">
        <v>43928.5</v>
      </c>
      <c r="E51" s="53"/>
    </row>
    <row r="52" spans="1:5">
      <c r="A52" s="47"/>
      <c r="B52" s="54"/>
      <c r="C52" s="51" t="s">
        <v>93</v>
      </c>
      <c r="D52" s="56">
        <v>43928.503472222219</v>
      </c>
      <c r="E52" s="57"/>
    </row>
    <row r="53" spans="1:5">
      <c r="A53" s="47"/>
      <c r="B53" s="50"/>
      <c r="C53" s="51" t="s">
        <v>94</v>
      </c>
      <c r="D53" s="52">
        <v>43928.506944444445</v>
      </c>
      <c r="E53" s="53"/>
    </row>
    <row r="54" spans="1:5">
      <c r="A54" s="47"/>
      <c r="B54" s="54"/>
      <c r="C54" s="51" t="s">
        <v>95</v>
      </c>
      <c r="D54" s="56">
        <v>43928.510416666664</v>
      </c>
      <c r="E54" s="57"/>
    </row>
    <row r="55" spans="1:5">
      <c r="A55" s="47"/>
      <c r="B55" s="50"/>
      <c r="C55" s="51" t="s">
        <v>96</v>
      </c>
      <c r="D55" s="52">
        <v>43928.513888888891</v>
      </c>
      <c r="E55" s="53"/>
    </row>
    <row r="56" spans="1:5">
      <c r="A56" s="47"/>
      <c r="B56" s="54"/>
      <c r="C56" s="51" t="s">
        <v>97</v>
      </c>
      <c r="D56" s="56">
        <v>43928.517361111109</v>
      </c>
      <c r="E56" s="57"/>
    </row>
    <row r="57" spans="1:5">
      <c r="A57" s="47"/>
      <c r="B57" s="50"/>
      <c r="C57" s="51" t="s">
        <v>98</v>
      </c>
      <c r="D57" s="52">
        <v>43928.520833333336</v>
      </c>
      <c r="E57" s="53"/>
    </row>
    <row r="58" spans="1:5">
      <c r="A58" s="47"/>
      <c r="B58" s="54"/>
      <c r="C58" s="51" t="s">
        <v>99</v>
      </c>
      <c r="D58" s="56">
        <v>43928.524305555555</v>
      </c>
      <c r="E58" s="57"/>
    </row>
    <row r="59" spans="1:5">
      <c r="A59" s="47"/>
      <c r="B59" s="50"/>
      <c r="C59" s="51" t="s">
        <v>100</v>
      </c>
      <c r="D59" s="52">
        <v>43928.527777777781</v>
      </c>
      <c r="E59" s="53"/>
    </row>
    <row r="60" spans="1:5">
      <c r="A60" s="47"/>
      <c r="B60" s="54"/>
      <c r="C60" s="51" t="s">
        <v>101</v>
      </c>
      <c r="D60" s="56">
        <v>43928.53125</v>
      </c>
      <c r="E60" s="57"/>
    </row>
    <row r="61" spans="1:5">
      <c r="A61" s="47"/>
      <c r="B61" s="50"/>
      <c r="C61" s="51" t="s">
        <v>102</v>
      </c>
      <c r="D61" s="52">
        <v>43928.534722222219</v>
      </c>
      <c r="E61" s="53"/>
    </row>
    <row r="62" spans="1:5">
      <c r="A62" s="47"/>
      <c r="B62" s="54"/>
      <c r="C62" s="51" t="s">
        <v>103</v>
      </c>
      <c r="D62" s="56">
        <v>43928.538194444445</v>
      </c>
      <c r="E62" s="57"/>
    </row>
    <row r="63" spans="1:5">
      <c r="A63" s="47"/>
      <c r="B63" s="50"/>
      <c r="C63" s="51" t="s">
        <v>104</v>
      </c>
      <c r="D63" s="52">
        <v>43928.541666666664</v>
      </c>
      <c r="E63" s="53"/>
    </row>
    <row r="64" spans="1:5">
      <c r="A64" s="47"/>
      <c r="B64" s="54"/>
      <c r="C64" s="51" t="s">
        <v>105</v>
      </c>
      <c r="D64" s="56">
        <v>43928.545138888891</v>
      </c>
      <c r="E64" s="57"/>
    </row>
    <row r="65" spans="1:5">
      <c r="A65" s="47"/>
      <c r="B65" s="50"/>
      <c r="C65" s="51" t="s">
        <v>106</v>
      </c>
      <c r="D65" s="52">
        <v>43928.548611111109</v>
      </c>
      <c r="E65" s="53"/>
    </row>
    <row r="66" spans="1:5">
      <c r="A66" s="47"/>
      <c r="B66" s="54"/>
      <c r="C66" s="51" t="s">
        <v>107</v>
      </c>
      <c r="D66" s="56">
        <v>43928.552083333336</v>
      </c>
      <c r="E66" s="57"/>
    </row>
    <row r="67" spans="1:5">
      <c r="A67" s="49"/>
      <c r="B67" s="50"/>
      <c r="C67" s="51" t="s">
        <v>108</v>
      </c>
      <c r="D67" s="52">
        <v>43928.555555555555</v>
      </c>
      <c r="E67" s="53"/>
    </row>
    <row r="68" spans="1:5">
      <c r="A68" s="49"/>
      <c r="B68" s="54"/>
      <c r="C68" s="51" t="s">
        <v>109</v>
      </c>
      <c r="D68" s="56">
        <v>43928.559027777781</v>
      </c>
      <c r="E68" s="57"/>
    </row>
    <row r="69" spans="1:5">
      <c r="A69" s="49"/>
      <c r="B69" s="50"/>
      <c r="C69" s="51" t="s">
        <v>110</v>
      </c>
      <c r="D69" s="52">
        <v>43928.5625</v>
      </c>
      <c r="E69" s="53"/>
    </row>
    <row r="70" spans="1:5">
      <c r="A70" s="49"/>
      <c r="B70" s="54"/>
      <c r="C70" s="51" t="s">
        <v>111</v>
      </c>
      <c r="D70" s="56">
        <v>43928.565972222219</v>
      </c>
      <c r="E70" s="57"/>
    </row>
    <row r="71" spans="1:5">
      <c r="A71" s="49"/>
      <c r="B71" s="50"/>
      <c r="C71" s="51" t="s">
        <v>112</v>
      </c>
      <c r="D71" s="52">
        <v>43928.569444444445</v>
      </c>
      <c r="E71" s="53"/>
    </row>
    <row r="72" spans="1:5">
      <c r="A72" s="49"/>
      <c r="B72" s="54"/>
      <c r="C72" s="51" t="s">
        <v>113</v>
      </c>
      <c r="D72" s="56">
        <v>43928.572916666664</v>
      </c>
      <c r="E72" s="57"/>
    </row>
    <row r="73" spans="1:5">
      <c r="A73" s="49"/>
      <c r="B73" s="50"/>
      <c r="C73" s="51" t="s">
        <v>114</v>
      </c>
      <c r="D73" s="52">
        <v>43928.576388888891</v>
      </c>
      <c r="E73" s="53"/>
    </row>
    <row r="74" spans="1:5">
      <c r="A74" s="49"/>
      <c r="B74" s="54"/>
      <c r="C74" s="51" t="s">
        <v>115</v>
      </c>
      <c r="D74" s="56">
        <v>43928.579861111109</v>
      </c>
      <c r="E74" s="57"/>
    </row>
    <row r="75" spans="1:5">
      <c r="A75" s="49"/>
      <c r="B75" s="50"/>
      <c r="C75" s="51" t="s">
        <v>116</v>
      </c>
      <c r="D75" s="52">
        <v>43928.583333333336</v>
      </c>
      <c r="E75" s="53"/>
    </row>
    <row r="76" spans="1:5">
      <c r="A76" s="49"/>
      <c r="B76" s="54"/>
      <c r="C76" s="51" t="s">
        <v>117</v>
      </c>
      <c r="D76" s="56">
        <v>43928.586805555555</v>
      </c>
      <c r="E76" s="57"/>
    </row>
    <row r="77" spans="1:5">
      <c r="A77" s="49"/>
      <c r="B77" s="50"/>
      <c r="C77" s="51" t="s">
        <v>118</v>
      </c>
      <c r="D77" s="52">
        <v>43928.590277777781</v>
      </c>
      <c r="E77" s="53"/>
    </row>
    <row r="78" spans="1:5">
      <c r="A78" s="49"/>
      <c r="B78" s="54"/>
      <c r="C78" s="51" t="s">
        <v>119</v>
      </c>
      <c r="D78" s="56">
        <v>43928.59375</v>
      </c>
      <c r="E78" s="57"/>
    </row>
    <row r="79" spans="1:5">
      <c r="A79" s="49"/>
      <c r="B79" s="50"/>
      <c r="C79" s="51" t="s">
        <v>120</v>
      </c>
      <c r="D79" s="52">
        <v>43928.597222222219</v>
      </c>
      <c r="E79" s="53"/>
    </row>
    <row r="80" spans="1:5">
      <c r="A80" s="49"/>
      <c r="B80" s="54"/>
      <c r="C80" s="51" t="s">
        <v>121</v>
      </c>
      <c r="D80" s="56">
        <v>43928.600694444445</v>
      </c>
      <c r="E80" s="57"/>
    </row>
    <row r="81" spans="1:5">
      <c r="A81" s="49"/>
      <c r="B81" s="50"/>
      <c r="C81" s="51" t="s">
        <v>122</v>
      </c>
      <c r="D81" s="52">
        <v>43928.604166666664</v>
      </c>
      <c r="E81" s="53"/>
    </row>
    <row r="82" spans="1:5">
      <c r="A82" s="49"/>
      <c r="B82" s="54"/>
      <c r="C82" s="51" t="s">
        <v>123</v>
      </c>
      <c r="D82" s="56">
        <v>43928.607638888891</v>
      </c>
      <c r="E82" s="57"/>
    </row>
    <row r="83" spans="1:5">
      <c r="A83" s="49"/>
      <c r="B83" s="50"/>
      <c r="C83" s="51" t="s">
        <v>124</v>
      </c>
      <c r="D83" s="52">
        <v>43928.611111111109</v>
      </c>
      <c r="E83" s="53"/>
    </row>
    <row r="84" spans="1:5">
      <c r="A84" s="49"/>
      <c r="B84" s="54"/>
      <c r="C84" s="51" t="s">
        <v>125</v>
      </c>
      <c r="D84" s="56">
        <v>43928.614583333336</v>
      </c>
      <c r="E84" s="57"/>
    </row>
    <row r="85" spans="1:5">
      <c r="A85" s="49"/>
      <c r="B85" s="50"/>
      <c r="C85" s="51" t="s">
        <v>126</v>
      </c>
      <c r="D85" s="52">
        <v>43928.618055555555</v>
      </c>
      <c r="E85" s="53"/>
    </row>
    <row r="86" spans="1:5">
      <c r="A86" s="49"/>
      <c r="B86" s="54"/>
      <c r="C86" s="51" t="s">
        <v>127</v>
      </c>
      <c r="D86" s="56">
        <v>43928.621527777781</v>
      </c>
      <c r="E86" s="57"/>
    </row>
    <row r="87" spans="1:5">
      <c r="A87" s="49"/>
      <c r="B87" s="50"/>
      <c r="C87" s="51" t="s">
        <v>128</v>
      </c>
      <c r="D87" s="52">
        <v>43928.625</v>
      </c>
      <c r="E87" s="53"/>
    </row>
    <row r="88" spans="1:5">
      <c r="A88" s="49"/>
      <c r="B88" s="54"/>
      <c r="C88" s="51" t="s">
        <v>129</v>
      </c>
      <c r="D88" s="56">
        <v>43928.628472222219</v>
      </c>
      <c r="E88" s="57"/>
    </row>
    <row r="89" spans="1:5">
      <c r="A89" s="49"/>
      <c r="B89" s="50"/>
      <c r="C89" s="51" t="s">
        <v>130</v>
      </c>
      <c r="D89" s="52">
        <v>43928.631944444445</v>
      </c>
      <c r="E89" s="53"/>
    </row>
    <row r="90" spans="1:5">
      <c r="A90" s="49"/>
      <c r="B90" s="54"/>
      <c r="C90" s="51" t="s">
        <v>131</v>
      </c>
      <c r="D90" s="56">
        <v>43928.635416666664</v>
      </c>
      <c r="E90" s="57"/>
    </row>
    <row r="91" spans="1:5">
      <c r="A91" s="49"/>
      <c r="B91" s="50"/>
      <c r="C91" s="51" t="s">
        <v>132</v>
      </c>
      <c r="D91" s="52">
        <v>43928.638888888891</v>
      </c>
      <c r="E91" s="53"/>
    </row>
    <row r="92" spans="1:5">
      <c r="A92" s="49"/>
      <c r="B92" s="54"/>
      <c r="C92" s="51" t="s">
        <v>133</v>
      </c>
      <c r="D92" s="56">
        <v>43928.642361111109</v>
      </c>
      <c r="E92" s="57"/>
    </row>
    <row r="93" spans="1:5">
      <c r="A93" s="49"/>
      <c r="B93" s="50"/>
      <c r="C93" s="51" t="s">
        <v>134</v>
      </c>
      <c r="D93" s="52">
        <v>43928.645833333336</v>
      </c>
      <c r="E93" s="53"/>
    </row>
    <row r="94" spans="1:5">
      <c r="A94" s="49"/>
      <c r="B94" s="54"/>
      <c r="C94" s="51" t="s">
        <v>135</v>
      </c>
      <c r="D94" s="56">
        <v>43928.649305555555</v>
      </c>
      <c r="E94" s="57"/>
    </row>
    <row r="95" spans="1:5">
      <c r="A95" s="49"/>
      <c r="B95" s="50"/>
      <c r="C95" s="51" t="s">
        <v>136</v>
      </c>
      <c r="D95" s="52">
        <v>43928.652777777781</v>
      </c>
      <c r="E95" s="53"/>
    </row>
    <row r="96" spans="1:5">
      <c r="A96" s="49"/>
      <c r="B96" s="54"/>
      <c r="C96" s="51" t="s">
        <v>137</v>
      </c>
      <c r="D96" s="56">
        <v>43928.65625</v>
      </c>
      <c r="E96" s="57"/>
    </row>
    <row r="97" spans="1:5">
      <c r="A97" s="49"/>
      <c r="B97" s="50"/>
      <c r="C97" s="51" t="s">
        <v>138</v>
      </c>
      <c r="D97" s="52">
        <v>43928.659722222219</v>
      </c>
      <c r="E97" s="53"/>
    </row>
    <row r="98" spans="1:5">
      <c r="A98" s="49"/>
      <c r="B98" s="54"/>
      <c r="C98" s="51" t="s">
        <v>139</v>
      </c>
      <c r="D98" s="56">
        <v>43928.663194444445</v>
      </c>
      <c r="E98" s="57"/>
    </row>
    <row r="99" spans="1:5">
      <c r="A99" s="49"/>
      <c r="B99" s="50"/>
      <c r="C99" s="51" t="s">
        <v>140</v>
      </c>
      <c r="D99" s="52">
        <v>43928.666666666664</v>
      </c>
      <c r="E99" s="53"/>
    </row>
    <row r="100" spans="1:5">
      <c r="A100" s="49"/>
      <c r="B100" s="54"/>
      <c r="C100" s="51" t="s">
        <v>141</v>
      </c>
      <c r="D100" s="56">
        <v>43928.670138888891</v>
      </c>
      <c r="E100" s="57"/>
    </row>
    <row r="101" spans="1:5">
      <c r="A101" s="49"/>
      <c r="B101" s="50"/>
      <c r="C101" s="51" t="s">
        <v>142</v>
      </c>
      <c r="D101" s="52">
        <v>43928.673611111109</v>
      </c>
      <c r="E101" s="53"/>
    </row>
    <row r="102" spans="1:5">
      <c r="A102" s="49"/>
      <c r="B102" s="54"/>
      <c r="C102" s="51" t="s">
        <v>143</v>
      </c>
      <c r="D102" s="56">
        <v>43928.677083333336</v>
      </c>
      <c r="E102" s="57"/>
    </row>
    <row r="103" spans="1:5">
      <c r="A103" s="49"/>
      <c r="B103" s="50"/>
      <c r="C103" s="51" t="s">
        <v>144</v>
      </c>
      <c r="D103" s="52">
        <v>43928.680555555555</v>
      </c>
      <c r="E103" s="53"/>
    </row>
    <row r="104" spans="1:5">
      <c r="A104" s="49"/>
      <c r="B104" s="54"/>
      <c r="C104" s="51" t="s">
        <v>145</v>
      </c>
      <c r="D104" s="56">
        <v>43928.684027777781</v>
      </c>
      <c r="E104" s="57"/>
    </row>
    <row r="105" spans="1:5">
      <c r="A105" s="49"/>
      <c r="B105" s="50"/>
      <c r="C105" s="51" t="s">
        <v>146</v>
      </c>
      <c r="D105" s="52">
        <v>43928.6875</v>
      </c>
      <c r="E105" s="53"/>
    </row>
    <row r="106" spans="1:5">
      <c r="A106" s="49"/>
      <c r="B106" s="54"/>
      <c r="C106" s="51" t="s">
        <v>147</v>
      </c>
      <c r="D106" s="56">
        <v>43928.690972222219</v>
      </c>
      <c r="E106" s="57"/>
    </row>
    <row r="107" spans="1:5">
      <c r="A107" s="49"/>
      <c r="B107" s="50"/>
      <c r="C107" s="51" t="s">
        <v>148</v>
      </c>
      <c r="D107" s="52">
        <v>43928.694444444445</v>
      </c>
      <c r="E107" s="53"/>
    </row>
    <row r="108" spans="1:5">
      <c r="A108" s="49"/>
      <c r="B108" s="54"/>
      <c r="C108" s="51" t="s">
        <v>149</v>
      </c>
      <c r="D108" s="56">
        <v>43928.697916666664</v>
      </c>
      <c r="E108" s="57"/>
    </row>
    <row r="109" spans="1:5">
      <c r="A109" s="49"/>
      <c r="B109" s="50"/>
      <c r="C109" s="51"/>
      <c r="D109" s="52">
        <v>43928.701388888891</v>
      </c>
      <c r="E109" s="53"/>
    </row>
    <row r="110" spans="1:5">
      <c r="A110" s="49"/>
      <c r="B110" s="54"/>
      <c r="C110" s="55"/>
      <c r="D110" s="56">
        <v>43928.704861111109</v>
      </c>
      <c r="E110" s="57"/>
    </row>
    <row r="111" spans="1:5">
      <c r="A111" s="49"/>
      <c r="B111" s="50"/>
      <c r="C111" s="51"/>
      <c r="D111" s="52">
        <v>43928.708333333336</v>
      </c>
      <c r="E111" s="53"/>
    </row>
    <row r="112" spans="1:5">
      <c r="A112" s="49"/>
      <c r="B112" s="54"/>
      <c r="C112" s="55"/>
      <c r="D112" s="56">
        <v>43928.711805555555</v>
      </c>
      <c r="E112" s="57"/>
    </row>
    <row r="113" spans="1:5">
      <c r="A113" s="49"/>
      <c r="B113" s="50"/>
      <c r="C113" s="51"/>
      <c r="D113" s="52">
        <v>43928.715277777781</v>
      </c>
      <c r="E113" s="53"/>
    </row>
    <row r="114" spans="1:5">
      <c r="A114" s="49"/>
      <c r="B114" s="54"/>
      <c r="C114" s="55"/>
      <c r="D114" s="56">
        <v>43928.71875</v>
      </c>
      <c r="E114" s="57"/>
    </row>
    <row r="115" spans="1:5">
      <c r="A115" s="49"/>
      <c r="B115" s="50"/>
      <c r="C115" s="51"/>
      <c r="D115" s="52">
        <v>43928.722222222219</v>
      </c>
      <c r="E115" s="53"/>
    </row>
    <row r="116" spans="1:5">
      <c r="A116" s="49"/>
      <c r="B116" s="54"/>
      <c r="C116" s="55"/>
      <c r="D116" s="56">
        <v>43928.725694444445</v>
      </c>
      <c r="E116" s="57"/>
    </row>
    <row r="117" spans="1:5">
      <c r="A117" s="49"/>
      <c r="B117" s="50"/>
      <c r="C117" s="51"/>
      <c r="D117" s="52">
        <v>43928.729166666664</v>
      </c>
      <c r="E117" s="53"/>
    </row>
    <row r="118" spans="1:5">
      <c r="A118" s="49"/>
      <c r="B118" s="54"/>
      <c r="C118" s="55"/>
      <c r="D118" s="56">
        <v>43928.732638888891</v>
      </c>
      <c r="E118" s="57"/>
    </row>
    <row r="119" spans="1:5">
      <c r="A119" s="49"/>
      <c r="B119" s="50"/>
      <c r="C119" s="51"/>
      <c r="D119" s="52">
        <v>43928.736111111109</v>
      </c>
      <c r="E119" s="53"/>
    </row>
    <row r="120" spans="1:5">
      <c r="A120" s="49"/>
      <c r="B120" s="54"/>
      <c r="C120" s="55"/>
      <c r="D120" s="56">
        <v>43928.739583333336</v>
      </c>
      <c r="E120" s="57"/>
    </row>
    <row r="121" spans="1:5">
      <c r="A121" s="49"/>
      <c r="B121" s="50"/>
      <c r="C121" s="51"/>
      <c r="D121" s="52">
        <v>43928.743055555555</v>
      </c>
      <c r="E121" s="53"/>
    </row>
    <row r="122" spans="1:5">
      <c r="A122" s="49"/>
      <c r="B122" s="54"/>
      <c r="C122" s="55"/>
      <c r="D122" s="56">
        <v>43928.746527777781</v>
      </c>
      <c r="E122" s="57"/>
    </row>
    <row r="123" spans="1:5">
      <c r="A123" s="49"/>
      <c r="B123" s="50"/>
      <c r="C123" s="51"/>
      <c r="D123" s="52">
        <v>43928.75</v>
      </c>
      <c r="E123" s="53"/>
    </row>
    <row r="124" spans="1:5">
      <c r="A124" s="49"/>
      <c r="B124" s="54"/>
      <c r="C124" s="55"/>
      <c r="D124" s="56">
        <v>43928.753472222219</v>
      </c>
      <c r="E124" s="57"/>
    </row>
    <row r="125" spans="1:5">
      <c r="A125" s="49"/>
      <c r="B125" s="50"/>
      <c r="C125" s="51"/>
      <c r="D125" s="52">
        <v>43928.756944444445</v>
      </c>
      <c r="E125" s="53"/>
    </row>
    <row r="126" spans="1:5">
      <c r="A126" s="49"/>
      <c r="B126" s="54"/>
      <c r="C126" s="55"/>
      <c r="D126" s="56">
        <v>43928.760416666664</v>
      </c>
      <c r="E126" s="57"/>
    </row>
    <row r="127" spans="1:5">
      <c r="A127" s="49"/>
      <c r="B127" s="50"/>
      <c r="C127" s="51"/>
      <c r="D127" s="52">
        <v>43928.763888888891</v>
      </c>
      <c r="E127" s="53"/>
    </row>
    <row r="128" spans="1:5">
      <c r="A128" s="49"/>
      <c r="B128" s="54"/>
      <c r="C128" s="55"/>
      <c r="D128" s="56">
        <v>43928.767361111109</v>
      </c>
      <c r="E128" s="57"/>
    </row>
    <row r="129" spans="1:5">
      <c r="A129" s="47"/>
      <c r="B129" s="47"/>
      <c r="C129" s="47"/>
      <c r="D129" s="47"/>
      <c r="E129" s="47"/>
    </row>
    <row r="130" spans="1:5">
      <c r="A130" s="47"/>
      <c r="B130" s="47" t="s">
        <v>8</v>
      </c>
      <c r="C130" s="47"/>
      <c r="D130" s="47"/>
      <c r="E130" s="47"/>
    </row>
    <row r="131" spans="1:5">
      <c r="A131" s="47"/>
      <c r="B131" s="47"/>
      <c r="C131" s="47"/>
      <c r="D131" s="47"/>
      <c r="E131" s="47"/>
    </row>
    <row r="132" spans="1:5">
      <c r="A132" s="47"/>
      <c r="B132" s="49"/>
      <c r="C132" s="47"/>
      <c r="D132" s="47"/>
      <c r="E132" s="47"/>
    </row>
    <row r="133" spans="1:5">
      <c r="A133" s="47"/>
      <c r="B133" s="49"/>
      <c r="C133" s="47"/>
      <c r="D133" s="47"/>
      <c r="E133" s="47"/>
    </row>
    <row r="134" spans="1:5">
      <c r="A134" s="47"/>
      <c r="B134" s="49"/>
      <c r="C134" s="47"/>
      <c r="D134" s="47"/>
      <c r="E134" s="47"/>
    </row>
    <row r="135" spans="1:5">
      <c r="A135" s="47"/>
      <c r="B135" s="49"/>
      <c r="C135" s="47"/>
      <c r="D135" s="47"/>
      <c r="E135" s="47"/>
    </row>
    <row r="136" spans="1:5">
      <c r="A136" s="47"/>
      <c r="B136" s="49"/>
      <c r="C136" s="47"/>
      <c r="D136" s="47"/>
      <c r="E136" s="47"/>
    </row>
    <row r="137" spans="1:5">
      <c r="A137" s="47"/>
      <c r="B137" s="49"/>
      <c r="C137" s="47"/>
      <c r="D137" s="47"/>
      <c r="E137" s="47"/>
    </row>
    <row r="138" spans="1:5">
      <c r="A138" s="47"/>
      <c r="B138" s="49"/>
      <c r="C138" s="47"/>
      <c r="D138" s="47"/>
      <c r="E138" s="47"/>
    </row>
    <row r="139" spans="1:5">
      <c r="A139" s="47"/>
      <c r="B139" s="49"/>
      <c r="C139" s="47"/>
      <c r="D139" s="47"/>
      <c r="E139" s="47"/>
    </row>
    <row r="140" spans="1:5">
      <c r="A140" s="47"/>
      <c r="B140" s="49"/>
      <c r="C140" s="47"/>
      <c r="D140" s="47"/>
      <c r="E140" s="47"/>
    </row>
    <row r="141" spans="1:5">
      <c r="A141" s="47"/>
      <c r="B141" s="49"/>
      <c r="C141" s="47"/>
      <c r="D141" s="47"/>
      <c r="E141" s="47"/>
    </row>
    <row r="142" spans="1:5">
      <c r="A142" s="47"/>
      <c r="B142" s="49"/>
      <c r="C142" s="47"/>
      <c r="D142" s="47"/>
      <c r="E142" s="47"/>
    </row>
    <row r="143" spans="1:5">
      <c r="A143" s="47"/>
      <c r="B143" s="49"/>
      <c r="C143" s="47"/>
      <c r="D143" s="47"/>
      <c r="E143" s="47"/>
    </row>
    <row r="144" spans="1:5">
      <c r="A144" s="47"/>
      <c r="B144" s="49"/>
      <c r="C144" s="47"/>
      <c r="D144" s="47"/>
      <c r="E144" s="47"/>
    </row>
    <row r="145" spans="1:5">
      <c r="A145" s="47"/>
      <c r="B145" s="49"/>
      <c r="C145" s="47"/>
      <c r="D145" s="47"/>
      <c r="E145" s="47"/>
    </row>
    <row r="146" spans="1:5">
      <c r="A146" s="47"/>
      <c r="B146" s="49"/>
      <c r="C146" s="47"/>
      <c r="D146" s="47"/>
      <c r="E146" s="47"/>
    </row>
    <row r="147" spans="1:5">
      <c r="A147" s="47"/>
      <c r="B147" s="49"/>
      <c r="C147" s="47"/>
      <c r="D147" s="47"/>
      <c r="E147" s="47"/>
    </row>
    <row r="148" spans="1:5">
      <c r="A148" s="47"/>
      <c r="B148" s="49"/>
      <c r="C148" s="47"/>
      <c r="D148" s="47"/>
      <c r="E148" s="47"/>
    </row>
    <row r="149" spans="1:5">
      <c r="A149" s="47"/>
      <c r="B149" s="49"/>
      <c r="C149" s="47"/>
      <c r="D149" s="47"/>
      <c r="E149" s="47"/>
    </row>
    <row r="150" spans="1:5">
      <c r="A150" s="47"/>
      <c r="B150" s="49"/>
      <c r="C150" s="47"/>
      <c r="D150" s="47"/>
      <c r="E150" s="47"/>
    </row>
    <row r="151" spans="1:5">
      <c r="A151" s="47"/>
      <c r="B151" s="49"/>
      <c r="C151" s="47"/>
      <c r="D151" s="47"/>
      <c r="E151" s="47"/>
    </row>
    <row r="152" spans="1:5">
      <c r="A152" s="47"/>
      <c r="B152" s="49"/>
      <c r="C152" s="47"/>
      <c r="D152" s="47"/>
      <c r="E152" s="47"/>
    </row>
    <row r="153" spans="1:5">
      <c r="A153" s="47"/>
      <c r="B153" s="49"/>
      <c r="C153" s="47"/>
      <c r="D153" s="47"/>
      <c r="E153" s="47"/>
    </row>
    <row r="154" spans="1:5">
      <c r="A154" s="47"/>
      <c r="B154" s="49"/>
      <c r="C154" s="47"/>
      <c r="D154" s="47"/>
      <c r="E154" s="47"/>
    </row>
    <row r="155" spans="1:5">
      <c r="A155" s="47"/>
      <c r="B155" s="49"/>
      <c r="C155" s="47"/>
      <c r="D155" s="47"/>
      <c r="E155" s="47"/>
    </row>
    <row r="156" spans="1:5">
      <c r="A156" s="47"/>
      <c r="B156" s="49"/>
      <c r="C156" s="47"/>
      <c r="D156" s="47"/>
      <c r="E156" s="47"/>
    </row>
    <row r="157" spans="1:5">
      <c r="A157" s="47"/>
      <c r="B157" s="49"/>
      <c r="C157" s="47"/>
      <c r="D157" s="47"/>
      <c r="E157" s="47"/>
    </row>
    <row r="158" spans="1:5">
      <c r="A158" s="47"/>
      <c r="B158" s="49"/>
      <c r="C158" s="47"/>
      <c r="D158" s="47"/>
      <c r="E158" s="47"/>
    </row>
    <row r="159" spans="1:5">
      <c r="A159" s="47"/>
      <c r="B159" s="49"/>
      <c r="C159" s="47"/>
      <c r="D159" s="47"/>
      <c r="E159" s="47"/>
    </row>
    <row r="160" spans="1:5">
      <c r="A160" s="47"/>
      <c r="B160" s="49"/>
      <c r="C160" s="47"/>
      <c r="D160" s="47"/>
      <c r="E160" s="47"/>
    </row>
    <row r="161" spans="1:5">
      <c r="A161" s="47"/>
      <c r="B161" s="49"/>
      <c r="C161" s="47"/>
      <c r="D161" s="47"/>
      <c r="E161" s="47"/>
    </row>
    <row r="162" spans="1:5">
      <c r="A162" s="47"/>
      <c r="B162" s="49"/>
      <c r="C162" s="47"/>
      <c r="D162" s="47"/>
      <c r="E162" s="47"/>
    </row>
    <row r="163" spans="1:5">
      <c r="A163" s="47"/>
      <c r="B163" s="49"/>
      <c r="C163" s="47"/>
      <c r="D163" s="47"/>
      <c r="E163" s="47"/>
    </row>
    <row r="164" spans="1:5">
      <c r="A164" s="47"/>
      <c r="B164" s="49"/>
      <c r="C164" s="47"/>
      <c r="D164" s="47"/>
      <c r="E164" s="47"/>
    </row>
    <row r="165" spans="1:5">
      <c r="A165" s="47"/>
      <c r="B165" s="49"/>
      <c r="C165" s="47"/>
      <c r="D165" s="47"/>
      <c r="E165" s="47"/>
    </row>
    <row r="166" spans="1:5">
      <c r="A166" s="47"/>
      <c r="B166" s="49"/>
      <c r="C166" s="47"/>
      <c r="D166" s="47"/>
      <c r="E166" s="47"/>
    </row>
    <row r="167" spans="1:5">
      <c r="A167" s="47"/>
      <c r="B167" s="49"/>
      <c r="C167" s="47"/>
      <c r="D167" s="47"/>
      <c r="E167" s="47"/>
    </row>
    <row r="168" spans="1:5">
      <c r="A168" s="47"/>
      <c r="B168" s="49"/>
      <c r="C168" s="47"/>
      <c r="D168" s="47"/>
      <c r="E168" s="47"/>
    </row>
    <row r="169" spans="1:5">
      <c r="A169" s="47"/>
      <c r="B169" s="49"/>
      <c r="C169" s="47"/>
      <c r="D169" s="47"/>
      <c r="E169" s="47"/>
    </row>
    <row r="170" spans="1:5">
      <c r="A170" s="47"/>
      <c r="B170" s="49"/>
      <c r="C170" s="47"/>
      <c r="D170" s="47"/>
      <c r="E170" s="47"/>
    </row>
    <row r="171" spans="1:5">
      <c r="A171" s="47"/>
      <c r="B171" s="49"/>
      <c r="C171" s="47"/>
      <c r="D171" s="47"/>
      <c r="E171" s="47"/>
    </row>
    <row r="172" spans="1:5">
      <c r="A172" s="47"/>
      <c r="B172" s="49"/>
      <c r="C172" s="47"/>
      <c r="D172" s="47"/>
      <c r="E172" s="47"/>
    </row>
    <row r="173" spans="1:5">
      <c r="A173" s="47"/>
      <c r="B173" s="49"/>
      <c r="C173" s="47"/>
      <c r="D173" s="47"/>
      <c r="E173" s="47"/>
    </row>
    <row r="174" spans="1:5">
      <c r="A174" s="47"/>
      <c r="B174" s="49"/>
      <c r="C174" s="47"/>
      <c r="D174" s="47"/>
      <c r="E174" s="47"/>
    </row>
    <row r="175" spans="1:5">
      <c r="A175" s="47"/>
      <c r="B175" s="49"/>
      <c r="C175" s="47"/>
      <c r="D175" s="47"/>
      <c r="E175" s="47"/>
    </row>
    <row r="176" spans="1:5">
      <c r="A176" s="47"/>
      <c r="B176" s="49"/>
      <c r="C176" s="47"/>
      <c r="D176" s="47"/>
      <c r="E176" s="47"/>
    </row>
    <row r="177" spans="1:5">
      <c r="A177" s="47"/>
      <c r="B177" s="49"/>
      <c r="C177" s="47"/>
      <c r="D177" s="47"/>
      <c r="E177" s="47"/>
    </row>
    <row r="178" spans="1:5">
      <c r="A178" s="47"/>
      <c r="B178" s="49"/>
      <c r="C178" s="47"/>
      <c r="D178" s="47"/>
      <c r="E178" s="47"/>
    </row>
    <row r="179" spans="1:5">
      <c r="A179" s="47"/>
      <c r="B179" s="49"/>
      <c r="C179" s="47"/>
      <c r="D179" s="47"/>
      <c r="E179" s="47"/>
    </row>
    <row r="180" spans="1:5">
      <c r="A180" s="47"/>
      <c r="B180" s="49"/>
      <c r="C180" s="47"/>
      <c r="D180" s="47"/>
      <c r="E180" s="47"/>
    </row>
    <row r="181" spans="1:5">
      <c r="A181" s="47"/>
      <c r="B181" s="49"/>
      <c r="C181" s="47"/>
      <c r="D181" s="47"/>
      <c r="E181" s="47"/>
    </row>
    <row r="182" spans="1:5">
      <c r="A182" s="47"/>
      <c r="B182" s="49"/>
      <c r="C182" s="47"/>
      <c r="D182" s="47"/>
      <c r="E182" s="47"/>
    </row>
    <row r="183" spans="1:5">
      <c r="A183" s="47"/>
      <c r="B183" s="49"/>
      <c r="C183" s="47"/>
      <c r="D183" s="47"/>
      <c r="E183" s="47"/>
    </row>
    <row r="184" spans="1:5">
      <c r="A184" s="47"/>
      <c r="B184" s="49"/>
      <c r="C184" s="47"/>
      <c r="D184" s="47"/>
      <c r="E184" s="47"/>
    </row>
    <row r="185" spans="1:5">
      <c r="A185" s="47"/>
      <c r="B185" s="49"/>
      <c r="C185" s="47"/>
      <c r="D185" s="47"/>
      <c r="E185" s="47"/>
    </row>
    <row r="186" spans="1:5">
      <c r="A186" s="47"/>
      <c r="B186" s="49"/>
      <c r="C186" s="47"/>
      <c r="D186" s="47"/>
      <c r="E186" s="47"/>
    </row>
    <row r="187" spans="1:5">
      <c r="A187" s="47"/>
      <c r="B187" s="49"/>
      <c r="C187" s="47"/>
      <c r="D187" s="47"/>
      <c r="E187" s="47"/>
    </row>
    <row r="188" spans="1:5">
      <c r="A188" s="47"/>
      <c r="B188" s="49"/>
      <c r="C188" s="47"/>
      <c r="D188" s="47"/>
      <c r="E188" s="47"/>
    </row>
    <row r="189" spans="1:5">
      <c r="A189" s="47"/>
      <c r="B189" s="49"/>
      <c r="C189" s="47"/>
      <c r="D189" s="47"/>
      <c r="E189" s="47"/>
    </row>
    <row r="190" spans="1:5">
      <c r="A190" s="47"/>
      <c r="B190" s="49"/>
      <c r="C190" s="47"/>
      <c r="D190" s="47"/>
      <c r="E190" s="47"/>
    </row>
    <row r="191" spans="1:5">
      <c r="A191" s="47"/>
      <c r="B191" s="49"/>
      <c r="C191" s="47"/>
      <c r="D191" s="47"/>
      <c r="E191" s="47"/>
    </row>
    <row r="192" spans="1:5">
      <c r="A192" s="47"/>
      <c r="B192" s="49"/>
      <c r="C192" s="47"/>
      <c r="D192" s="47"/>
      <c r="E192" s="47"/>
    </row>
    <row r="193" spans="1:5">
      <c r="A193" s="47"/>
      <c r="B193" s="49"/>
      <c r="C193" s="47"/>
      <c r="D193" s="47"/>
      <c r="E193" s="47"/>
    </row>
  </sheetData>
  <sheetProtection algorithmName="SHA-512" hashValue="mwKq/jVuAhd7fcCzZI9187Gzsk5mwi4wxYpRMi3Qo9/JNFFJ6tbW8mmQb9X9N8tGgsyYZZ7xpNMcCvb/azGthw==" saltValue="ulf90ao8zUTdCOLjNgU7FA==" spinCount="100000" sheet="1" objects="1" scenarios="1" sort="0" autoFilter="0"/>
  <autoFilter ref="B2:E2" xr:uid="{199D2109-BD08-1F49-9AA7-5B84FD1CC55E}"/>
  <mergeCells count="1">
    <mergeCell ref="C1:E1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Régulation brancardage</vt:lpstr>
      <vt:lpstr>Configuration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2020-04-07T16:03:57Z</dcterms:created>
  <dcterms:modified xsi:type="dcterms:W3CDTF">2020-04-09T09:16:03Z</dcterms:modified>
</cp:coreProperties>
</file>