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88702A0E-6933-454A-8962-FEBC7A37945F}" xr6:coauthVersionLast="45" xr6:coauthVersionMax="45" xr10:uidLastSave="{00000000-0000-0000-0000-000000000000}"/>
  <bookViews>
    <workbookView xWindow="-120" yWindow="-120" windowWidth="19440" windowHeight="15000" xr2:uid="{5BD4DFEE-E37C-46F4-97F0-24B069EA0FDF}"/>
  </bookViews>
  <sheets>
    <sheet name="Tabelle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29" i="1" l="1"/>
  <c r="M30" i="1"/>
  <c r="M31" i="1"/>
  <c r="M32" i="1"/>
  <c r="M33" i="1"/>
  <c r="M34" i="1"/>
  <c r="M35" i="1"/>
  <c r="M36" i="1"/>
  <c r="M37" i="1"/>
  <c r="M28" i="1"/>
  <c r="M13" i="1"/>
  <c r="M14" i="1"/>
  <c r="M15" i="1"/>
  <c r="M16" i="1"/>
  <c r="M17" i="1"/>
  <c r="M18" i="1"/>
  <c r="M19" i="1"/>
  <c r="M20" i="1"/>
  <c r="M21" i="1"/>
  <c r="M22" i="1"/>
  <c r="L13" i="1" a="1"/>
  <c r="L13" i="1" s="1"/>
  <c r="L29" i="1" a="1"/>
  <c r="L29" i="1" s="1"/>
  <c r="L30" i="1" a="1"/>
  <c r="L30" i="1" s="1"/>
  <c r="L31" i="1" a="1"/>
  <c r="L31" i="1" s="1"/>
  <c r="L32" i="1" a="1"/>
  <c r="L32" i="1" s="1"/>
  <c r="L33" i="1" a="1"/>
  <c r="L33" i="1" s="1"/>
  <c r="L34" i="1" a="1"/>
  <c r="L34" i="1" s="1"/>
  <c r="L35" i="1" a="1"/>
  <c r="L35" i="1" s="1"/>
  <c r="L36" i="1" a="1"/>
  <c r="L36" i="1" s="1"/>
  <c r="L37" i="1" a="1"/>
  <c r="L37" i="1" s="1"/>
  <c r="L28" i="1" a="1"/>
  <c r="L28" i="1" s="1"/>
  <c r="L14" i="1" a="1"/>
  <c r="L14" i="1" s="1"/>
  <c r="L15" i="1" a="1"/>
  <c r="L15" i="1" s="1"/>
  <c r="L16" i="1" a="1"/>
  <c r="L16" i="1" s="1"/>
  <c r="L17" i="1" a="1"/>
  <c r="L17" i="1" s="1"/>
  <c r="L18" i="1" a="1"/>
  <c r="L18" i="1" s="1"/>
  <c r="L19" i="1" a="1"/>
  <c r="L19" i="1" s="1"/>
  <c r="L20" i="1" a="1"/>
  <c r="L20" i="1" s="1"/>
  <c r="L21" i="1" a="1"/>
  <c r="L21" i="1" s="1"/>
  <c r="L22" i="1" a="1"/>
  <c r="L22" i="1" s="1"/>
</calcChain>
</file>

<file path=xl/sharedStrings.xml><?xml version="1.0" encoding="utf-8"?>
<sst xmlns="http://schemas.openxmlformats.org/spreadsheetml/2006/main" count="49" uniqueCount="17">
  <si>
    <t>17.03.2020</t>
  </si>
  <si>
    <t>18.03.2020</t>
  </si>
  <si>
    <t>Article</t>
  </si>
  <si>
    <t>DLUO</t>
  </si>
  <si>
    <t>Quantité</t>
  </si>
  <si>
    <t>DLUO1</t>
  </si>
  <si>
    <t>DLUO2</t>
  </si>
  <si>
    <t>DLUO3</t>
  </si>
  <si>
    <t>DLUO4</t>
  </si>
  <si>
    <t>DLUO5</t>
  </si>
  <si>
    <t>DLUO6</t>
  </si>
  <si>
    <t>DLUO7</t>
  </si>
  <si>
    <t>DLUO8</t>
  </si>
  <si>
    <t>DLUO9</t>
  </si>
  <si>
    <t>DLUO10</t>
  </si>
  <si>
    <t>Exemple de résultat recherché 2</t>
  </si>
  <si>
    <t>Exemple de résultat recherché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</si>
</sst>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2" fillId="0" borderId="1" xfId="0" applyNumberFormat="1" applyFont="1" applyFill="1" applyBorder="1" applyAlignment="1">
      <alignment horizontal="center"/>
    </xf>
    <xf numFmtId="3" fontId="2" fillId="0" borderId="1" xfId="0" applyNumberFormat="1" applyFont="1" applyFill="1" applyBorder="1" applyAlignment="1">
      <alignment horizontal="center"/>
    </xf>
    <xf numFmtId="0" fontId="0" fillId="0" borderId="0" xfId="0" applyFill="1"/>
    <xf numFmtId="0" fontId="2" fillId="0" borderId="0" xfId="0" applyFont="1"/>
    <xf numFmtId="14" fontId="2" fillId="4" borderId="1" xfId="0" applyNumberFormat="1" applyFont="1" applyFill="1" applyBorder="1" applyAlignment="1">
      <alignment horizontal="center"/>
    </xf>
    <xf numFmtId="3" fontId="2" fillId="4" borderId="1" xfId="0" applyNumberFormat="1" applyFont="1" applyFill="1" applyBorder="1" applyAlignment="1">
      <alignment horizontal="center"/>
    </xf>
    <xf numFmtId="0" fontId="3" fillId="0" borderId="2" xfId="0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0" xfId="0" applyFont="1" applyBorder="1"/>
    <xf numFmtId="0" fontId="2" fillId="0" borderId="6" xfId="0" applyFont="1" applyBorder="1"/>
    <xf numFmtId="0" fontId="3" fillId="5" borderId="5" xfId="0" applyFont="1" applyFill="1" applyBorder="1"/>
    <xf numFmtId="14" fontId="2" fillId="5" borderId="0" xfId="0" applyNumberFormat="1" applyFont="1" applyFill="1" applyBorder="1"/>
    <xf numFmtId="0" fontId="2" fillId="5" borderId="6" xfId="0" applyFont="1" applyFill="1" applyBorder="1"/>
    <xf numFmtId="0" fontId="3" fillId="5" borderId="7" xfId="0" applyFont="1" applyFill="1" applyBorder="1"/>
    <xf numFmtId="14" fontId="2" fillId="5" borderId="8" xfId="0" applyNumberFormat="1" applyFont="1" applyFill="1" applyBorder="1"/>
    <xf numFmtId="0" fontId="2" fillId="5" borderId="9" xfId="0" applyFont="1" applyFill="1" applyBorder="1"/>
    <xf numFmtId="0" fontId="2" fillId="4" borderId="3" xfId="0" applyFont="1" applyFill="1" applyBorder="1"/>
    <xf numFmtId="0" fontId="2" fillId="0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2" fillId="6" borderId="3" xfId="0" applyFont="1" applyFill="1" applyBorder="1"/>
    <xf numFmtId="0" fontId="2" fillId="6" borderId="1" xfId="0" applyFont="1" applyFill="1" applyBorder="1" applyAlignment="1">
      <alignment horizontal="center"/>
    </xf>
    <xf numFmtId="14" fontId="2" fillId="6" borderId="1" xfId="0" applyNumberFormat="1" applyFont="1" applyFill="1" applyBorder="1" applyAlignment="1">
      <alignment horizontal="center"/>
    </xf>
    <xf numFmtId="3" fontId="2" fillId="6" borderId="1" xfId="0" applyNumberFormat="1" applyFont="1" applyFill="1" applyBorder="1" applyAlignment="1">
      <alignment horizontal="center"/>
    </xf>
    <xf numFmtId="0" fontId="2" fillId="6" borderId="11" xfId="0" applyFont="1" applyFill="1" applyBorder="1" applyAlignment="1">
      <alignment horizontal="center"/>
    </xf>
    <xf numFmtId="14" fontId="2" fillId="6" borderId="11" xfId="0" applyNumberFormat="1" applyFont="1" applyFill="1" applyBorder="1" applyAlignment="1">
      <alignment horizontal="center"/>
    </xf>
    <xf numFmtId="3" fontId="2" fillId="6" borderId="11" xfId="0" applyNumberFormat="1" applyFont="1" applyFill="1" applyBorder="1" applyAlignment="1">
      <alignment horizontal="center"/>
    </xf>
    <xf numFmtId="0" fontId="2" fillId="0" borderId="8" xfId="0" applyFont="1" applyBorder="1" applyAlignment="1">
      <alignment horizontal="center"/>
    </xf>
    <xf numFmtId="14" fontId="0" fillId="0" borderId="0" xfId="0" applyNumberFormat="1"/>
    <xf numFmtId="0" fontId="0" fillId="0" borderId="0" xfId="0" quotePrefix="1" applyNumberFormat="1"/>
    <xf numFmtId="0" fontId="0" fillId="0" borderId="0" xfId="0" applyNumberFormat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border outline="0">
        <top style="thin">
          <color theme="8" tint="0.39997558519241921"/>
        </top>
      </border>
    </dxf>
    <dxf>
      <border outline="0">
        <left style="thin">
          <color theme="8" tint="0.39997558519241921"/>
        </left>
        <top style="thin">
          <color theme="8" tint="0.39997558519241921"/>
        </top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428625</xdr:colOff>
      <xdr:row>0</xdr:row>
      <xdr:rowOff>123825</xdr:rowOff>
    </xdr:from>
    <xdr:to>
      <xdr:col>8</xdr:col>
      <xdr:colOff>666750</xdr:colOff>
      <xdr:row>5</xdr:row>
      <xdr:rowOff>95250</xdr:rowOff>
    </xdr:to>
    <xdr:sp macro="" textlink="">
      <xdr:nvSpPr>
        <xdr:cNvPr id="3" name="Textfeld 2">
          <a:extLst>
            <a:ext uri="{FF2B5EF4-FFF2-40B4-BE49-F238E27FC236}">
              <a16:creationId xmlns:a16="http://schemas.microsoft.com/office/drawing/2014/main" id="{B82EA306-63B0-40BD-A1B3-DA69CF4B0A93}"/>
            </a:ext>
          </a:extLst>
        </xdr:cNvPr>
        <xdr:cNvSpPr txBox="1"/>
      </xdr:nvSpPr>
      <xdr:spPr>
        <a:xfrm>
          <a:off x="4524375" y="123825"/>
          <a:ext cx="3200400" cy="923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Formule à</a:t>
          </a:r>
          <a:r>
            <a:rPr lang="fr-FR" sz="1100" baseline="0"/>
            <a:t> insérer dans la plage H3:I12. Elle doit me donner les DLUO dans de la plus ancienne à la plus récente à partir de la 2ème la plus récente (DLUO1) jusqu´à la 11ème la plus récente.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3EF330-218B-4C63-BF05-DA72D49A8048}" name="Tabelle1" displayName="Tabelle1" ref="A1:C31" totalsRowShown="0" headerRowBorderDxfId="5" tableBorderDxfId="4" totalsRowBorderDxfId="3">
  <autoFilter ref="A1:C31" xr:uid="{9F71A753-C63C-437A-9EB8-E9C0B2D083F4}"/>
  <tableColumns count="3">
    <tableColumn id="1" xr3:uid="{265BBB20-0337-4213-8982-18641675A582}" name="Article" dataDxfId="2"/>
    <tableColumn id="2" xr3:uid="{1C126C5B-9235-46D9-BFF0-3F72181B2149}" name="DLUO" dataDxfId="1"/>
    <tableColumn id="3" xr3:uid="{73299195-1F67-4693-A92C-A22D8D87DD69}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C96D1F-0B2E-4778-897A-01843C115934}">
  <dimension ref="A1:M37"/>
  <sheetViews>
    <sheetView tabSelected="1" topLeftCell="A8" workbookViewId="0">
      <selection activeCell="O25" sqref="O25"/>
    </sheetView>
  </sheetViews>
  <sheetFormatPr baseColWidth="10" defaultRowHeight="15" x14ac:dyDescent="0.25"/>
  <cols>
    <col min="1" max="1" width="9" bestFit="1" customWidth="1"/>
    <col min="2" max="2" width="13.85546875" bestFit="1" customWidth="1"/>
    <col min="3" max="3" width="15.7109375" bestFit="1" customWidth="1"/>
    <col min="8" max="8" width="10.140625" bestFit="1" customWidth="1"/>
  </cols>
  <sheetData>
    <row r="1" spans="1:13" x14ac:dyDescent="0.25">
      <c r="A1" s="21" t="s">
        <v>2</v>
      </c>
      <c r="B1" s="22" t="s">
        <v>3</v>
      </c>
      <c r="C1" s="22" t="s">
        <v>4</v>
      </c>
      <c r="I1" s="4"/>
    </row>
    <row r="2" spans="1:13" x14ac:dyDescent="0.25">
      <c r="A2" s="19">
        <v>20471901</v>
      </c>
      <c r="B2" s="1">
        <v>43898</v>
      </c>
      <c r="C2" s="2">
        <v>1675</v>
      </c>
      <c r="I2" s="4"/>
    </row>
    <row r="3" spans="1:13" x14ac:dyDescent="0.25">
      <c r="A3" s="20">
        <v>20471901</v>
      </c>
      <c r="B3" s="5">
        <v>43899</v>
      </c>
      <c r="C3" s="6">
        <v>577</v>
      </c>
    </row>
    <row r="4" spans="1:13" x14ac:dyDescent="0.25">
      <c r="A4" s="20">
        <v>20471901</v>
      </c>
      <c r="B4" s="5">
        <v>43903</v>
      </c>
      <c r="C4" s="6">
        <v>773</v>
      </c>
    </row>
    <row r="5" spans="1:13" x14ac:dyDescent="0.25">
      <c r="A5" s="20">
        <v>20471901</v>
      </c>
      <c r="B5" s="5">
        <v>43904</v>
      </c>
      <c r="C5" s="6">
        <v>1425</v>
      </c>
    </row>
    <row r="6" spans="1:13" x14ac:dyDescent="0.25">
      <c r="A6" s="20">
        <v>20471901</v>
      </c>
      <c r="B6" s="5">
        <v>43909</v>
      </c>
      <c r="C6" s="6">
        <v>3530</v>
      </c>
    </row>
    <row r="7" spans="1:13" x14ac:dyDescent="0.25">
      <c r="A7" s="20">
        <v>20471901</v>
      </c>
      <c r="B7" s="5">
        <v>43910</v>
      </c>
      <c r="C7" s="6">
        <v>1342</v>
      </c>
    </row>
    <row r="8" spans="1:13" x14ac:dyDescent="0.25">
      <c r="A8" s="20">
        <v>20471901</v>
      </c>
      <c r="B8" s="5">
        <v>43912</v>
      </c>
      <c r="C8" s="6">
        <v>2600</v>
      </c>
    </row>
    <row r="9" spans="1:13" x14ac:dyDescent="0.25">
      <c r="A9" s="20">
        <v>20471901</v>
      </c>
      <c r="B9" s="5">
        <v>43915</v>
      </c>
      <c r="C9" s="6">
        <v>18</v>
      </c>
      <c r="F9" s="30" t="s">
        <v>16</v>
      </c>
      <c r="G9" s="30"/>
      <c r="H9" s="30"/>
    </row>
    <row r="10" spans="1:13" x14ac:dyDescent="0.25">
      <c r="A10" s="20">
        <v>20471901</v>
      </c>
      <c r="B10" s="5">
        <v>43916</v>
      </c>
      <c r="C10" s="6">
        <v>1569</v>
      </c>
    </row>
    <row r="11" spans="1:13" x14ac:dyDescent="0.25">
      <c r="A11" s="20">
        <v>20471901</v>
      </c>
      <c r="B11" s="5">
        <v>43917</v>
      </c>
      <c r="C11" s="6">
        <v>2003</v>
      </c>
      <c r="F11" s="7" t="s">
        <v>2</v>
      </c>
      <c r="G11" s="18">
        <v>20471901</v>
      </c>
      <c r="H11" s="8"/>
    </row>
    <row r="12" spans="1:13" x14ac:dyDescent="0.25">
      <c r="A12" s="20">
        <v>20471901</v>
      </c>
      <c r="B12" s="5">
        <v>43918</v>
      </c>
      <c r="C12" s="6">
        <v>1476</v>
      </c>
      <c r="F12" s="9"/>
      <c r="G12" s="10"/>
      <c r="H12" s="11"/>
    </row>
    <row r="13" spans="1:13" x14ac:dyDescent="0.25">
      <c r="A13" s="19">
        <v>27345501</v>
      </c>
      <c r="B13" s="1">
        <v>43919</v>
      </c>
      <c r="C13" s="2">
        <v>298</v>
      </c>
      <c r="F13" s="12" t="s">
        <v>5</v>
      </c>
      <c r="G13" s="13">
        <v>43899</v>
      </c>
      <c r="H13" s="14">
        <v>577</v>
      </c>
      <c r="K13" s="12" t="s">
        <v>5</v>
      </c>
      <c r="L13" s="31">
        <f t="array" ref="L13">IFERROR(SMALL(IF(Tabelle1[[#All],[Article]]=$G$11,Tabelle1[[#All],[DLUO]]),ROWS($1:2)),"")</f>
        <v>43899</v>
      </c>
      <c r="M13" s="32">
        <f>SUMPRODUCT((Tabelle1[Article]=$G$11)*(Tabelle1[DLUO]=$L13)*(Tabelle1[Quantité]))</f>
        <v>577</v>
      </c>
    </row>
    <row r="14" spans="1:13" x14ac:dyDescent="0.25">
      <c r="A14" s="19">
        <v>27345501</v>
      </c>
      <c r="B14" s="1">
        <v>43920</v>
      </c>
      <c r="C14" s="2">
        <v>298</v>
      </c>
      <c r="F14" s="12" t="s">
        <v>6</v>
      </c>
      <c r="G14" s="13">
        <v>43903</v>
      </c>
      <c r="H14" s="14">
        <v>773</v>
      </c>
      <c r="K14" s="12" t="s">
        <v>6</v>
      </c>
      <c r="L14" s="31">
        <f t="array" ref="L14">IFERROR(SMALL(IF(Tabelle1[[#All],[Article]]=$G$11,Tabelle1[[#All],[DLUO]]),ROWS($1:3)),"")</f>
        <v>43903</v>
      </c>
      <c r="M14" s="32">
        <f>SUMPRODUCT((Tabelle1[Article]=$G$11)*(Tabelle1[DLUO]=$L14)*(Tabelle1[Quantité]))</f>
        <v>773</v>
      </c>
    </row>
    <row r="15" spans="1:13" x14ac:dyDescent="0.25">
      <c r="A15" s="19">
        <v>27345501</v>
      </c>
      <c r="B15" s="1">
        <v>43919</v>
      </c>
      <c r="C15" s="2">
        <v>1858</v>
      </c>
      <c r="F15" s="12" t="s">
        <v>7</v>
      </c>
      <c r="G15" s="13">
        <v>43904</v>
      </c>
      <c r="H15" s="14">
        <v>1425</v>
      </c>
      <c r="K15" s="12" t="s">
        <v>7</v>
      </c>
      <c r="L15" s="31">
        <f t="array" ref="L15">IFERROR(SMALL(IF(Tabelle1[[#All],[Article]]=$G$11,Tabelle1[[#All],[DLUO]]),ROWS($1:4)),"")</f>
        <v>43904</v>
      </c>
      <c r="M15" s="32">
        <f>SUMPRODUCT((Tabelle1[Article]=$G$11)*(Tabelle1[DLUO]=$L15)*(Tabelle1[Quantité]))</f>
        <v>1425</v>
      </c>
    </row>
    <row r="16" spans="1:13" x14ac:dyDescent="0.25">
      <c r="A16" s="19">
        <v>27345501</v>
      </c>
      <c r="B16" s="1">
        <v>43920</v>
      </c>
      <c r="C16" s="2">
        <v>1682</v>
      </c>
      <c r="F16" s="12" t="s">
        <v>8</v>
      </c>
      <c r="G16" s="13">
        <v>43909</v>
      </c>
      <c r="H16" s="14">
        <v>3530</v>
      </c>
      <c r="K16" s="12" t="s">
        <v>8</v>
      </c>
      <c r="L16" s="31">
        <f t="array" ref="L16">IFERROR(SMALL(IF(Tabelle1[[#All],[Article]]=$G$11,Tabelle1[[#All],[DLUO]]),ROWS($1:5)),"")</f>
        <v>43909</v>
      </c>
      <c r="M16" s="32">
        <f>SUMPRODUCT((Tabelle1[Article]=$G$11)*(Tabelle1[DLUO]=$L16)*(Tabelle1[Quantité]))</f>
        <v>3530</v>
      </c>
    </row>
    <row r="17" spans="1:13" x14ac:dyDescent="0.25">
      <c r="A17" s="19">
        <v>27345501</v>
      </c>
      <c r="B17" s="1">
        <v>43921</v>
      </c>
      <c r="C17" s="2">
        <v>2562</v>
      </c>
      <c r="F17" s="12" t="s">
        <v>9</v>
      </c>
      <c r="G17" s="13">
        <v>43910</v>
      </c>
      <c r="H17" s="14">
        <v>1342</v>
      </c>
      <c r="K17" s="12" t="s">
        <v>9</v>
      </c>
      <c r="L17" s="31">
        <f t="array" ref="L17">IFERROR(SMALL(IF(Tabelle1[[#All],[Article]]=$G$11,Tabelle1[[#All],[DLUO]]),ROWS($1:6)),"")</f>
        <v>43910</v>
      </c>
      <c r="M17" s="32">
        <f>SUMPRODUCT((Tabelle1[Article]=$G$11)*(Tabelle1[DLUO]=$L17)*(Tabelle1[Quantité]))</f>
        <v>1342</v>
      </c>
    </row>
    <row r="18" spans="1:13" x14ac:dyDescent="0.25">
      <c r="A18" s="19">
        <v>27345501</v>
      </c>
      <c r="B18" s="1">
        <v>43922</v>
      </c>
      <c r="C18" s="2">
        <v>2562</v>
      </c>
      <c r="F18" s="12" t="s">
        <v>10</v>
      </c>
      <c r="G18" s="13">
        <v>43912</v>
      </c>
      <c r="H18" s="14">
        <v>2600</v>
      </c>
      <c r="K18" s="12" t="s">
        <v>10</v>
      </c>
      <c r="L18" s="31">
        <f t="array" ref="L18">IFERROR(SMALL(IF(Tabelle1[[#All],[Article]]=$G$11,Tabelle1[[#All],[DLUO]]),ROWS($1:7)),"")</f>
        <v>43912</v>
      </c>
      <c r="M18" s="32">
        <f>SUMPRODUCT((Tabelle1[Article]=$G$11)*(Tabelle1[DLUO]=$L18)*(Tabelle1[Quantité]))</f>
        <v>2600</v>
      </c>
    </row>
    <row r="19" spans="1:13" x14ac:dyDescent="0.25">
      <c r="A19" s="19">
        <v>27345501</v>
      </c>
      <c r="B19" s="1">
        <v>43903</v>
      </c>
      <c r="C19" s="2">
        <v>1425</v>
      </c>
      <c r="F19" s="12" t="s">
        <v>11</v>
      </c>
      <c r="G19" s="13">
        <v>43915</v>
      </c>
      <c r="H19" s="14">
        <v>18</v>
      </c>
      <c r="K19" s="12" t="s">
        <v>11</v>
      </c>
      <c r="L19" s="31">
        <f t="array" ref="L19">IFERROR(SMALL(IF(Tabelle1[[#All],[Article]]=$G$11,Tabelle1[[#All],[DLUO]]),ROWS($1:8)),"")</f>
        <v>43915</v>
      </c>
      <c r="M19" s="32">
        <f>SUMPRODUCT((Tabelle1[Article]=$G$11)*(Tabelle1[DLUO]=$L19)*(Tabelle1[Quantité]))</f>
        <v>18</v>
      </c>
    </row>
    <row r="20" spans="1:13" x14ac:dyDescent="0.25">
      <c r="A20" s="19">
        <v>27345501</v>
      </c>
      <c r="B20" s="1">
        <v>43910</v>
      </c>
      <c r="C20" s="2">
        <v>1251</v>
      </c>
      <c r="F20" s="12" t="s">
        <v>12</v>
      </c>
      <c r="G20" s="13">
        <v>43916</v>
      </c>
      <c r="H20" s="14">
        <v>1569</v>
      </c>
      <c r="K20" s="12" t="s">
        <v>12</v>
      </c>
      <c r="L20" s="31">
        <f t="array" ref="L20">IFERROR(SMALL(IF(Tabelle1[[#All],[Article]]=$G$11,Tabelle1[[#All],[DLUO]]),ROWS($1:9)),"")</f>
        <v>43916</v>
      </c>
      <c r="M20" s="32">
        <f>SUMPRODUCT((Tabelle1[Article]=$G$11)*(Tabelle1[DLUO]=$L20)*(Tabelle1[Quantité]))</f>
        <v>1569</v>
      </c>
    </row>
    <row r="21" spans="1:13" x14ac:dyDescent="0.25">
      <c r="A21" s="19">
        <v>27345501</v>
      </c>
      <c r="B21" s="1">
        <v>43914</v>
      </c>
      <c r="C21" s="2">
        <v>1400</v>
      </c>
      <c r="F21" s="12" t="s">
        <v>13</v>
      </c>
      <c r="G21" s="13">
        <v>43917</v>
      </c>
      <c r="H21" s="14">
        <v>2003</v>
      </c>
      <c r="K21" s="12" t="s">
        <v>13</v>
      </c>
      <c r="L21" s="31">
        <f t="array" ref="L21">IFERROR(SMALL(IF(Tabelle1[[#All],[Article]]=$G$11,Tabelle1[[#All],[DLUO]]),ROWS($1:10)),"")</f>
        <v>43917</v>
      </c>
      <c r="M21" s="32">
        <f>SUMPRODUCT((Tabelle1[Article]=$G$11)*(Tabelle1[DLUO]=$L21)*(Tabelle1[Quantité]))</f>
        <v>2003</v>
      </c>
    </row>
    <row r="22" spans="1:13" x14ac:dyDescent="0.25">
      <c r="A22" s="19">
        <v>27363405</v>
      </c>
      <c r="B22" s="1">
        <v>43903</v>
      </c>
      <c r="C22" s="2">
        <v>1327</v>
      </c>
      <c r="F22" s="15" t="s">
        <v>14</v>
      </c>
      <c r="G22" s="16">
        <v>43918</v>
      </c>
      <c r="H22" s="17">
        <v>1476</v>
      </c>
      <c r="K22" s="15" t="s">
        <v>14</v>
      </c>
      <c r="L22" s="31">
        <f t="array" ref="L22">IFERROR(SMALL(IF(Tabelle1[[#All],[Article]]=$G$11,Tabelle1[[#All],[DLUO]]),ROWS($1:11)),"")</f>
        <v>43918</v>
      </c>
      <c r="M22" s="32">
        <f>SUMPRODUCT((Tabelle1[Article]=$G$11)*(Tabelle1[DLUO]=$L22)*(Tabelle1[Quantité]))</f>
        <v>1476</v>
      </c>
    </row>
    <row r="23" spans="1:13" x14ac:dyDescent="0.25">
      <c r="A23" s="19">
        <v>27363405</v>
      </c>
      <c r="B23" s="1">
        <v>43904</v>
      </c>
      <c r="C23" s="2">
        <v>1636</v>
      </c>
    </row>
    <row r="24" spans="1:13" x14ac:dyDescent="0.25">
      <c r="A24" s="19">
        <v>27363405</v>
      </c>
      <c r="B24" s="1" t="s">
        <v>0</v>
      </c>
      <c r="C24" s="2">
        <v>1153</v>
      </c>
      <c r="F24" s="30" t="s">
        <v>15</v>
      </c>
      <c r="G24" s="30"/>
      <c r="H24" s="30"/>
    </row>
    <row r="25" spans="1:13" x14ac:dyDescent="0.25">
      <c r="A25" s="19">
        <v>27363405</v>
      </c>
      <c r="B25" s="1" t="s">
        <v>1</v>
      </c>
      <c r="C25" s="2">
        <v>432</v>
      </c>
    </row>
    <row r="26" spans="1:13" x14ac:dyDescent="0.25">
      <c r="A26" s="24">
        <v>27343101</v>
      </c>
      <c r="B26" s="25">
        <v>43910</v>
      </c>
      <c r="C26" s="26">
        <v>245</v>
      </c>
      <c r="F26" s="7" t="s">
        <v>2</v>
      </c>
      <c r="G26" s="23">
        <v>27343101</v>
      </c>
      <c r="H26" s="8"/>
    </row>
    <row r="27" spans="1:13" x14ac:dyDescent="0.25">
      <c r="A27" s="24">
        <v>27343101</v>
      </c>
      <c r="B27" s="25">
        <v>43914</v>
      </c>
      <c r="C27" s="26">
        <v>491</v>
      </c>
      <c r="F27" s="9"/>
      <c r="G27" s="10"/>
      <c r="H27" s="11"/>
    </row>
    <row r="28" spans="1:13" x14ac:dyDescent="0.25">
      <c r="A28" s="24">
        <v>27343101</v>
      </c>
      <c r="B28" s="25">
        <v>43903</v>
      </c>
      <c r="C28" s="26">
        <v>463</v>
      </c>
      <c r="F28" s="12" t="s">
        <v>5</v>
      </c>
      <c r="G28" s="13">
        <v>43910</v>
      </c>
      <c r="H28" s="14">
        <v>245</v>
      </c>
      <c r="K28" s="12" t="s">
        <v>5</v>
      </c>
      <c r="L28" s="31">
        <f t="array" ref="L28">IFERROR(SMALL(IF(Tabelle1[[#All],[Article]]=$G$26,Tabelle1[[#All],[DLUO]]),ROWS($1:2)),"")</f>
        <v>43904</v>
      </c>
      <c r="M28" s="33">
        <f>IF(L28="","",SUMPRODUCT((Tabelle1[Article]=$G$26)*(Tabelle1[DLUO]=$L28)*(Tabelle1[Quantité])))</f>
        <v>1050</v>
      </c>
    </row>
    <row r="29" spans="1:13" x14ac:dyDescent="0.25">
      <c r="A29" s="24">
        <v>27343101</v>
      </c>
      <c r="B29" s="25">
        <v>43904</v>
      </c>
      <c r="C29" s="26">
        <v>1050</v>
      </c>
      <c r="F29" s="12" t="s">
        <v>6</v>
      </c>
      <c r="G29" s="13">
        <v>43914</v>
      </c>
      <c r="H29" s="14">
        <v>491</v>
      </c>
      <c r="K29" s="12" t="s">
        <v>6</v>
      </c>
      <c r="L29" s="31">
        <f t="array" ref="L29">IFERROR(SMALL(IF(Tabelle1[[#All],[Article]]=$G$26,Tabelle1[[#All],[DLUO]]),ROWS($1:3)),"")</f>
        <v>43907</v>
      </c>
      <c r="M29" s="33">
        <f>IF(L29="","",SUMPRODUCT((Tabelle1[Article]=$G$26)*(Tabelle1[DLUO]=$L29)*(Tabelle1[Quantité])))</f>
        <v>350</v>
      </c>
    </row>
    <row r="30" spans="1:13" x14ac:dyDescent="0.25">
      <c r="A30" s="24">
        <v>27343101</v>
      </c>
      <c r="B30" s="25">
        <v>43907</v>
      </c>
      <c r="C30" s="26">
        <v>350</v>
      </c>
      <c r="F30" s="12" t="s">
        <v>7</v>
      </c>
      <c r="G30" s="13">
        <v>43903</v>
      </c>
      <c r="H30" s="14">
        <v>463</v>
      </c>
      <c r="K30" s="12" t="s">
        <v>7</v>
      </c>
      <c r="L30" s="31">
        <f t="array" ref="L30">IFERROR(SMALL(IF(Tabelle1[[#All],[Article]]=$G$26,Tabelle1[[#All],[DLUO]]),ROWS($1:4)),"")</f>
        <v>43910</v>
      </c>
      <c r="M30" s="33">
        <f>IF(L30="","",SUMPRODUCT((Tabelle1[Article]=$G$26)*(Tabelle1[DLUO]=$L30)*(Tabelle1[Quantité])))</f>
        <v>245</v>
      </c>
    </row>
    <row r="31" spans="1:13" x14ac:dyDescent="0.25">
      <c r="A31" s="27">
        <v>27343101</v>
      </c>
      <c r="B31" s="28">
        <v>43911</v>
      </c>
      <c r="C31" s="29">
        <v>1354</v>
      </c>
      <c r="F31" s="12" t="s">
        <v>8</v>
      </c>
      <c r="G31" s="13">
        <v>43904</v>
      </c>
      <c r="H31" s="14">
        <v>1050</v>
      </c>
      <c r="K31" s="12" t="s">
        <v>8</v>
      </c>
      <c r="L31" s="31">
        <f t="array" ref="L31">IFERROR(SMALL(IF(Tabelle1[[#All],[Article]]=$G$26,Tabelle1[[#All],[DLUO]]),ROWS($1:5)),"")</f>
        <v>43911</v>
      </c>
      <c r="M31" s="33">
        <f>IF(L31="","",SUMPRODUCT((Tabelle1[Article]=$G$26)*(Tabelle1[DLUO]=$L31)*(Tabelle1[Quantité])))</f>
        <v>1354</v>
      </c>
    </row>
    <row r="32" spans="1:13" x14ac:dyDescent="0.25">
      <c r="A32" s="3"/>
      <c r="B32" s="3"/>
      <c r="C32" s="3"/>
      <c r="F32" s="12" t="s">
        <v>9</v>
      </c>
      <c r="G32" s="13">
        <v>43907</v>
      </c>
      <c r="H32" s="14">
        <v>350</v>
      </c>
      <c r="K32" s="12" t="s">
        <v>9</v>
      </c>
      <c r="L32" s="31">
        <f t="array" ref="L32">IFERROR(SMALL(IF(Tabelle1[[#All],[Article]]=$G$26,Tabelle1[[#All],[DLUO]]),ROWS($1:6)),"")</f>
        <v>43914</v>
      </c>
      <c r="M32" s="33">
        <f>IF(L32="","",SUMPRODUCT((Tabelle1[Article]=$G$26)*(Tabelle1[DLUO]=$L32)*(Tabelle1[Quantité])))</f>
        <v>491</v>
      </c>
    </row>
    <row r="33" spans="6:13" x14ac:dyDescent="0.25">
      <c r="F33" s="12" t="s">
        <v>10</v>
      </c>
      <c r="G33" s="13">
        <v>43911</v>
      </c>
      <c r="H33" s="14">
        <v>1354</v>
      </c>
      <c r="K33" s="12" t="s">
        <v>10</v>
      </c>
      <c r="L33" s="31" t="str">
        <f t="array" ref="L33">IFERROR(SMALL(IF(Tabelle1[[#All],[Article]]=$G$26,Tabelle1[[#All],[DLUO]]),ROWS($1:7)),"")</f>
        <v/>
      </c>
      <c r="M33" s="33" t="str">
        <f>IF(L33="","",SUMPRODUCT((Tabelle1[Article]=$G$26)*(Tabelle1[DLUO]=$L33)*(Tabelle1[Quantité])))</f>
        <v/>
      </c>
    </row>
    <row r="34" spans="6:13" x14ac:dyDescent="0.25">
      <c r="F34" s="12" t="s">
        <v>11</v>
      </c>
      <c r="G34" s="13"/>
      <c r="H34" s="14"/>
      <c r="K34" s="12" t="s">
        <v>11</v>
      </c>
      <c r="L34" s="31" t="str">
        <f t="array" ref="L34">IFERROR(SMALL(IF(Tabelle1[[#All],[Article]]=$G$26,Tabelle1[[#All],[DLUO]]),ROWS($1:8)),"")</f>
        <v/>
      </c>
      <c r="M34" s="33" t="str">
        <f>IF(L34="","",SUMPRODUCT((Tabelle1[Article]=$G$26)*(Tabelle1[DLUO]=$L34)*(Tabelle1[Quantité])))</f>
        <v/>
      </c>
    </row>
    <row r="35" spans="6:13" x14ac:dyDescent="0.25">
      <c r="F35" s="12" t="s">
        <v>12</v>
      </c>
      <c r="G35" s="13"/>
      <c r="H35" s="14"/>
      <c r="K35" s="12" t="s">
        <v>12</v>
      </c>
      <c r="L35" s="31" t="str">
        <f t="array" ref="L35">IFERROR(SMALL(IF(Tabelle1[[#All],[Article]]=$G$26,Tabelle1[[#All],[DLUO]]),ROWS($1:9)),"")</f>
        <v/>
      </c>
      <c r="M35" s="33" t="str">
        <f>IF(L35="","",SUMPRODUCT((Tabelle1[Article]=$G$26)*(Tabelle1[DLUO]=$L35)*(Tabelle1[Quantité])))</f>
        <v/>
      </c>
    </row>
    <row r="36" spans="6:13" x14ac:dyDescent="0.25">
      <c r="F36" s="12" t="s">
        <v>13</v>
      </c>
      <c r="G36" s="13"/>
      <c r="H36" s="14"/>
      <c r="K36" s="12" t="s">
        <v>13</v>
      </c>
      <c r="L36" s="31" t="str">
        <f t="array" ref="L36">IFERROR(SMALL(IF(Tabelle1[[#All],[Article]]=$G$26,Tabelle1[[#All],[DLUO]]),ROWS($1:10)),"")</f>
        <v/>
      </c>
      <c r="M36" s="33" t="str">
        <f>IF(L36="","",SUMPRODUCT((Tabelle1[Article]=$G$26)*(Tabelle1[DLUO]=$L36)*(Tabelle1[Quantité])))</f>
        <v/>
      </c>
    </row>
    <row r="37" spans="6:13" x14ac:dyDescent="0.25">
      <c r="F37" s="15" t="s">
        <v>14</v>
      </c>
      <c r="G37" s="16"/>
      <c r="H37" s="17"/>
      <c r="K37" s="15" t="s">
        <v>14</v>
      </c>
      <c r="L37" s="31" t="str">
        <f t="array" ref="L37">IFERROR(SMALL(IF(Tabelle1[[#All],[Article]]=$G$26,Tabelle1[[#All],[DLUO]]),ROWS($1:11)),"")</f>
        <v/>
      </c>
      <c r="M37" s="33" t="str">
        <f>IF(L37="","",SUMPRODUCT((Tabelle1[Article]=$G$26)*(Tabelle1[DLUO]=$L37)*(Tabelle1[Quantité])))</f>
        <v/>
      </c>
    </row>
  </sheetData>
  <mergeCells count="2">
    <mergeCell ref="F24:H24"/>
    <mergeCell ref="F9:H9"/>
  </mergeCells>
  <pageMargins left="0.7" right="0.7" top="0.78740157499999996" bottom="0.78740157499999996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DjiDji</cp:lastModifiedBy>
  <dcterms:created xsi:type="dcterms:W3CDTF">2020-02-06T13:32:18Z</dcterms:created>
  <dcterms:modified xsi:type="dcterms:W3CDTF">2020-02-06T15:38:07Z</dcterms:modified>
</cp:coreProperties>
</file>