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6035" windowHeight="6930" activeTab="1"/>
  </bookViews>
  <sheets>
    <sheet name="Source" sheetId="1" r:id="rId1"/>
    <sheet name="Prix" sheetId="3" r:id="rId2"/>
  </sheets>
  <externalReferences>
    <externalReference r:id="rId3"/>
  </externalReferences>
  <definedNames>
    <definedName name="dept">'[1]Rubriques Brut'!#REF!</definedName>
    <definedName name="Listing">OFFSET(dept,,,COUNTIF('[1]Rubriques Brut'!$A:$A,"&gt;&lt;"))</definedName>
  </definedNames>
  <calcPr calcId="152511"/>
</workbook>
</file>

<file path=xl/calcChain.xml><?xml version="1.0" encoding="utf-8"?>
<calcChain xmlns="http://schemas.openxmlformats.org/spreadsheetml/2006/main">
  <c r="A18" i="3" l="1"/>
  <c r="B18" i="3" s="1"/>
  <c r="C18" i="3"/>
  <c r="E18" i="3"/>
  <c r="G18" i="3"/>
  <c r="I18" i="3"/>
  <c r="K18" i="3"/>
  <c r="M18" i="3"/>
  <c r="O18" i="3"/>
  <c r="Q18" i="3"/>
  <c r="S18" i="3"/>
  <c r="U18" i="3"/>
  <c r="W18" i="3"/>
  <c r="X17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J6" i="3"/>
  <c r="J7" i="3"/>
  <c r="J8" i="3"/>
  <c r="J9" i="3"/>
  <c r="J10" i="3"/>
  <c r="J11" i="3"/>
  <c r="J12" i="3"/>
  <c r="J13" i="3"/>
  <c r="J14" i="3"/>
  <c r="J15" i="3"/>
  <c r="J16" i="3"/>
  <c r="J17" i="3"/>
  <c r="I6" i="3"/>
  <c r="I7" i="3"/>
  <c r="I8" i="3"/>
  <c r="I9" i="3"/>
  <c r="I10" i="3"/>
  <c r="I11" i="3"/>
  <c r="I12" i="3"/>
  <c r="I13" i="3"/>
  <c r="I14" i="3"/>
  <c r="I15" i="3"/>
  <c r="I16" i="3"/>
  <c r="I17" i="3"/>
  <c r="F6" i="3"/>
  <c r="G6" i="3"/>
  <c r="H6" i="3"/>
  <c r="F7" i="3"/>
  <c r="G7" i="3"/>
  <c r="H7" i="3"/>
  <c r="F8" i="3"/>
  <c r="G8" i="3"/>
  <c r="H8" i="3"/>
  <c r="F9" i="3"/>
  <c r="G9" i="3"/>
  <c r="H9" i="3"/>
  <c r="F10" i="3"/>
  <c r="G10" i="3"/>
  <c r="H10" i="3"/>
  <c r="F11" i="3"/>
  <c r="G11" i="3"/>
  <c r="H11" i="3"/>
  <c r="F12" i="3"/>
  <c r="G12" i="3"/>
  <c r="H12" i="3"/>
  <c r="F13" i="3"/>
  <c r="G13" i="3"/>
  <c r="H13" i="3"/>
  <c r="F14" i="3"/>
  <c r="G14" i="3"/>
  <c r="H14" i="3"/>
  <c r="F15" i="3"/>
  <c r="G15" i="3"/>
  <c r="H15" i="3"/>
  <c r="F16" i="3"/>
  <c r="G16" i="3"/>
  <c r="H16" i="3"/>
  <c r="F17" i="3"/>
  <c r="G17" i="3"/>
  <c r="H17" i="3"/>
  <c r="E6" i="3"/>
  <c r="E7" i="3"/>
  <c r="E8" i="3"/>
  <c r="E9" i="3"/>
  <c r="E10" i="3"/>
  <c r="E11" i="3"/>
  <c r="E12" i="3"/>
  <c r="E13" i="3"/>
  <c r="E14" i="3"/>
  <c r="E15" i="3"/>
  <c r="E16" i="3"/>
  <c r="E17" i="3"/>
  <c r="D6" i="3"/>
  <c r="D7" i="3"/>
  <c r="D8" i="3"/>
  <c r="D9" i="3"/>
  <c r="D10" i="3"/>
  <c r="D11" i="3"/>
  <c r="D12" i="3"/>
  <c r="D13" i="3"/>
  <c r="D14" i="3"/>
  <c r="D15" i="3"/>
  <c r="D16" i="3"/>
  <c r="D17" i="3"/>
  <c r="C6" i="3"/>
  <c r="C7" i="3"/>
  <c r="C8" i="3"/>
  <c r="C9" i="3"/>
  <c r="C10" i="3"/>
  <c r="C11" i="3"/>
  <c r="C12" i="3"/>
  <c r="C13" i="3"/>
  <c r="C14" i="3"/>
  <c r="C15" i="3"/>
  <c r="C16" i="3"/>
  <c r="C17" i="3"/>
  <c r="B7" i="3"/>
  <c r="B8" i="3"/>
  <c r="B9" i="3"/>
  <c r="B10" i="3"/>
  <c r="B11" i="3"/>
  <c r="B12" i="3"/>
  <c r="B13" i="3"/>
  <c r="B14" i="3"/>
  <c r="B15" i="3"/>
  <c r="B16" i="3"/>
  <c r="B17" i="3"/>
  <c r="B6" i="3"/>
  <c r="B3" i="3"/>
  <c r="B2" i="3"/>
  <c r="C25" i="1"/>
  <c r="X18" i="3" l="1"/>
  <c r="V18" i="3"/>
  <c r="T18" i="3"/>
  <c r="R18" i="3"/>
  <c r="P18" i="3"/>
  <c r="N18" i="3"/>
  <c r="L18" i="3"/>
  <c r="J18" i="3"/>
  <c r="H18" i="3"/>
  <c r="F18" i="3"/>
  <c r="D18" i="3"/>
  <c r="A7" i="3"/>
  <c r="A8" i="3" l="1"/>
  <c r="A9" i="3" l="1"/>
  <c r="A10" i="3" l="1"/>
  <c r="A11" i="3" l="1"/>
  <c r="A12" i="3" l="1"/>
  <c r="A13" i="3" l="1"/>
  <c r="A14" i="3" l="1"/>
  <c r="A15" i="3" l="1"/>
  <c r="A16" i="3" l="1"/>
  <c r="A17" i="3" l="1"/>
</calcChain>
</file>

<file path=xl/sharedStrings.xml><?xml version="1.0" encoding="utf-8"?>
<sst xmlns="http://schemas.openxmlformats.org/spreadsheetml/2006/main" count="396" uniqueCount="32">
  <si>
    <t>Mois</t>
  </si>
  <si>
    <t/>
  </si>
  <si>
    <t>Article</t>
  </si>
  <si>
    <t>Prix</t>
  </si>
  <si>
    <t>A1-Article 1</t>
  </si>
  <si>
    <t>A1-Article 2</t>
  </si>
  <si>
    <t>A1-Article 3</t>
  </si>
  <si>
    <t>A1-Article 4</t>
  </si>
  <si>
    <t>A1-Article 5</t>
  </si>
  <si>
    <t>A1-Article 6</t>
  </si>
  <si>
    <t>A1-Article 7</t>
  </si>
  <si>
    <t>A1-Article 8</t>
  </si>
  <si>
    <t>A1-Article 9</t>
  </si>
  <si>
    <t>A1-Article 10</t>
  </si>
  <si>
    <t>A1-Article 11</t>
  </si>
  <si>
    <t>A1-Article 12</t>
  </si>
  <si>
    <t>A1-Article 13</t>
  </si>
  <si>
    <t>A1-Article 14</t>
  </si>
  <si>
    <t>A1-Article 15</t>
  </si>
  <si>
    <t>A1-Article 17</t>
  </si>
  <si>
    <t>A1-Article 18</t>
  </si>
  <si>
    <t>A1-Article 19</t>
  </si>
  <si>
    <t>A1-Article 20</t>
  </si>
  <si>
    <t>A1-Article 21</t>
  </si>
  <si>
    <t>A1-Article 22</t>
  </si>
  <si>
    <t>A1-Article 16</t>
  </si>
  <si>
    <t>A1-Article 25</t>
  </si>
  <si>
    <t>Mois / Article</t>
  </si>
  <si>
    <t>z4:z20</t>
  </si>
  <si>
    <t>SOMME(DECALER(Source!$A$1;3;EQUIV($A6;Source!$B$1:$Z$1;0);17;1))</t>
  </si>
  <si>
    <t>y4;y20</t>
  </si>
  <si>
    <t>SOMME(DECALER(Source!$A$1;3;EQUIV($A6;Source!$B$1:$Z$1;0)-1;17;1))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</si>
</sst>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141414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2" borderId="1" xfId="0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1" xfId="0" applyBorder="1"/>
    <xf numFmtId="0" fontId="0" fillId="0" borderId="0" xfId="0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3" fillId="5" borderId="1" xfId="0" applyFont="1" applyFill="1" applyBorder="1"/>
    <xf numFmtId="0" fontId="0" fillId="5" borderId="1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21</xdr:row>
      <xdr:rowOff>85725</xdr:rowOff>
    </xdr:from>
    <xdr:to>
      <xdr:col>13</xdr:col>
      <xdr:colOff>28575</xdr:colOff>
      <xdr:row>28</xdr:row>
      <xdr:rowOff>19050</xdr:rowOff>
    </xdr:to>
    <xdr:sp macro="" textlink="">
      <xdr:nvSpPr>
        <xdr:cNvPr id="2" name="ZoneTexte 1"/>
        <xdr:cNvSpPr txBox="1"/>
      </xdr:nvSpPr>
      <xdr:spPr>
        <a:xfrm>
          <a:off x="619125" y="5400675"/>
          <a:ext cx="10067925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fait, j'ai un fichier qui contient 2 feuilles :</a:t>
          </a:r>
          <a:br>
            <a:rPr lang="fr-FR"/>
          </a:br>
          <a:r>
            <a:rPr lang="fr-FR"/>
            <a:t>- La 1ère feuille source contient une liste d'article et leurs prix par mois </a:t>
          </a:r>
          <a:br>
            <a:rPr lang="fr-FR"/>
          </a:br>
          <a:r>
            <a:rPr lang="fr-FR"/>
            <a:t>- La 2ème feuille contient un tableau ou je veux regrouper les prix des différents articles par mois à partir de la 1ère feuille ==&gt; c'est la ou je n'arrive pas à trouver la bonne formule ou macro qui me permet de rechercher le prix selon le mois et l'article </a:t>
          </a:r>
          <a:br>
            <a:rPr lang="fr-FR"/>
          </a:br>
          <a:r>
            <a:rPr lang="fr-FR"/>
            <a:t>Pouvez vous m'aider à trouver une solution efficace et rapide ?</a:t>
          </a:r>
          <a:br>
            <a:rPr lang="fr-FR"/>
          </a:br>
          <a:r>
            <a:rPr lang="fr-FR"/>
            <a:t>PS: Les mois des 2 feuilles peuvent être différents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nfile.esi.adp.com\OTNFiles\12_PAIE_MS\00%20-%20Pilotage\$%20Suivi%20pilotage\04%20-%20Plan%20d'am&#233;lioration%20MS\8%20-%20Projet%20STC\01_D&#233;ploiement%20Projet\04_Maquette%20Calcul%20IDL_V13_201611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Légal (1)"/>
      <sheetName val="Calcul Conventionnel (2)"/>
      <sheetName val="RECAP STC (3)"/>
      <sheetName val="Rubriques Brut"/>
      <sheetName val="Regle"/>
      <sheetName val="ACE"/>
      <sheetName val="Resultat ACE"/>
    </sheetNames>
    <sheetDataSet>
      <sheetData sheetId="0"/>
      <sheetData sheetId="1"/>
      <sheetData sheetId="2"/>
      <sheetData sheetId="3">
        <row r="1">
          <cell r="A1" t="str">
            <v>Liste des rubriques</v>
          </cell>
        </row>
        <row r="2">
          <cell r="A2" t="str">
            <v xml:space="preserve">0220-APPOINTEMENTS FORF  </v>
          </cell>
        </row>
        <row r="3">
          <cell r="A3" t="str">
            <v>0400-PRIME EXCEPTIONNELLE</v>
          </cell>
        </row>
        <row r="4">
          <cell r="A4" t="str">
            <v xml:space="preserve">0601-ABS. JOUR FERIE     </v>
          </cell>
        </row>
        <row r="5">
          <cell r="A5" t="str">
            <v xml:space="preserve">0602-IND. JOUR FERIE     </v>
          </cell>
        </row>
        <row r="6">
          <cell r="A6" t="str">
            <v>0623-ABS. FORMAT. PROFESS</v>
          </cell>
        </row>
        <row r="7">
          <cell r="A7" t="str">
            <v>0624-IND. FORMAT. PROFESS</v>
          </cell>
        </row>
        <row r="8">
          <cell r="A8" t="str">
            <v xml:space="preserve">1167-ABS CP.EN COURS A-1 </v>
          </cell>
        </row>
        <row r="9">
          <cell r="A9" t="str">
            <v xml:space="preserve">1168-IND CP.EN COURS A-1 </v>
          </cell>
        </row>
        <row r="10">
          <cell r="A10" t="str">
            <v xml:space="preserve">1171-REGUL CP.ANTICIPES  </v>
          </cell>
        </row>
        <row r="11">
          <cell r="A11" t="str">
            <v xml:space="preserve">1178-ABS C.P. EN COURS   </v>
          </cell>
        </row>
        <row r="12">
          <cell r="A12" t="str">
            <v xml:space="preserve">1179-IND C.P. EN COURS   </v>
          </cell>
        </row>
        <row r="13">
          <cell r="A13" t="str">
            <v xml:space="preserve">1708-IND. ASTREINTE      </v>
          </cell>
        </row>
        <row r="14">
          <cell r="A14" t="str">
            <v xml:space="preserve">1709-BOURSE ETUDES       </v>
          </cell>
        </row>
        <row r="15">
          <cell r="A15" t="str">
            <v xml:space="preserve">1710-ALLOC. ENF A CHARGE </v>
          </cell>
        </row>
        <row r="16">
          <cell r="A16" t="str">
            <v xml:space="preserve">1771-INDEMNITE EAU       </v>
          </cell>
        </row>
        <row r="17">
          <cell r="A17" t="str">
            <v xml:space="preserve">1772-PRIME VARIABLE N-1  </v>
          </cell>
        </row>
        <row r="18">
          <cell r="A18" t="str">
            <v>7053-ABS. DROITS  A-1 JRS</v>
          </cell>
        </row>
        <row r="19">
          <cell r="A19" t="str">
            <v>7055-IND. DROITS  A-1 JRS</v>
          </cell>
        </row>
        <row r="20">
          <cell r="A20" t="str">
            <v>7058-ABS. DROITS PRIS JRS</v>
          </cell>
        </row>
        <row r="21">
          <cell r="A21" t="str">
            <v>7060-IND. DROITS PRIS JRS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5"/>
  <sheetViews>
    <sheetView workbookViewId="0">
      <selection activeCell="C25" sqref="C25"/>
    </sheetView>
  </sheetViews>
  <sheetFormatPr baseColWidth="10" defaultRowHeight="14.25" x14ac:dyDescent="0.2"/>
  <cols>
    <col min="1" max="1" width="10.25" bestFit="1" customWidth="1"/>
    <col min="2" max="2" width="7.5" bestFit="1" customWidth="1"/>
    <col min="3" max="3" width="10.25" bestFit="1" customWidth="1"/>
    <col min="4" max="4" width="7.875" bestFit="1" customWidth="1"/>
    <col min="5" max="5" width="10.25" bestFit="1" customWidth="1"/>
    <col min="6" max="6" width="8.5" bestFit="1" customWidth="1"/>
    <col min="7" max="7" width="9.375" bestFit="1" customWidth="1"/>
    <col min="8" max="8" width="6.875" bestFit="1" customWidth="1"/>
    <col min="9" max="9" width="10.25" bestFit="1" customWidth="1"/>
    <col min="10" max="10" width="7.5" bestFit="1" customWidth="1"/>
    <col min="11" max="11" width="10.25" bestFit="1" customWidth="1"/>
    <col min="12" max="12" width="7.5" bestFit="1" customWidth="1"/>
    <col min="13" max="13" width="9.375" bestFit="1" customWidth="1"/>
    <col min="14" max="14" width="7.5" bestFit="1" customWidth="1"/>
    <col min="15" max="15" width="10.25" bestFit="1" customWidth="1"/>
    <col min="16" max="16" width="7.75" bestFit="1" customWidth="1"/>
    <col min="17" max="17" width="10.25" bestFit="1" customWidth="1"/>
    <col min="18" max="18" width="7.625" bestFit="1" customWidth="1"/>
    <col min="19" max="19" width="10.25" bestFit="1" customWidth="1"/>
    <col min="20" max="20" width="7.75" bestFit="1" customWidth="1"/>
    <col min="21" max="21" width="10.25" bestFit="1" customWidth="1"/>
    <col min="22" max="22" width="7.5" bestFit="1" customWidth="1"/>
    <col min="23" max="23" width="10.25" bestFit="1" customWidth="1"/>
    <col min="24" max="24" width="7.5" bestFit="1" customWidth="1"/>
    <col min="25" max="25" width="10.25" bestFit="1" customWidth="1"/>
    <col min="26" max="26" width="7.5" bestFit="1" customWidth="1"/>
  </cols>
  <sheetData>
    <row r="1" spans="1:26" s="2" customFormat="1" ht="15" x14ac:dyDescent="0.25">
      <c r="A1" s="1" t="s">
        <v>0</v>
      </c>
      <c r="B1" s="1">
        <v>42644</v>
      </c>
      <c r="D1" s="1">
        <v>42614</v>
      </c>
      <c r="F1" s="1">
        <v>42583</v>
      </c>
      <c r="H1" s="1">
        <v>42552</v>
      </c>
      <c r="J1" s="1">
        <v>42522</v>
      </c>
      <c r="L1" s="1">
        <v>42491</v>
      </c>
      <c r="N1" s="1">
        <v>42461</v>
      </c>
      <c r="P1" s="1">
        <v>42430</v>
      </c>
      <c r="R1" s="1">
        <v>42401</v>
      </c>
      <c r="T1" s="1">
        <v>42370</v>
      </c>
      <c r="V1" s="1">
        <v>42339</v>
      </c>
      <c r="X1" s="1">
        <v>42309</v>
      </c>
      <c r="Z1" s="1">
        <v>42278</v>
      </c>
    </row>
    <row r="3" spans="1:26" x14ac:dyDescent="0.2">
      <c r="A3" s="3" t="s">
        <v>2</v>
      </c>
      <c r="B3" s="3" t="s">
        <v>3</v>
      </c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3" t="s">
        <v>2</v>
      </c>
      <c r="J3" s="3" t="s">
        <v>3</v>
      </c>
      <c r="K3" s="3" t="s">
        <v>2</v>
      </c>
      <c r="L3" s="3" t="s">
        <v>3</v>
      </c>
      <c r="M3" s="3" t="s">
        <v>2</v>
      </c>
      <c r="N3" s="3" t="s">
        <v>3</v>
      </c>
      <c r="O3" s="3" t="s">
        <v>2</v>
      </c>
      <c r="P3" s="3" t="s">
        <v>3</v>
      </c>
      <c r="Q3" s="3" t="s">
        <v>2</v>
      </c>
      <c r="R3" s="3" t="s">
        <v>3</v>
      </c>
      <c r="S3" s="3" t="s">
        <v>2</v>
      </c>
      <c r="T3" s="3" t="s">
        <v>3</v>
      </c>
      <c r="U3" s="3" t="s">
        <v>2</v>
      </c>
      <c r="V3" s="3" t="s">
        <v>3</v>
      </c>
      <c r="W3" s="3" t="s">
        <v>2</v>
      </c>
      <c r="X3" s="3" t="s">
        <v>3</v>
      </c>
      <c r="Y3" s="3" t="s">
        <v>2</v>
      </c>
      <c r="Z3" s="3" t="s">
        <v>3</v>
      </c>
    </row>
    <row r="4" spans="1:26" x14ac:dyDescent="0.2">
      <c r="A4" s="15" t="s">
        <v>4</v>
      </c>
      <c r="B4" s="16">
        <v>4050</v>
      </c>
      <c r="C4" s="4" t="s">
        <v>7</v>
      </c>
      <c r="D4" s="5">
        <v>640</v>
      </c>
      <c r="E4" s="4" t="s">
        <v>9</v>
      </c>
      <c r="F4" s="5">
        <v>3970</v>
      </c>
      <c r="G4" s="4" t="s">
        <v>4</v>
      </c>
      <c r="H4" s="5">
        <v>3970</v>
      </c>
      <c r="I4" s="4" t="s">
        <v>10</v>
      </c>
      <c r="J4" s="5">
        <v>3970</v>
      </c>
      <c r="K4" s="4" t="s">
        <v>7</v>
      </c>
      <c r="L4" s="5">
        <v>3970</v>
      </c>
      <c r="M4" s="4" t="s">
        <v>8</v>
      </c>
      <c r="N4" s="5">
        <v>3970</v>
      </c>
      <c r="O4" s="4" t="s">
        <v>6</v>
      </c>
      <c r="P4" s="5">
        <v>3970</v>
      </c>
      <c r="Q4" s="4" t="s">
        <v>14</v>
      </c>
      <c r="R4" s="5">
        <v>3970</v>
      </c>
      <c r="S4" s="4" t="s">
        <v>6</v>
      </c>
      <c r="T4" s="5">
        <v>3970</v>
      </c>
      <c r="U4" s="4" t="s">
        <v>9</v>
      </c>
      <c r="V4" s="5">
        <v>3970</v>
      </c>
      <c r="W4" s="4" t="s">
        <v>19</v>
      </c>
      <c r="X4" s="5">
        <v>3970</v>
      </c>
      <c r="Y4" s="4" t="s">
        <v>6</v>
      </c>
      <c r="Z4" s="5">
        <v>3970</v>
      </c>
    </row>
    <row r="5" spans="1:26" x14ac:dyDescent="0.2">
      <c r="A5" s="4" t="s">
        <v>5</v>
      </c>
      <c r="B5" s="5">
        <v>-203.21</v>
      </c>
      <c r="C5" s="4" t="s">
        <v>10</v>
      </c>
      <c r="D5" s="5">
        <v>4050</v>
      </c>
      <c r="E5" s="4" t="s">
        <v>10</v>
      </c>
      <c r="F5" s="5">
        <v>-183.23</v>
      </c>
      <c r="G5" s="4" t="s">
        <v>5</v>
      </c>
      <c r="H5" s="5">
        <v>250.74</v>
      </c>
      <c r="I5" s="4" t="s">
        <v>11</v>
      </c>
      <c r="J5" s="5">
        <v>-183.23</v>
      </c>
      <c r="K5" s="4" t="s">
        <v>8</v>
      </c>
      <c r="L5" s="5">
        <v>-183.29</v>
      </c>
      <c r="M5" s="4" t="s">
        <v>9</v>
      </c>
      <c r="N5" s="5">
        <v>-183.23</v>
      </c>
      <c r="O5" s="4" t="s">
        <v>7</v>
      </c>
      <c r="P5" s="5">
        <v>-916.44</v>
      </c>
      <c r="Q5" s="4" t="s">
        <v>15</v>
      </c>
      <c r="R5" s="5">
        <v>-183.23</v>
      </c>
      <c r="S5" s="4" t="s">
        <v>7</v>
      </c>
      <c r="T5" s="5">
        <v>-183.23</v>
      </c>
      <c r="U5" s="4" t="s">
        <v>10</v>
      </c>
      <c r="V5" s="5">
        <v>300</v>
      </c>
      <c r="W5" s="4" t="s">
        <v>20</v>
      </c>
      <c r="X5" s="5">
        <v>-549.86</v>
      </c>
      <c r="Y5" s="4" t="s">
        <v>7</v>
      </c>
      <c r="Z5" s="5">
        <v>-183.29</v>
      </c>
    </row>
    <row r="6" spans="1:26" x14ac:dyDescent="0.2">
      <c r="A6" s="4" t="s">
        <v>6</v>
      </c>
      <c r="B6" s="5">
        <v>203.21</v>
      </c>
      <c r="C6" s="4" t="s">
        <v>8</v>
      </c>
      <c r="D6" s="5">
        <v>-183.23</v>
      </c>
      <c r="E6" s="4" t="s">
        <v>11</v>
      </c>
      <c r="F6" s="5">
        <v>183.23</v>
      </c>
      <c r="G6" s="4" t="s">
        <v>6</v>
      </c>
      <c r="H6" s="5">
        <v>62.22</v>
      </c>
      <c r="I6" s="4" t="s">
        <v>12</v>
      </c>
      <c r="J6" s="5">
        <v>183.23</v>
      </c>
      <c r="K6" s="4" t="s">
        <v>9</v>
      </c>
      <c r="L6" s="5">
        <v>183.29</v>
      </c>
      <c r="M6" s="4" t="s">
        <v>10</v>
      </c>
      <c r="N6" s="5">
        <v>183.23</v>
      </c>
      <c r="O6" s="4" t="s">
        <v>8</v>
      </c>
      <c r="P6" s="5">
        <v>916.44</v>
      </c>
      <c r="Q6" s="4" t="s">
        <v>16</v>
      </c>
      <c r="R6" s="5">
        <v>183.23</v>
      </c>
      <c r="S6" s="4" t="s">
        <v>8</v>
      </c>
      <c r="T6" s="5">
        <v>183.23</v>
      </c>
      <c r="U6" s="4" t="s">
        <v>11</v>
      </c>
      <c r="V6" s="5">
        <v>-183.23</v>
      </c>
      <c r="W6" s="4" t="s">
        <v>21</v>
      </c>
      <c r="X6" s="5">
        <v>549.86</v>
      </c>
      <c r="Y6" s="15" t="s">
        <v>8</v>
      </c>
      <c r="Z6" s="16">
        <v>183.29</v>
      </c>
    </row>
    <row r="7" spans="1:26" x14ac:dyDescent="0.2">
      <c r="A7" s="4" t="s">
        <v>7</v>
      </c>
      <c r="B7" s="5">
        <v>-186.98</v>
      </c>
      <c r="C7" s="15" t="s">
        <v>9</v>
      </c>
      <c r="D7" s="16">
        <v>183.23</v>
      </c>
      <c r="E7" s="4" t="s">
        <v>12</v>
      </c>
      <c r="F7" s="5">
        <v>-2566.02</v>
      </c>
      <c r="G7" s="4"/>
      <c r="H7" s="5" t="s">
        <v>1</v>
      </c>
      <c r="I7" s="15" t="s">
        <v>13</v>
      </c>
      <c r="J7" s="16">
        <v>-183.29</v>
      </c>
      <c r="K7" s="4" t="s">
        <v>10</v>
      </c>
      <c r="L7" s="5">
        <v>-366.57</v>
      </c>
      <c r="M7" s="4" t="s">
        <v>11</v>
      </c>
      <c r="N7" s="5">
        <v>250.74</v>
      </c>
      <c r="O7" s="4" t="s">
        <v>9</v>
      </c>
      <c r="P7" s="5">
        <v>250.74</v>
      </c>
      <c r="Q7" s="4" t="s">
        <v>17</v>
      </c>
      <c r="R7" s="5">
        <v>250.74</v>
      </c>
      <c r="S7" s="15" t="s">
        <v>17</v>
      </c>
      <c r="T7" s="16">
        <v>-183.23</v>
      </c>
      <c r="U7" s="4" t="s">
        <v>12</v>
      </c>
      <c r="V7" s="5">
        <v>183.23</v>
      </c>
      <c r="W7" s="4" t="s">
        <v>22</v>
      </c>
      <c r="X7" s="5">
        <v>250.74</v>
      </c>
      <c r="Y7" s="4" t="s">
        <v>25</v>
      </c>
      <c r="Z7" s="5">
        <v>250.74</v>
      </c>
    </row>
    <row r="8" spans="1:26" x14ac:dyDescent="0.2">
      <c r="A8" s="4" t="s">
        <v>8</v>
      </c>
      <c r="B8" s="5">
        <v>186.98</v>
      </c>
      <c r="C8" s="4" t="s">
        <v>15</v>
      </c>
      <c r="D8" s="5">
        <v>-916.44</v>
      </c>
      <c r="E8" s="4" t="s">
        <v>13</v>
      </c>
      <c r="F8" s="5">
        <v>2566.02</v>
      </c>
      <c r="G8" s="4" t="s">
        <v>1</v>
      </c>
      <c r="H8" s="5" t="s">
        <v>1</v>
      </c>
      <c r="I8" s="4" t="s">
        <v>14</v>
      </c>
      <c r="J8" s="5">
        <v>183.29</v>
      </c>
      <c r="K8" s="4" t="s">
        <v>11</v>
      </c>
      <c r="L8" s="5">
        <v>366.57</v>
      </c>
      <c r="M8" s="4" t="s">
        <v>12</v>
      </c>
      <c r="N8" s="5">
        <v>62.22</v>
      </c>
      <c r="O8" s="15" t="s">
        <v>10</v>
      </c>
      <c r="P8" s="16">
        <v>62.22</v>
      </c>
      <c r="Q8" s="4" t="s">
        <v>18</v>
      </c>
      <c r="R8" s="5">
        <v>62.22</v>
      </c>
      <c r="S8" s="4" t="s">
        <v>18</v>
      </c>
      <c r="T8" s="5">
        <v>183.23</v>
      </c>
      <c r="U8" s="4" t="s">
        <v>13</v>
      </c>
      <c r="V8" s="5">
        <v>250.74</v>
      </c>
      <c r="W8" s="4" t="s">
        <v>23</v>
      </c>
      <c r="X8" s="5">
        <v>62.22</v>
      </c>
      <c r="Y8" s="4" t="s">
        <v>10</v>
      </c>
      <c r="Z8" s="5">
        <v>62.22</v>
      </c>
    </row>
    <row r="9" spans="1:26" x14ac:dyDescent="0.2">
      <c r="A9" s="4" t="s">
        <v>9</v>
      </c>
      <c r="B9" s="5">
        <v>250.74</v>
      </c>
      <c r="C9" s="4" t="s">
        <v>16</v>
      </c>
      <c r="D9" s="5">
        <v>916.44</v>
      </c>
      <c r="E9" s="4"/>
      <c r="F9" s="5"/>
      <c r="G9" s="4" t="s">
        <v>1</v>
      </c>
      <c r="H9" s="5" t="s">
        <v>1</v>
      </c>
      <c r="I9" s="4" t="s">
        <v>5</v>
      </c>
      <c r="J9" s="5">
        <v>250.74</v>
      </c>
      <c r="K9" s="4" t="s">
        <v>16</v>
      </c>
      <c r="L9" s="5">
        <v>250.74</v>
      </c>
      <c r="M9" s="4"/>
      <c r="N9" s="5" t="s">
        <v>1</v>
      </c>
      <c r="O9" s="4" t="s">
        <v>11</v>
      </c>
      <c r="P9" s="5">
        <v>1715</v>
      </c>
      <c r="Q9" s="4" t="s">
        <v>1</v>
      </c>
      <c r="R9" s="5" t="s">
        <v>1</v>
      </c>
      <c r="S9" s="4" t="s">
        <v>8</v>
      </c>
      <c r="T9" s="5">
        <v>-274.93</v>
      </c>
      <c r="U9" s="4" t="s">
        <v>14</v>
      </c>
      <c r="V9" s="5">
        <v>62.22</v>
      </c>
      <c r="W9" s="4" t="s">
        <v>24</v>
      </c>
      <c r="X9" s="5">
        <v>322.97000000000003</v>
      </c>
      <c r="Y9" s="4" t="s">
        <v>26</v>
      </c>
      <c r="Z9" s="5" t="s">
        <v>1</v>
      </c>
    </row>
    <row r="10" spans="1:26" x14ac:dyDescent="0.2">
      <c r="A10" s="4" t="s">
        <v>10</v>
      </c>
      <c r="B10" s="5">
        <v>50</v>
      </c>
      <c r="C10" s="15" t="s">
        <v>9</v>
      </c>
      <c r="D10" s="16">
        <v>-183.23</v>
      </c>
      <c r="E10" s="4"/>
      <c r="F10" s="5"/>
      <c r="G10" s="4" t="s">
        <v>1</v>
      </c>
      <c r="H10" s="5" t="s">
        <v>1</v>
      </c>
      <c r="I10" s="4" t="s">
        <v>6</v>
      </c>
      <c r="J10" s="5">
        <v>62.22</v>
      </c>
      <c r="K10" s="4" t="s">
        <v>17</v>
      </c>
      <c r="L10" s="5">
        <v>62.22</v>
      </c>
      <c r="M10" s="4" t="s">
        <v>1</v>
      </c>
      <c r="N10" s="5" t="s">
        <v>1</v>
      </c>
      <c r="O10" s="15" t="s">
        <v>10</v>
      </c>
      <c r="P10" s="16">
        <v>62.22</v>
      </c>
      <c r="Q10" s="4" t="s">
        <v>1</v>
      </c>
      <c r="R10" s="5" t="s">
        <v>1</v>
      </c>
      <c r="S10" s="4" t="s">
        <v>9</v>
      </c>
      <c r="T10" s="5">
        <v>274.93</v>
      </c>
      <c r="U10" s="4" t="s">
        <v>1</v>
      </c>
      <c r="V10" s="5" t="s">
        <v>1</v>
      </c>
      <c r="W10" s="4" t="s">
        <v>1</v>
      </c>
      <c r="X10" s="5" t="s">
        <v>1</v>
      </c>
      <c r="Y10" s="15" t="s">
        <v>8</v>
      </c>
      <c r="Z10" s="16">
        <v>200</v>
      </c>
    </row>
    <row r="11" spans="1:26" x14ac:dyDescent="0.2">
      <c r="A11" s="4" t="s">
        <v>11</v>
      </c>
      <c r="B11" s="5">
        <v>41.48</v>
      </c>
      <c r="C11" s="4"/>
      <c r="D11" s="5"/>
      <c r="E11" s="4" t="s">
        <v>1</v>
      </c>
      <c r="F11" s="5" t="s">
        <v>1</v>
      </c>
      <c r="G11" s="4" t="s">
        <v>1</v>
      </c>
      <c r="H11" s="5" t="s">
        <v>1</v>
      </c>
      <c r="I11" s="15" t="s">
        <v>13</v>
      </c>
      <c r="J11" s="16">
        <v>-183.29</v>
      </c>
      <c r="K11" s="4" t="s">
        <v>1</v>
      </c>
      <c r="L11" s="5" t="s">
        <v>1</v>
      </c>
      <c r="M11" s="4" t="s">
        <v>1</v>
      </c>
      <c r="N11" s="5" t="s">
        <v>1</v>
      </c>
      <c r="O11" s="4" t="s">
        <v>1</v>
      </c>
      <c r="P11" s="5" t="s">
        <v>1</v>
      </c>
      <c r="Q11" s="4" t="s">
        <v>1</v>
      </c>
      <c r="R11" s="5" t="s">
        <v>1</v>
      </c>
      <c r="S11" s="4" t="s">
        <v>10</v>
      </c>
      <c r="T11" s="5">
        <v>-183.29</v>
      </c>
      <c r="U11" s="4" t="s">
        <v>1</v>
      </c>
      <c r="V11" s="5" t="s">
        <v>1</v>
      </c>
      <c r="W11" s="4" t="s">
        <v>1</v>
      </c>
      <c r="X11" s="5" t="s">
        <v>1</v>
      </c>
      <c r="Y11" s="4" t="s">
        <v>1</v>
      </c>
      <c r="Z11" s="5" t="s">
        <v>1</v>
      </c>
    </row>
    <row r="12" spans="1:26" x14ac:dyDescent="0.2">
      <c r="A12" s="15" t="s">
        <v>4</v>
      </c>
      <c r="B12" s="16">
        <v>2000</v>
      </c>
      <c r="C12" s="4" t="s">
        <v>1</v>
      </c>
      <c r="D12" s="5" t="s">
        <v>1</v>
      </c>
      <c r="E12" s="4" t="s">
        <v>1</v>
      </c>
      <c r="F12" s="5" t="s">
        <v>1</v>
      </c>
      <c r="G12" s="4" t="s">
        <v>1</v>
      </c>
      <c r="H12" s="5" t="s">
        <v>1</v>
      </c>
      <c r="I12" s="4" t="s">
        <v>1</v>
      </c>
      <c r="J12" s="5" t="s">
        <v>1</v>
      </c>
      <c r="K12" s="4" t="s">
        <v>1</v>
      </c>
      <c r="L12" s="5" t="s">
        <v>1</v>
      </c>
      <c r="M12" s="4" t="s">
        <v>1</v>
      </c>
      <c r="N12" s="5" t="s">
        <v>1</v>
      </c>
      <c r="O12" s="4" t="s">
        <v>1</v>
      </c>
      <c r="P12" s="5" t="s">
        <v>1</v>
      </c>
      <c r="Q12" s="4" t="s">
        <v>1</v>
      </c>
      <c r="R12" s="5" t="s">
        <v>1</v>
      </c>
      <c r="S12" s="4" t="s">
        <v>11</v>
      </c>
      <c r="T12" s="5">
        <v>183.29</v>
      </c>
      <c r="U12" s="4" t="s">
        <v>1</v>
      </c>
      <c r="V12" s="5" t="s">
        <v>1</v>
      </c>
      <c r="W12" s="4" t="s">
        <v>1</v>
      </c>
      <c r="X12" s="5" t="s">
        <v>1</v>
      </c>
      <c r="Y12" s="4" t="s">
        <v>1</v>
      </c>
      <c r="Z12" s="5" t="s">
        <v>1</v>
      </c>
    </row>
    <row r="13" spans="1:26" x14ac:dyDescent="0.2">
      <c r="A13" s="4"/>
      <c r="B13" s="5" t="s">
        <v>1</v>
      </c>
      <c r="C13" s="4" t="s">
        <v>1</v>
      </c>
      <c r="D13" s="5" t="s">
        <v>1</v>
      </c>
      <c r="E13" s="4" t="s">
        <v>1</v>
      </c>
      <c r="F13" s="5" t="s">
        <v>1</v>
      </c>
      <c r="G13" s="4" t="s">
        <v>1</v>
      </c>
      <c r="H13" s="5" t="s">
        <v>1</v>
      </c>
      <c r="I13" s="4" t="s">
        <v>1</v>
      </c>
      <c r="J13" s="5" t="s">
        <v>1</v>
      </c>
      <c r="K13" s="4" t="s">
        <v>1</v>
      </c>
      <c r="L13" s="5" t="s">
        <v>1</v>
      </c>
      <c r="M13" s="4" t="s">
        <v>1</v>
      </c>
      <c r="N13" s="5" t="s">
        <v>1</v>
      </c>
      <c r="O13" s="4" t="s">
        <v>1</v>
      </c>
      <c r="P13" s="5" t="s">
        <v>1</v>
      </c>
      <c r="Q13" s="4" t="s">
        <v>1</v>
      </c>
      <c r="R13" s="5" t="s">
        <v>1</v>
      </c>
      <c r="S13" s="4" t="s">
        <v>12</v>
      </c>
      <c r="T13" s="5">
        <v>133.41999999999999</v>
      </c>
      <c r="U13" s="4" t="s">
        <v>1</v>
      </c>
      <c r="V13" s="5" t="s">
        <v>1</v>
      </c>
      <c r="W13" s="4" t="s">
        <v>1</v>
      </c>
      <c r="X13" s="5" t="s">
        <v>1</v>
      </c>
      <c r="Y13" s="4" t="s">
        <v>1</v>
      </c>
      <c r="Z13" s="5" t="s">
        <v>1</v>
      </c>
    </row>
    <row r="14" spans="1:26" x14ac:dyDescent="0.2">
      <c r="A14" s="4"/>
      <c r="B14" s="5" t="s">
        <v>1</v>
      </c>
      <c r="C14" s="4" t="s">
        <v>1</v>
      </c>
      <c r="D14" s="5" t="s">
        <v>1</v>
      </c>
      <c r="E14" s="4" t="s">
        <v>1</v>
      </c>
      <c r="F14" s="5" t="s">
        <v>1</v>
      </c>
      <c r="G14" s="4" t="s">
        <v>1</v>
      </c>
      <c r="H14" s="5" t="s">
        <v>1</v>
      </c>
      <c r="I14" s="4" t="s">
        <v>1</v>
      </c>
      <c r="J14" s="5" t="s">
        <v>1</v>
      </c>
      <c r="K14" s="4" t="s">
        <v>1</v>
      </c>
      <c r="L14" s="5" t="s">
        <v>1</v>
      </c>
      <c r="M14" s="4" t="s">
        <v>1</v>
      </c>
      <c r="N14" s="5" t="s">
        <v>1</v>
      </c>
      <c r="O14" s="4" t="s">
        <v>1</v>
      </c>
      <c r="P14" s="5" t="s">
        <v>1</v>
      </c>
      <c r="Q14" s="4" t="s">
        <v>1</v>
      </c>
      <c r="R14" s="5" t="s">
        <v>1</v>
      </c>
      <c r="S14" s="4" t="s">
        <v>13</v>
      </c>
      <c r="T14" s="5">
        <v>250.74</v>
      </c>
      <c r="U14" s="4" t="s">
        <v>1</v>
      </c>
      <c r="V14" s="5" t="s">
        <v>1</v>
      </c>
      <c r="W14" s="4" t="s">
        <v>1</v>
      </c>
      <c r="X14" s="5" t="s">
        <v>1</v>
      </c>
      <c r="Y14" s="4" t="s">
        <v>1</v>
      </c>
      <c r="Z14" s="5" t="s">
        <v>1</v>
      </c>
    </row>
    <row r="15" spans="1:26" x14ac:dyDescent="0.2">
      <c r="A15" s="4"/>
      <c r="B15" s="5" t="s">
        <v>1</v>
      </c>
      <c r="C15" s="4" t="s">
        <v>1</v>
      </c>
      <c r="D15" s="5" t="s">
        <v>1</v>
      </c>
      <c r="E15" s="4" t="s">
        <v>1</v>
      </c>
      <c r="F15" s="5" t="s">
        <v>1</v>
      </c>
      <c r="G15" s="4" t="s">
        <v>1</v>
      </c>
      <c r="H15" s="5" t="s">
        <v>1</v>
      </c>
      <c r="I15" s="4" t="s">
        <v>1</v>
      </c>
      <c r="J15" s="5" t="s">
        <v>1</v>
      </c>
      <c r="K15" s="4" t="s">
        <v>1</v>
      </c>
      <c r="L15" s="5" t="s">
        <v>1</v>
      </c>
      <c r="M15" s="4" t="s">
        <v>1</v>
      </c>
      <c r="N15" s="5" t="s">
        <v>1</v>
      </c>
      <c r="O15" s="4" t="s">
        <v>1</v>
      </c>
      <c r="P15" s="5" t="s">
        <v>1</v>
      </c>
      <c r="Q15" s="4" t="s">
        <v>1</v>
      </c>
      <c r="R15" s="5" t="s">
        <v>1</v>
      </c>
      <c r="S15" s="4" t="s">
        <v>14</v>
      </c>
      <c r="T15" s="5">
        <v>62.22</v>
      </c>
      <c r="U15" s="4" t="s">
        <v>1</v>
      </c>
      <c r="V15" s="5" t="s">
        <v>1</v>
      </c>
      <c r="W15" s="4" t="s">
        <v>1</v>
      </c>
      <c r="X15" s="5" t="s">
        <v>1</v>
      </c>
      <c r="Y15" s="4" t="s">
        <v>1</v>
      </c>
      <c r="Z15" s="5" t="s">
        <v>1</v>
      </c>
    </row>
    <row r="16" spans="1:26" x14ac:dyDescent="0.2">
      <c r="A16" s="4"/>
      <c r="B16" s="5" t="s">
        <v>1</v>
      </c>
      <c r="C16" s="4" t="s">
        <v>1</v>
      </c>
      <c r="D16" s="5" t="s">
        <v>1</v>
      </c>
      <c r="E16" s="4" t="s">
        <v>1</v>
      </c>
      <c r="F16" s="5" t="s">
        <v>1</v>
      </c>
      <c r="G16" s="4" t="s">
        <v>1</v>
      </c>
      <c r="H16" s="5" t="s">
        <v>1</v>
      </c>
      <c r="I16" s="4" t="s">
        <v>1</v>
      </c>
      <c r="J16" s="5" t="s">
        <v>1</v>
      </c>
      <c r="K16" s="4" t="s">
        <v>1</v>
      </c>
      <c r="L16" s="5" t="s">
        <v>1</v>
      </c>
      <c r="M16" s="4" t="s">
        <v>1</v>
      </c>
      <c r="N16" s="5" t="s">
        <v>1</v>
      </c>
      <c r="O16" s="4" t="s">
        <v>1</v>
      </c>
      <c r="P16" s="5" t="s">
        <v>1</v>
      </c>
      <c r="Q16" s="4" t="s">
        <v>1</v>
      </c>
      <c r="R16" s="5" t="s">
        <v>1</v>
      </c>
      <c r="S16" s="15" t="s">
        <v>17</v>
      </c>
      <c r="T16" s="16">
        <v>-183.23</v>
      </c>
      <c r="U16" s="4" t="s">
        <v>1</v>
      </c>
      <c r="V16" s="5" t="s">
        <v>1</v>
      </c>
      <c r="W16" s="4" t="s">
        <v>1</v>
      </c>
      <c r="X16" s="5" t="s">
        <v>1</v>
      </c>
      <c r="Y16" s="4" t="s">
        <v>1</v>
      </c>
      <c r="Z16" s="5" t="s">
        <v>1</v>
      </c>
    </row>
    <row r="17" spans="1:26" x14ac:dyDescent="0.2">
      <c r="A17" s="4"/>
      <c r="B17" s="5" t="s">
        <v>1</v>
      </c>
      <c r="C17" s="4" t="s">
        <v>1</v>
      </c>
      <c r="D17" s="5" t="s">
        <v>1</v>
      </c>
      <c r="E17" s="4" t="s">
        <v>1</v>
      </c>
      <c r="F17" s="5" t="s">
        <v>1</v>
      </c>
      <c r="G17" s="4" t="s">
        <v>1</v>
      </c>
      <c r="H17" s="5" t="s">
        <v>1</v>
      </c>
      <c r="I17" s="4" t="s">
        <v>1</v>
      </c>
      <c r="J17" s="5" t="s">
        <v>1</v>
      </c>
      <c r="K17" s="4" t="s">
        <v>1</v>
      </c>
      <c r="L17" s="5" t="s">
        <v>1</v>
      </c>
      <c r="M17" s="4" t="s">
        <v>1</v>
      </c>
      <c r="N17" s="5" t="s">
        <v>1</v>
      </c>
      <c r="O17" s="4" t="s">
        <v>1</v>
      </c>
      <c r="P17" s="5" t="s">
        <v>1</v>
      </c>
      <c r="Q17" s="4" t="s">
        <v>1</v>
      </c>
      <c r="R17" s="5" t="s">
        <v>1</v>
      </c>
      <c r="S17" s="4" t="s">
        <v>1</v>
      </c>
      <c r="T17" s="5" t="s">
        <v>1</v>
      </c>
      <c r="U17" s="4" t="s">
        <v>1</v>
      </c>
      <c r="V17" s="5" t="s">
        <v>1</v>
      </c>
      <c r="W17" s="4" t="s">
        <v>1</v>
      </c>
      <c r="X17" s="5" t="s">
        <v>1</v>
      </c>
      <c r="Y17" s="4" t="s">
        <v>1</v>
      </c>
      <c r="Z17" s="5" t="s">
        <v>1</v>
      </c>
    </row>
    <row r="18" spans="1:26" x14ac:dyDescent="0.2">
      <c r="A18" s="4"/>
      <c r="B18" s="5" t="s">
        <v>1</v>
      </c>
      <c r="C18" s="4" t="s">
        <v>1</v>
      </c>
      <c r="D18" s="5" t="s">
        <v>1</v>
      </c>
      <c r="E18" s="4" t="s">
        <v>1</v>
      </c>
      <c r="F18" s="5" t="s">
        <v>1</v>
      </c>
      <c r="G18" s="4" t="s">
        <v>1</v>
      </c>
      <c r="H18" s="5" t="s">
        <v>1</v>
      </c>
      <c r="I18" s="4" t="s">
        <v>1</v>
      </c>
      <c r="J18" s="5" t="s">
        <v>1</v>
      </c>
      <c r="K18" s="4" t="s">
        <v>1</v>
      </c>
      <c r="L18" s="5" t="s">
        <v>1</v>
      </c>
      <c r="M18" s="4" t="s">
        <v>1</v>
      </c>
      <c r="N18" s="5" t="s">
        <v>1</v>
      </c>
      <c r="O18" s="4" t="s">
        <v>1</v>
      </c>
      <c r="P18" s="5" t="s">
        <v>1</v>
      </c>
      <c r="Q18" s="4" t="s">
        <v>1</v>
      </c>
      <c r="R18" s="5" t="s">
        <v>1</v>
      </c>
      <c r="S18" s="4" t="s">
        <v>1</v>
      </c>
      <c r="T18" s="5" t="s">
        <v>1</v>
      </c>
      <c r="U18" s="4" t="s">
        <v>1</v>
      </c>
      <c r="V18" s="5" t="s">
        <v>1</v>
      </c>
      <c r="W18" s="4" t="s">
        <v>1</v>
      </c>
      <c r="X18" s="5" t="s">
        <v>1</v>
      </c>
      <c r="Y18" s="4" t="s">
        <v>1</v>
      </c>
      <c r="Z18" s="5" t="s">
        <v>1</v>
      </c>
    </row>
    <row r="19" spans="1:26" x14ac:dyDescent="0.2">
      <c r="A19" s="4" t="s">
        <v>1</v>
      </c>
      <c r="B19" s="5" t="s">
        <v>1</v>
      </c>
      <c r="C19" s="4" t="s">
        <v>1</v>
      </c>
      <c r="D19" s="5" t="s">
        <v>1</v>
      </c>
      <c r="E19" s="4" t="s">
        <v>1</v>
      </c>
      <c r="F19" s="5" t="s">
        <v>1</v>
      </c>
      <c r="G19" s="4" t="s">
        <v>1</v>
      </c>
      <c r="H19" s="5" t="s">
        <v>1</v>
      </c>
      <c r="I19" s="4" t="s">
        <v>1</v>
      </c>
      <c r="J19" s="5" t="s">
        <v>1</v>
      </c>
      <c r="K19" s="4" t="s">
        <v>1</v>
      </c>
      <c r="L19" s="5" t="s">
        <v>1</v>
      </c>
      <c r="M19" s="4" t="s">
        <v>1</v>
      </c>
      <c r="N19" s="5" t="s">
        <v>1</v>
      </c>
      <c r="O19" s="4" t="s">
        <v>1</v>
      </c>
      <c r="P19" s="5" t="s">
        <v>1</v>
      </c>
      <c r="Q19" s="4" t="s">
        <v>1</v>
      </c>
      <c r="R19" s="5" t="s">
        <v>1</v>
      </c>
      <c r="S19" s="4" t="s">
        <v>1</v>
      </c>
      <c r="T19" s="5" t="s">
        <v>1</v>
      </c>
      <c r="U19" s="4" t="s">
        <v>1</v>
      </c>
      <c r="V19" s="5" t="s">
        <v>1</v>
      </c>
      <c r="W19" s="4" t="s">
        <v>1</v>
      </c>
      <c r="X19" s="5" t="s">
        <v>1</v>
      </c>
      <c r="Y19" s="4" t="s">
        <v>1</v>
      </c>
      <c r="Z19" s="5" t="s">
        <v>1</v>
      </c>
    </row>
    <row r="20" spans="1:26" x14ac:dyDescent="0.2">
      <c r="A20" s="4" t="s">
        <v>1</v>
      </c>
      <c r="B20" s="5" t="s">
        <v>1</v>
      </c>
      <c r="C20" s="4" t="s">
        <v>1</v>
      </c>
      <c r="D20" s="5" t="s">
        <v>1</v>
      </c>
      <c r="E20" s="4" t="s">
        <v>1</v>
      </c>
      <c r="F20" s="5" t="s">
        <v>1</v>
      </c>
      <c r="G20" s="4" t="s">
        <v>1</v>
      </c>
      <c r="H20" s="5" t="s">
        <v>1</v>
      </c>
      <c r="I20" s="4" t="s">
        <v>1</v>
      </c>
      <c r="J20" s="5" t="s">
        <v>1</v>
      </c>
      <c r="K20" s="4" t="s">
        <v>1</v>
      </c>
      <c r="L20" s="5" t="s">
        <v>1</v>
      </c>
      <c r="M20" s="4" t="s">
        <v>1</v>
      </c>
      <c r="N20" s="5" t="s">
        <v>1</v>
      </c>
      <c r="O20" s="4" t="s">
        <v>1</v>
      </c>
      <c r="P20" s="5" t="s">
        <v>1</v>
      </c>
      <c r="Q20" s="4" t="s">
        <v>1</v>
      </c>
      <c r="R20" s="5" t="s">
        <v>1</v>
      </c>
      <c r="S20" s="4" t="s">
        <v>1</v>
      </c>
      <c r="T20" s="5" t="s">
        <v>1</v>
      </c>
      <c r="U20" s="4" t="s">
        <v>1</v>
      </c>
      <c r="V20" s="5" t="s">
        <v>1</v>
      </c>
      <c r="W20" s="4" t="s">
        <v>1</v>
      </c>
      <c r="X20" s="5" t="s">
        <v>1</v>
      </c>
      <c r="Y20" s="4" t="s">
        <v>1</v>
      </c>
      <c r="Z20" s="5" t="s">
        <v>1</v>
      </c>
    </row>
    <row r="25" spans="1:26" x14ac:dyDescent="0.2">
      <c r="C25">
        <f>SUMIF(A4:A12,A4,B4:B12)</f>
        <v>6050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8"/>
  <sheetViews>
    <sheetView tabSelected="1" topLeftCell="A4" workbookViewId="0">
      <selection activeCell="J6" sqref="J6"/>
    </sheetView>
  </sheetViews>
  <sheetFormatPr baseColWidth="10" defaultRowHeight="14.25" x14ac:dyDescent="0.2"/>
  <cols>
    <col min="1" max="1" width="7.875" bestFit="1" customWidth="1"/>
  </cols>
  <sheetData>
    <row r="2" spans="1:24" x14ac:dyDescent="0.2">
      <c r="B2">
        <f ca="1">SUM(OFFSET(Source!$A$1,3,MATCH($A6,Source!$B$1:$Z$1,0),17,1))</f>
        <v>4482.96</v>
      </c>
      <c r="F2" t="s">
        <v>28</v>
      </c>
      <c r="G2" t="s">
        <v>29</v>
      </c>
    </row>
    <row r="3" spans="1:24" x14ac:dyDescent="0.2">
      <c r="B3" s="17">
        <f ca="1">SUMIF(OFFSET(Source!$A$1,3,MATCH($A6,Source!$B$1:$Z$1,0)-1,17,1),B$5,OFFSET(Source!$A$1,3,MATCH($A6,Source!$B$1:$Z$1,0)-1,17,1))</f>
        <v>0</v>
      </c>
      <c r="F3" t="s">
        <v>30</v>
      </c>
      <c r="G3" t="s">
        <v>31</v>
      </c>
    </row>
    <row r="5" spans="1:24" s="14" customFormat="1" ht="25.5" x14ac:dyDescent="0.2">
      <c r="A5" s="9" t="s">
        <v>27</v>
      </c>
      <c r="B5" s="10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2" t="s">
        <v>25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26</v>
      </c>
    </row>
    <row r="6" spans="1:24" s="6" customFormat="1" ht="23.25" customHeight="1" x14ac:dyDescent="0.2">
      <c r="A6" s="7">
        <v>42278</v>
      </c>
      <c r="B6" s="8">
        <f ca="1">SUMIF(OFFSET(Source!$A$1,3,MATCH($A6,Source!$B$1:$Z$1,0)-1,17,1),B$5,OFFSET(Source!$A$1,3,MATCH($A6,Source!$B$1:$Z$1,0),17,1))</f>
        <v>0</v>
      </c>
      <c r="C6" s="8">
        <f ca="1">SUMIF(OFFSET(Source!$A$1,3,MATCH($A6,Source!$B$1:$Z$1,0)-1,17,1),C$5,OFFSET(Source!$A$1,3,MATCH($A6,Source!$B$1:$Z$1,0),17,1))</f>
        <v>0</v>
      </c>
      <c r="D6" s="8">
        <f ca="1">SUMIF(OFFSET(Source!$A$1,3,MATCH($A6,Source!$B$1:$Z$1,0)-1,17,1),D$5,OFFSET(Source!$A$1,3,MATCH($A6,Source!$B$1:$Z$1,0),17,1))</f>
        <v>3970</v>
      </c>
      <c r="E6" s="8">
        <f ca="1">SUMIF(OFFSET(Source!$A$1,3,MATCH($A6,Source!$B$1:$Z$1,0)-1,17,1),E$5,OFFSET(Source!$A$1,3,MATCH($A6,Source!$B$1:$Z$1,0),17,1))</f>
        <v>-183.29</v>
      </c>
      <c r="F6" s="8">
        <f ca="1">SUMIF(OFFSET(Source!$A$1,3,MATCH($A6,Source!$B$1:$Z$1,0)-1,17,1),F$5,OFFSET(Source!$A$1,3,MATCH($A6,Source!$B$1:$Z$1,0),17,1))</f>
        <v>383.28999999999996</v>
      </c>
      <c r="G6" s="8">
        <f ca="1">SUMIF(OFFSET(Source!$A$1,3,MATCH($A6,Source!$B$1:$Z$1,0)-1,17,1),G$5,OFFSET(Source!$A$1,3,MATCH($A6,Source!$B$1:$Z$1,0),17,1))</f>
        <v>0</v>
      </c>
      <c r="H6" s="8">
        <f ca="1">SUMIF(OFFSET(Source!$A$1,3,MATCH($A6,Source!$B$1:$Z$1,0)-1,17,1),H$5,OFFSET(Source!$A$1,3,MATCH($A6,Source!$B$1:$Z$1,0),17,1))</f>
        <v>62.22</v>
      </c>
      <c r="I6" s="8">
        <f ca="1">SUMIF(OFFSET(Source!$A$1,3,MATCH($A6,Source!$B$1:$Z$1,0)-1,17,1),I$5,OFFSET(Source!$A$1,3,MATCH($A6,Source!$B$1:$Z$1,0),17,1))</f>
        <v>0</v>
      </c>
      <c r="J6" s="8">
        <f ca="1">SUMIF(OFFSET(Source!$A$1,3,MATCH($A6,Source!$B$1:$Z$1,0)-1,17,1),J$5,OFFSET(Source!$A$1,3,MATCH($A6,Source!$B$1:$Z$1,0),17,1))</f>
        <v>0</v>
      </c>
      <c r="K6" s="8">
        <f ca="1">SUMIF(OFFSET(Source!$A$1,3,MATCH($A6,Source!$B$1:$Z$1,0)-1,17,1),K$5,OFFSET(Source!$A$1,3,MATCH($A6,Source!$B$1:$Z$1,0),17,1))</f>
        <v>0</v>
      </c>
      <c r="L6" s="8">
        <f ca="1">SUMIF(OFFSET(Source!$A$1,3,MATCH($A6,Source!$B$1:$Z$1,0)-1,17,1),L$5,OFFSET(Source!$A$1,3,MATCH($A6,Source!$B$1:$Z$1,0),17,1))</f>
        <v>0</v>
      </c>
      <c r="M6" s="8">
        <f ca="1">SUMIF(OFFSET(Source!$A$1,3,MATCH($A6,Source!$B$1:$Z$1,0)-1,17,1),M$5,OFFSET(Source!$A$1,3,MATCH($A6,Source!$B$1:$Z$1,0),17,1))</f>
        <v>0</v>
      </c>
      <c r="N6" s="8">
        <f ca="1">SUMIF(OFFSET(Source!$A$1,3,MATCH($A6,Source!$B$1:$Z$1,0)-1,17,1),N$5,OFFSET(Source!$A$1,3,MATCH($A6,Source!$B$1:$Z$1,0),17,1))</f>
        <v>0</v>
      </c>
      <c r="O6" s="8">
        <f ca="1">SUMIF(OFFSET(Source!$A$1,3,MATCH($A6,Source!$B$1:$Z$1,0)-1,17,1),O$5,OFFSET(Source!$A$1,3,MATCH($A6,Source!$B$1:$Z$1,0),17,1))</f>
        <v>0</v>
      </c>
      <c r="P6" s="8">
        <f ca="1">SUMIF(OFFSET(Source!$A$1,3,MATCH($A6,Source!$B$1:$Z$1,0)-1,17,1),P$5,OFFSET(Source!$A$1,3,MATCH($A6,Source!$B$1:$Z$1,0),17,1))</f>
        <v>0</v>
      </c>
      <c r="Q6" s="8">
        <f ca="1">SUMIF(OFFSET(Source!$A$1,3,MATCH($A6,Source!$B$1:$Z$1,0)-1,17,1),Q$5,OFFSET(Source!$A$1,3,MATCH($A6,Source!$B$1:$Z$1,0),17,1))</f>
        <v>250.74</v>
      </c>
      <c r="R6" s="8">
        <f ca="1">SUMIF(OFFSET(Source!$A$1,3,MATCH($A6,Source!$B$1:$Z$1,0)-1,17,1),R$5,OFFSET(Source!$A$1,3,MATCH($A6,Source!$B$1:$Z$1,0),17,1))</f>
        <v>0</v>
      </c>
      <c r="S6" s="8">
        <f ca="1">SUMIF(OFFSET(Source!$A$1,3,MATCH($A6,Source!$B$1:$Z$1,0)-1,17,1),S$5,OFFSET(Source!$A$1,3,MATCH($A6,Source!$B$1:$Z$1,0),17,1))</f>
        <v>0</v>
      </c>
      <c r="T6" s="8">
        <f ca="1">SUMIF(OFFSET(Source!$A$1,3,MATCH($A6,Source!$B$1:$Z$1,0)-1,17,1),T$5,OFFSET(Source!$A$1,3,MATCH($A6,Source!$B$1:$Z$1,0),17,1))</f>
        <v>0</v>
      </c>
      <c r="U6" s="8">
        <f ca="1">SUMIF(OFFSET(Source!$A$1,3,MATCH($A6,Source!$B$1:$Z$1,0)-1,17,1),U$5,OFFSET(Source!$A$1,3,MATCH($A6,Source!$B$1:$Z$1,0),17,1))</f>
        <v>0</v>
      </c>
      <c r="V6" s="8">
        <f ca="1">SUMIF(OFFSET(Source!$A$1,3,MATCH($A6,Source!$B$1:$Z$1,0)-1,17,1),V$5,OFFSET(Source!$A$1,3,MATCH($A6,Source!$B$1:$Z$1,0),17,1))</f>
        <v>0</v>
      </c>
      <c r="W6" s="8">
        <f ca="1">SUMIF(OFFSET(Source!$A$1,3,MATCH($A6,Source!$B$1:$Z$1,0)-1,17,1),W$5,OFFSET(Source!$A$1,3,MATCH($A6,Source!$B$1:$Z$1,0),17,1))</f>
        <v>0</v>
      </c>
      <c r="X6" s="8">
        <f ca="1">SUMIF(OFFSET(Source!$A$1,3,MATCH($A6,Source!$B$1:$Z$1,0)-1,17,1),X$5,OFFSET(Source!$A$1,3,MATCH($A6,Source!$B$1:$Z$1,0),17,1))</f>
        <v>0</v>
      </c>
    </row>
    <row r="7" spans="1:24" s="6" customFormat="1" ht="23.25" customHeight="1" x14ac:dyDescent="0.2">
      <c r="A7" s="7">
        <f>EDATE(A6,1)</f>
        <v>42309</v>
      </c>
      <c r="B7" s="8">
        <f ca="1">SUMIF(OFFSET(Source!$A$1,3,MATCH($A7,Source!$B$1:$Z$1,0)-1,17,1),B$5,OFFSET(Source!$A$1,3,MATCH($A7,Source!$B$1:$Z$1,0),17,1))</f>
        <v>0</v>
      </c>
      <c r="C7" s="8">
        <f ca="1">SUMIF(OFFSET(Source!$A$1,3,MATCH($A7,Source!$B$1:$Z$1,0)-1,17,1),C$5,OFFSET(Source!$A$1,3,MATCH($A7,Source!$B$1:$Z$1,0),17,1))</f>
        <v>0</v>
      </c>
      <c r="D7" s="8">
        <f ca="1">SUMIF(OFFSET(Source!$A$1,3,MATCH($A7,Source!$B$1:$Z$1,0)-1,17,1),D$5,OFFSET(Source!$A$1,3,MATCH($A7,Source!$B$1:$Z$1,0),17,1))</f>
        <v>0</v>
      </c>
      <c r="E7" s="8">
        <f ca="1">SUMIF(OFFSET(Source!$A$1,3,MATCH($A7,Source!$B$1:$Z$1,0)-1,17,1),E$5,OFFSET(Source!$A$1,3,MATCH($A7,Source!$B$1:$Z$1,0),17,1))</f>
        <v>0</v>
      </c>
      <c r="F7" s="8">
        <f ca="1">SUMIF(OFFSET(Source!$A$1,3,MATCH($A7,Source!$B$1:$Z$1,0)-1,17,1),F$5,OFFSET(Source!$A$1,3,MATCH($A7,Source!$B$1:$Z$1,0),17,1))</f>
        <v>0</v>
      </c>
      <c r="G7" s="8">
        <f ca="1">SUMIF(OFFSET(Source!$A$1,3,MATCH($A7,Source!$B$1:$Z$1,0)-1,17,1),G$5,OFFSET(Source!$A$1,3,MATCH($A7,Source!$B$1:$Z$1,0),17,1))</f>
        <v>0</v>
      </c>
      <c r="H7" s="8">
        <f ca="1">SUMIF(OFFSET(Source!$A$1,3,MATCH($A7,Source!$B$1:$Z$1,0)-1,17,1),H$5,OFFSET(Source!$A$1,3,MATCH($A7,Source!$B$1:$Z$1,0),17,1))</f>
        <v>0</v>
      </c>
      <c r="I7" s="8">
        <f ca="1">SUMIF(OFFSET(Source!$A$1,3,MATCH($A7,Source!$B$1:$Z$1,0)-1,17,1),I$5,OFFSET(Source!$A$1,3,MATCH($A7,Source!$B$1:$Z$1,0),17,1))</f>
        <v>0</v>
      </c>
      <c r="J7" s="8">
        <f ca="1">SUMIF(OFFSET(Source!$A$1,3,MATCH($A7,Source!$B$1:$Z$1,0)-1,17,1),J$5,OFFSET(Source!$A$1,3,MATCH($A7,Source!$B$1:$Z$1,0),17,1))</f>
        <v>0</v>
      </c>
      <c r="K7" s="8">
        <f ca="1">SUMIF(OFFSET(Source!$A$1,3,MATCH($A7,Source!$B$1:$Z$1,0)-1,17,1),K$5,OFFSET(Source!$A$1,3,MATCH($A7,Source!$B$1:$Z$1,0),17,1))</f>
        <v>0</v>
      </c>
      <c r="L7" s="8">
        <f ca="1">SUMIF(OFFSET(Source!$A$1,3,MATCH($A7,Source!$B$1:$Z$1,0)-1,17,1),L$5,OFFSET(Source!$A$1,3,MATCH($A7,Source!$B$1:$Z$1,0),17,1))</f>
        <v>0</v>
      </c>
      <c r="M7" s="8">
        <f ca="1">SUMIF(OFFSET(Source!$A$1,3,MATCH($A7,Source!$B$1:$Z$1,0)-1,17,1),M$5,OFFSET(Source!$A$1,3,MATCH($A7,Source!$B$1:$Z$1,0),17,1))</f>
        <v>0</v>
      </c>
      <c r="N7" s="8">
        <f ca="1">SUMIF(OFFSET(Source!$A$1,3,MATCH($A7,Source!$B$1:$Z$1,0)-1,17,1),N$5,OFFSET(Source!$A$1,3,MATCH($A7,Source!$B$1:$Z$1,0),17,1))</f>
        <v>0</v>
      </c>
      <c r="O7" s="8">
        <f ca="1">SUMIF(OFFSET(Source!$A$1,3,MATCH($A7,Source!$B$1:$Z$1,0)-1,17,1),O$5,OFFSET(Source!$A$1,3,MATCH($A7,Source!$B$1:$Z$1,0),17,1))</f>
        <v>0</v>
      </c>
      <c r="P7" s="8">
        <f ca="1">SUMIF(OFFSET(Source!$A$1,3,MATCH($A7,Source!$B$1:$Z$1,0)-1,17,1),P$5,OFFSET(Source!$A$1,3,MATCH($A7,Source!$B$1:$Z$1,0),17,1))</f>
        <v>0</v>
      </c>
      <c r="Q7" s="8">
        <f ca="1">SUMIF(OFFSET(Source!$A$1,3,MATCH($A7,Source!$B$1:$Z$1,0)-1,17,1),Q$5,OFFSET(Source!$A$1,3,MATCH($A7,Source!$B$1:$Z$1,0),17,1))</f>
        <v>0</v>
      </c>
      <c r="R7" s="8">
        <f ca="1">SUMIF(OFFSET(Source!$A$1,3,MATCH($A7,Source!$B$1:$Z$1,0)-1,17,1),R$5,OFFSET(Source!$A$1,3,MATCH($A7,Source!$B$1:$Z$1,0),17,1))</f>
        <v>3970</v>
      </c>
      <c r="S7" s="8">
        <f ca="1">SUMIF(OFFSET(Source!$A$1,3,MATCH($A7,Source!$B$1:$Z$1,0)-1,17,1),S$5,OFFSET(Source!$A$1,3,MATCH($A7,Source!$B$1:$Z$1,0),17,1))</f>
        <v>-549.86</v>
      </c>
      <c r="T7" s="8">
        <f ca="1">SUMIF(OFFSET(Source!$A$1,3,MATCH($A7,Source!$B$1:$Z$1,0)-1,17,1),T$5,OFFSET(Source!$A$1,3,MATCH($A7,Source!$B$1:$Z$1,0),17,1))</f>
        <v>549.86</v>
      </c>
      <c r="U7" s="8">
        <f ca="1">SUMIF(OFFSET(Source!$A$1,3,MATCH($A7,Source!$B$1:$Z$1,0)-1,17,1),U$5,OFFSET(Source!$A$1,3,MATCH($A7,Source!$B$1:$Z$1,0),17,1))</f>
        <v>250.74</v>
      </c>
      <c r="V7" s="8">
        <f ca="1">SUMIF(OFFSET(Source!$A$1,3,MATCH($A7,Source!$B$1:$Z$1,0)-1,17,1),V$5,OFFSET(Source!$A$1,3,MATCH($A7,Source!$B$1:$Z$1,0),17,1))</f>
        <v>62.22</v>
      </c>
      <c r="W7" s="8">
        <f ca="1">SUMIF(OFFSET(Source!$A$1,3,MATCH($A7,Source!$B$1:$Z$1,0)-1,17,1),W$5,OFFSET(Source!$A$1,3,MATCH($A7,Source!$B$1:$Z$1,0),17,1))</f>
        <v>322.97000000000003</v>
      </c>
      <c r="X7" s="8">
        <f ca="1">SUMIF(OFFSET(Source!$A$1,3,MATCH($A7,Source!$B$1:$Z$1,0)-1,17,1),X$5,OFFSET(Source!$A$1,3,MATCH($A7,Source!$B$1:$Z$1,0),17,1))</f>
        <v>0</v>
      </c>
    </row>
    <row r="8" spans="1:24" s="6" customFormat="1" ht="23.25" customHeight="1" x14ac:dyDescent="0.2">
      <c r="A8" s="7">
        <f t="shared" ref="A8:A18" si="0">EDATE(A7,1)</f>
        <v>42339</v>
      </c>
      <c r="B8" s="8">
        <f ca="1">SUMIF(OFFSET(Source!$A$1,3,MATCH($A8,Source!$B$1:$Z$1,0)-1,17,1),B$5,OFFSET(Source!$A$1,3,MATCH($A8,Source!$B$1:$Z$1,0),17,1))</f>
        <v>0</v>
      </c>
      <c r="C8" s="8">
        <f ca="1">SUMIF(OFFSET(Source!$A$1,3,MATCH($A8,Source!$B$1:$Z$1,0)-1,17,1),C$5,OFFSET(Source!$A$1,3,MATCH($A8,Source!$B$1:$Z$1,0),17,1))</f>
        <v>0</v>
      </c>
      <c r="D8" s="8">
        <f ca="1">SUMIF(OFFSET(Source!$A$1,3,MATCH($A8,Source!$B$1:$Z$1,0)-1,17,1),D$5,OFFSET(Source!$A$1,3,MATCH($A8,Source!$B$1:$Z$1,0),17,1))</f>
        <v>0</v>
      </c>
      <c r="E8" s="8">
        <f ca="1">SUMIF(OFFSET(Source!$A$1,3,MATCH($A8,Source!$B$1:$Z$1,0)-1,17,1),E$5,OFFSET(Source!$A$1,3,MATCH($A8,Source!$B$1:$Z$1,0),17,1))</f>
        <v>0</v>
      </c>
      <c r="F8" s="8">
        <f ca="1">SUMIF(OFFSET(Source!$A$1,3,MATCH($A8,Source!$B$1:$Z$1,0)-1,17,1),F$5,OFFSET(Source!$A$1,3,MATCH($A8,Source!$B$1:$Z$1,0),17,1))</f>
        <v>0</v>
      </c>
      <c r="G8" s="8">
        <f ca="1">SUMIF(OFFSET(Source!$A$1,3,MATCH($A8,Source!$B$1:$Z$1,0)-1,17,1),G$5,OFFSET(Source!$A$1,3,MATCH($A8,Source!$B$1:$Z$1,0),17,1))</f>
        <v>3970</v>
      </c>
      <c r="H8" s="8">
        <f ca="1">SUMIF(OFFSET(Source!$A$1,3,MATCH($A8,Source!$B$1:$Z$1,0)-1,17,1),H$5,OFFSET(Source!$A$1,3,MATCH($A8,Source!$B$1:$Z$1,0),17,1))</f>
        <v>300</v>
      </c>
      <c r="I8" s="8">
        <f ca="1">SUMIF(OFFSET(Source!$A$1,3,MATCH($A8,Source!$B$1:$Z$1,0)-1,17,1),I$5,OFFSET(Source!$A$1,3,MATCH($A8,Source!$B$1:$Z$1,0),17,1))</f>
        <v>-183.23</v>
      </c>
      <c r="J8" s="8">
        <f ca="1">SUMIF(OFFSET(Source!$A$1,3,MATCH($A8,Source!$B$1:$Z$1,0)-1,17,1),J$5,OFFSET(Source!$A$1,3,MATCH($A8,Source!$B$1:$Z$1,0),17,1))</f>
        <v>183.23</v>
      </c>
      <c r="K8" s="8">
        <f ca="1">SUMIF(OFFSET(Source!$A$1,3,MATCH($A8,Source!$B$1:$Z$1,0)-1,17,1),K$5,OFFSET(Source!$A$1,3,MATCH($A8,Source!$B$1:$Z$1,0),17,1))</f>
        <v>250.74</v>
      </c>
      <c r="L8" s="8">
        <f ca="1">SUMIF(OFFSET(Source!$A$1,3,MATCH($A8,Source!$B$1:$Z$1,0)-1,17,1),L$5,OFFSET(Source!$A$1,3,MATCH($A8,Source!$B$1:$Z$1,0),17,1))</f>
        <v>62.22</v>
      </c>
      <c r="M8" s="8">
        <f ca="1">SUMIF(OFFSET(Source!$A$1,3,MATCH($A8,Source!$B$1:$Z$1,0)-1,17,1),M$5,OFFSET(Source!$A$1,3,MATCH($A8,Source!$B$1:$Z$1,0),17,1))</f>
        <v>0</v>
      </c>
      <c r="N8" s="8">
        <f ca="1">SUMIF(OFFSET(Source!$A$1,3,MATCH($A8,Source!$B$1:$Z$1,0)-1,17,1),N$5,OFFSET(Source!$A$1,3,MATCH($A8,Source!$B$1:$Z$1,0),17,1))</f>
        <v>0</v>
      </c>
      <c r="O8" s="8">
        <f ca="1">SUMIF(OFFSET(Source!$A$1,3,MATCH($A8,Source!$B$1:$Z$1,0)-1,17,1),O$5,OFFSET(Source!$A$1,3,MATCH($A8,Source!$B$1:$Z$1,0),17,1))</f>
        <v>0</v>
      </c>
      <c r="P8" s="8">
        <f ca="1">SUMIF(OFFSET(Source!$A$1,3,MATCH($A8,Source!$B$1:$Z$1,0)-1,17,1),P$5,OFFSET(Source!$A$1,3,MATCH($A8,Source!$B$1:$Z$1,0),17,1))</f>
        <v>0</v>
      </c>
      <c r="Q8" s="8">
        <f ca="1">SUMIF(OFFSET(Source!$A$1,3,MATCH($A8,Source!$B$1:$Z$1,0)-1,17,1),Q$5,OFFSET(Source!$A$1,3,MATCH($A8,Source!$B$1:$Z$1,0),17,1))</f>
        <v>0</v>
      </c>
      <c r="R8" s="8">
        <f ca="1">SUMIF(OFFSET(Source!$A$1,3,MATCH($A8,Source!$B$1:$Z$1,0)-1,17,1),R$5,OFFSET(Source!$A$1,3,MATCH($A8,Source!$B$1:$Z$1,0),17,1))</f>
        <v>0</v>
      </c>
      <c r="S8" s="8">
        <f ca="1">SUMIF(OFFSET(Source!$A$1,3,MATCH($A8,Source!$B$1:$Z$1,0)-1,17,1),S$5,OFFSET(Source!$A$1,3,MATCH($A8,Source!$B$1:$Z$1,0),17,1))</f>
        <v>0</v>
      </c>
      <c r="T8" s="8">
        <f ca="1">SUMIF(OFFSET(Source!$A$1,3,MATCH($A8,Source!$B$1:$Z$1,0)-1,17,1),T$5,OFFSET(Source!$A$1,3,MATCH($A8,Source!$B$1:$Z$1,0),17,1))</f>
        <v>0</v>
      </c>
      <c r="U8" s="8">
        <f ca="1">SUMIF(OFFSET(Source!$A$1,3,MATCH($A8,Source!$B$1:$Z$1,0)-1,17,1),U$5,OFFSET(Source!$A$1,3,MATCH($A8,Source!$B$1:$Z$1,0),17,1))</f>
        <v>0</v>
      </c>
      <c r="V8" s="8">
        <f ca="1">SUMIF(OFFSET(Source!$A$1,3,MATCH($A8,Source!$B$1:$Z$1,0)-1,17,1),V$5,OFFSET(Source!$A$1,3,MATCH($A8,Source!$B$1:$Z$1,0),17,1))</f>
        <v>0</v>
      </c>
      <c r="W8" s="8">
        <f ca="1">SUMIF(OFFSET(Source!$A$1,3,MATCH($A8,Source!$B$1:$Z$1,0)-1,17,1),W$5,OFFSET(Source!$A$1,3,MATCH($A8,Source!$B$1:$Z$1,0),17,1))</f>
        <v>0</v>
      </c>
      <c r="X8" s="8">
        <f ca="1">SUMIF(OFFSET(Source!$A$1,3,MATCH($A8,Source!$B$1:$Z$1,0)-1,17,1),X$5,OFFSET(Source!$A$1,3,MATCH($A8,Source!$B$1:$Z$1,0),17,1))</f>
        <v>0</v>
      </c>
    </row>
    <row r="9" spans="1:24" s="6" customFormat="1" ht="23.25" customHeight="1" x14ac:dyDescent="0.2">
      <c r="A9" s="7">
        <f t="shared" si="0"/>
        <v>42370</v>
      </c>
      <c r="B9" s="8">
        <f ca="1">SUMIF(OFFSET(Source!$A$1,3,MATCH($A9,Source!$B$1:$Z$1,0)-1,17,1),B$5,OFFSET(Source!$A$1,3,MATCH($A9,Source!$B$1:$Z$1,0),17,1))</f>
        <v>0</v>
      </c>
      <c r="C9" s="8">
        <f ca="1">SUMIF(OFFSET(Source!$A$1,3,MATCH($A9,Source!$B$1:$Z$1,0)-1,17,1),C$5,OFFSET(Source!$A$1,3,MATCH($A9,Source!$B$1:$Z$1,0),17,1))</f>
        <v>0</v>
      </c>
      <c r="D9" s="8">
        <f ca="1">SUMIF(OFFSET(Source!$A$1,3,MATCH($A9,Source!$B$1:$Z$1,0)-1,17,1),D$5,OFFSET(Source!$A$1,3,MATCH($A9,Source!$B$1:$Z$1,0),17,1))</f>
        <v>3970</v>
      </c>
      <c r="E9" s="8">
        <f ca="1">SUMIF(OFFSET(Source!$A$1,3,MATCH($A9,Source!$B$1:$Z$1,0)-1,17,1),E$5,OFFSET(Source!$A$1,3,MATCH($A9,Source!$B$1:$Z$1,0),17,1))</f>
        <v>-183.23</v>
      </c>
      <c r="F9" s="8">
        <f ca="1">SUMIF(OFFSET(Source!$A$1,3,MATCH($A9,Source!$B$1:$Z$1,0)-1,17,1),F$5,OFFSET(Source!$A$1,3,MATCH($A9,Source!$B$1:$Z$1,0),17,1))</f>
        <v>-91.700000000000017</v>
      </c>
      <c r="G9" s="8">
        <f ca="1">SUMIF(OFFSET(Source!$A$1,3,MATCH($A9,Source!$B$1:$Z$1,0)-1,17,1),G$5,OFFSET(Source!$A$1,3,MATCH($A9,Source!$B$1:$Z$1,0),17,1))</f>
        <v>274.93</v>
      </c>
      <c r="H9" s="8">
        <f ca="1">SUMIF(OFFSET(Source!$A$1,3,MATCH($A9,Source!$B$1:$Z$1,0)-1,17,1),H$5,OFFSET(Source!$A$1,3,MATCH($A9,Source!$B$1:$Z$1,0),17,1))</f>
        <v>-183.29</v>
      </c>
      <c r="I9" s="8">
        <f ca="1">SUMIF(OFFSET(Source!$A$1,3,MATCH($A9,Source!$B$1:$Z$1,0)-1,17,1),I$5,OFFSET(Source!$A$1,3,MATCH($A9,Source!$B$1:$Z$1,0),17,1))</f>
        <v>183.29</v>
      </c>
      <c r="J9" s="8">
        <f ca="1">SUMIF(OFFSET(Source!$A$1,3,MATCH($A9,Source!$B$1:$Z$1,0)-1,17,1),J$5,OFFSET(Source!$A$1,3,MATCH($A9,Source!$B$1:$Z$1,0),17,1))</f>
        <v>133.41999999999999</v>
      </c>
      <c r="K9" s="8">
        <f ca="1">SUMIF(OFFSET(Source!$A$1,3,MATCH($A9,Source!$B$1:$Z$1,0)-1,17,1),K$5,OFFSET(Source!$A$1,3,MATCH($A9,Source!$B$1:$Z$1,0),17,1))</f>
        <v>250.74</v>
      </c>
      <c r="L9" s="8">
        <f ca="1">SUMIF(OFFSET(Source!$A$1,3,MATCH($A9,Source!$B$1:$Z$1,0)-1,17,1),L$5,OFFSET(Source!$A$1,3,MATCH($A9,Source!$B$1:$Z$1,0),17,1))</f>
        <v>62.22</v>
      </c>
      <c r="M9" s="8">
        <f ca="1">SUMIF(OFFSET(Source!$A$1,3,MATCH($A9,Source!$B$1:$Z$1,0)-1,17,1),M$5,OFFSET(Source!$A$1,3,MATCH($A9,Source!$B$1:$Z$1,0),17,1))</f>
        <v>0</v>
      </c>
      <c r="N9" s="8">
        <f ca="1">SUMIF(OFFSET(Source!$A$1,3,MATCH($A9,Source!$B$1:$Z$1,0)-1,17,1),N$5,OFFSET(Source!$A$1,3,MATCH($A9,Source!$B$1:$Z$1,0),17,1))</f>
        <v>0</v>
      </c>
      <c r="O9" s="8">
        <f ca="1">SUMIF(OFFSET(Source!$A$1,3,MATCH($A9,Source!$B$1:$Z$1,0)-1,17,1),O$5,OFFSET(Source!$A$1,3,MATCH($A9,Source!$B$1:$Z$1,0),17,1))</f>
        <v>-366.46</v>
      </c>
      <c r="P9" s="8">
        <f ca="1">SUMIF(OFFSET(Source!$A$1,3,MATCH($A9,Source!$B$1:$Z$1,0)-1,17,1),P$5,OFFSET(Source!$A$1,3,MATCH($A9,Source!$B$1:$Z$1,0),17,1))</f>
        <v>183.23</v>
      </c>
      <c r="Q9" s="8">
        <f ca="1">SUMIF(OFFSET(Source!$A$1,3,MATCH($A9,Source!$B$1:$Z$1,0)-1,17,1),Q$5,OFFSET(Source!$A$1,3,MATCH($A9,Source!$B$1:$Z$1,0),17,1))</f>
        <v>0</v>
      </c>
      <c r="R9" s="8">
        <f ca="1">SUMIF(OFFSET(Source!$A$1,3,MATCH($A9,Source!$B$1:$Z$1,0)-1,17,1),R$5,OFFSET(Source!$A$1,3,MATCH($A9,Source!$B$1:$Z$1,0),17,1))</f>
        <v>0</v>
      </c>
      <c r="S9" s="8">
        <f ca="1">SUMIF(OFFSET(Source!$A$1,3,MATCH($A9,Source!$B$1:$Z$1,0)-1,17,1),S$5,OFFSET(Source!$A$1,3,MATCH($A9,Source!$B$1:$Z$1,0),17,1))</f>
        <v>0</v>
      </c>
      <c r="T9" s="8">
        <f ca="1">SUMIF(OFFSET(Source!$A$1,3,MATCH($A9,Source!$B$1:$Z$1,0)-1,17,1),T$5,OFFSET(Source!$A$1,3,MATCH($A9,Source!$B$1:$Z$1,0),17,1))</f>
        <v>0</v>
      </c>
      <c r="U9" s="8">
        <f ca="1">SUMIF(OFFSET(Source!$A$1,3,MATCH($A9,Source!$B$1:$Z$1,0)-1,17,1),U$5,OFFSET(Source!$A$1,3,MATCH($A9,Source!$B$1:$Z$1,0),17,1))</f>
        <v>0</v>
      </c>
      <c r="V9" s="8">
        <f ca="1">SUMIF(OFFSET(Source!$A$1,3,MATCH($A9,Source!$B$1:$Z$1,0)-1,17,1),V$5,OFFSET(Source!$A$1,3,MATCH($A9,Source!$B$1:$Z$1,0),17,1))</f>
        <v>0</v>
      </c>
      <c r="W9" s="8">
        <f ca="1">SUMIF(OFFSET(Source!$A$1,3,MATCH($A9,Source!$B$1:$Z$1,0)-1,17,1),W$5,OFFSET(Source!$A$1,3,MATCH($A9,Source!$B$1:$Z$1,0),17,1))</f>
        <v>0</v>
      </c>
      <c r="X9" s="8">
        <f ca="1">SUMIF(OFFSET(Source!$A$1,3,MATCH($A9,Source!$B$1:$Z$1,0)-1,17,1),X$5,OFFSET(Source!$A$1,3,MATCH($A9,Source!$B$1:$Z$1,0),17,1))</f>
        <v>0</v>
      </c>
    </row>
    <row r="10" spans="1:24" s="6" customFormat="1" ht="23.25" customHeight="1" x14ac:dyDescent="0.2">
      <c r="A10" s="7">
        <f t="shared" si="0"/>
        <v>42401</v>
      </c>
      <c r="B10" s="8">
        <f ca="1">SUMIF(OFFSET(Source!$A$1,3,MATCH($A10,Source!$B$1:$Z$1,0)-1,17,1),B$5,OFFSET(Source!$A$1,3,MATCH($A10,Source!$B$1:$Z$1,0),17,1))</f>
        <v>0</v>
      </c>
      <c r="C10" s="8">
        <f ca="1">SUMIF(OFFSET(Source!$A$1,3,MATCH($A10,Source!$B$1:$Z$1,0)-1,17,1),C$5,OFFSET(Source!$A$1,3,MATCH($A10,Source!$B$1:$Z$1,0),17,1))</f>
        <v>0</v>
      </c>
      <c r="D10" s="8">
        <f ca="1">SUMIF(OFFSET(Source!$A$1,3,MATCH($A10,Source!$B$1:$Z$1,0)-1,17,1),D$5,OFFSET(Source!$A$1,3,MATCH($A10,Source!$B$1:$Z$1,0),17,1))</f>
        <v>0</v>
      </c>
      <c r="E10" s="8">
        <f ca="1">SUMIF(OFFSET(Source!$A$1,3,MATCH($A10,Source!$B$1:$Z$1,0)-1,17,1),E$5,OFFSET(Source!$A$1,3,MATCH($A10,Source!$B$1:$Z$1,0),17,1))</f>
        <v>0</v>
      </c>
      <c r="F10" s="8">
        <f ca="1">SUMIF(OFFSET(Source!$A$1,3,MATCH($A10,Source!$B$1:$Z$1,0)-1,17,1),F$5,OFFSET(Source!$A$1,3,MATCH($A10,Source!$B$1:$Z$1,0),17,1))</f>
        <v>0</v>
      </c>
      <c r="G10" s="8">
        <f ca="1">SUMIF(OFFSET(Source!$A$1,3,MATCH($A10,Source!$B$1:$Z$1,0)-1,17,1),G$5,OFFSET(Source!$A$1,3,MATCH($A10,Source!$B$1:$Z$1,0),17,1))</f>
        <v>0</v>
      </c>
      <c r="H10" s="8">
        <f ca="1">SUMIF(OFFSET(Source!$A$1,3,MATCH($A10,Source!$B$1:$Z$1,0)-1,17,1),H$5,OFFSET(Source!$A$1,3,MATCH($A10,Source!$B$1:$Z$1,0),17,1))</f>
        <v>0</v>
      </c>
      <c r="I10" s="8">
        <f ca="1">SUMIF(OFFSET(Source!$A$1,3,MATCH($A10,Source!$B$1:$Z$1,0)-1,17,1),I$5,OFFSET(Source!$A$1,3,MATCH($A10,Source!$B$1:$Z$1,0),17,1))</f>
        <v>0</v>
      </c>
      <c r="J10" s="8">
        <f ca="1">SUMIF(OFFSET(Source!$A$1,3,MATCH($A10,Source!$B$1:$Z$1,0)-1,17,1),J$5,OFFSET(Source!$A$1,3,MATCH($A10,Source!$B$1:$Z$1,0),17,1))</f>
        <v>0</v>
      </c>
      <c r="K10" s="8">
        <f ca="1">SUMIF(OFFSET(Source!$A$1,3,MATCH($A10,Source!$B$1:$Z$1,0)-1,17,1),K$5,OFFSET(Source!$A$1,3,MATCH($A10,Source!$B$1:$Z$1,0),17,1))</f>
        <v>0</v>
      </c>
      <c r="L10" s="8">
        <f ca="1">SUMIF(OFFSET(Source!$A$1,3,MATCH($A10,Source!$B$1:$Z$1,0)-1,17,1),L$5,OFFSET(Source!$A$1,3,MATCH($A10,Source!$B$1:$Z$1,0),17,1))</f>
        <v>3970</v>
      </c>
      <c r="M10" s="8">
        <f ca="1">SUMIF(OFFSET(Source!$A$1,3,MATCH($A10,Source!$B$1:$Z$1,0)-1,17,1),M$5,OFFSET(Source!$A$1,3,MATCH($A10,Source!$B$1:$Z$1,0),17,1))</f>
        <v>-183.23</v>
      </c>
      <c r="N10" s="8">
        <f ca="1">SUMIF(OFFSET(Source!$A$1,3,MATCH($A10,Source!$B$1:$Z$1,0)-1,17,1),N$5,OFFSET(Source!$A$1,3,MATCH($A10,Source!$B$1:$Z$1,0),17,1))</f>
        <v>183.23</v>
      </c>
      <c r="O10" s="8">
        <f ca="1">SUMIF(OFFSET(Source!$A$1,3,MATCH($A10,Source!$B$1:$Z$1,0)-1,17,1),O$5,OFFSET(Source!$A$1,3,MATCH($A10,Source!$B$1:$Z$1,0),17,1))</f>
        <v>250.74</v>
      </c>
      <c r="P10" s="8">
        <f ca="1">SUMIF(OFFSET(Source!$A$1,3,MATCH($A10,Source!$B$1:$Z$1,0)-1,17,1),P$5,OFFSET(Source!$A$1,3,MATCH($A10,Source!$B$1:$Z$1,0),17,1))</f>
        <v>62.22</v>
      </c>
      <c r="Q10" s="8">
        <f ca="1">SUMIF(OFFSET(Source!$A$1,3,MATCH($A10,Source!$B$1:$Z$1,0)-1,17,1),Q$5,OFFSET(Source!$A$1,3,MATCH($A10,Source!$B$1:$Z$1,0),17,1))</f>
        <v>0</v>
      </c>
      <c r="R10" s="8">
        <f ca="1">SUMIF(OFFSET(Source!$A$1,3,MATCH($A10,Source!$B$1:$Z$1,0)-1,17,1),R$5,OFFSET(Source!$A$1,3,MATCH($A10,Source!$B$1:$Z$1,0),17,1))</f>
        <v>0</v>
      </c>
      <c r="S10" s="8">
        <f ca="1">SUMIF(OFFSET(Source!$A$1,3,MATCH($A10,Source!$B$1:$Z$1,0)-1,17,1),S$5,OFFSET(Source!$A$1,3,MATCH($A10,Source!$B$1:$Z$1,0),17,1))</f>
        <v>0</v>
      </c>
      <c r="T10" s="8">
        <f ca="1">SUMIF(OFFSET(Source!$A$1,3,MATCH($A10,Source!$B$1:$Z$1,0)-1,17,1),T$5,OFFSET(Source!$A$1,3,MATCH($A10,Source!$B$1:$Z$1,0),17,1))</f>
        <v>0</v>
      </c>
      <c r="U10" s="8">
        <f ca="1">SUMIF(OFFSET(Source!$A$1,3,MATCH($A10,Source!$B$1:$Z$1,0)-1,17,1),U$5,OFFSET(Source!$A$1,3,MATCH($A10,Source!$B$1:$Z$1,0),17,1))</f>
        <v>0</v>
      </c>
      <c r="V10" s="8">
        <f ca="1">SUMIF(OFFSET(Source!$A$1,3,MATCH($A10,Source!$B$1:$Z$1,0)-1,17,1),V$5,OFFSET(Source!$A$1,3,MATCH($A10,Source!$B$1:$Z$1,0),17,1))</f>
        <v>0</v>
      </c>
      <c r="W10" s="8">
        <f ca="1">SUMIF(OFFSET(Source!$A$1,3,MATCH($A10,Source!$B$1:$Z$1,0)-1,17,1),W$5,OFFSET(Source!$A$1,3,MATCH($A10,Source!$B$1:$Z$1,0),17,1))</f>
        <v>0</v>
      </c>
      <c r="X10" s="8">
        <f ca="1">SUMIF(OFFSET(Source!$A$1,3,MATCH($A10,Source!$B$1:$Z$1,0)-1,17,1),X$5,OFFSET(Source!$A$1,3,MATCH($A10,Source!$B$1:$Z$1,0),17,1))</f>
        <v>0</v>
      </c>
    </row>
    <row r="11" spans="1:24" s="6" customFormat="1" ht="23.25" customHeight="1" x14ac:dyDescent="0.2">
      <c r="A11" s="7">
        <f t="shared" si="0"/>
        <v>42430</v>
      </c>
      <c r="B11" s="8">
        <f ca="1">SUMIF(OFFSET(Source!$A$1,3,MATCH($A11,Source!$B$1:$Z$1,0)-1,17,1),B$5,OFFSET(Source!$A$1,3,MATCH($A11,Source!$B$1:$Z$1,0),17,1))</f>
        <v>0</v>
      </c>
      <c r="C11" s="8">
        <f ca="1">SUMIF(OFFSET(Source!$A$1,3,MATCH($A11,Source!$B$1:$Z$1,0)-1,17,1),C$5,OFFSET(Source!$A$1,3,MATCH($A11,Source!$B$1:$Z$1,0),17,1))</f>
        <v>0</v>
      </c>
      <c r="D11" s="8">
        <f ca="1">SUMIF(OFFSET(Source!$A$1,3,MATCH($A11,Source!$B$1:$Z$1,0)-1,17,1),D$5,OFFSET(Source!$A$1,3,MATCH($A11,Source!$B$1:$Z$1,0),17,1))</f>
        <v>3970</v>
      </c>
      <c r="E11" s="8">
        <f ca="1">SUMIF(OFFSET(Source!$A$1,3,MATCH($A11,Source!$B$1:$Z$1,0)-1,17,1),E$5,OFFSET(Source!$A$1,3,MATCH($A11,Source!$B$1:$Z$1,0),17,1))</f>
        <v>-916.44</v>
      </c>
      <c r="F11" s="8">
        <f ca="1">SUMIF(OFFSET(Source!$A$1,3,MATCH($A11,Source!$B$1:$Z$1,0)-1,17,1),F$5,OFFSET(Source!$A$1,3,MATCH($A11,Source!$B$1:$Z$1,0),17,1))</f>
        <v>916.44</v>
      </c>
      <c r="G11" s="8">
        <f ca="1">SUMIF(OFFSET(Source!$A$1,3,MATCH($A11,Source!$B$1:$Z$1,0)-1,17,1),G$5,OFFSET(Source!$A$1,3,MATCH($A11,Source!$B$1:$Z$1,0),17,1))</f>
        <v>250.74</v>
      </c>
      <c r="H11" s="8">
        <f ca="1">SUMIF(OFFSET(Source!$A$1,3,MATCH($A11,Source!$B$1:$Z$1,0)-1,17,1),H$5,OFFSET(Source!$A$1,3,MATCH($A11,Source!$B$1:$Z$1,0),17,1))</f>
        <v>124.44</v>
      </c>
      <c r="I11" s="8">
        <f ca="1">SUMIF(OFFSET(Source!$A$1,3,MATCH($A11,Source!$B$1:$Z$1,0)-1,17,1),I$5,OFFSET(Source!$A$1,3,MATCH($A11,Source!$B$1:$Z$1,0),17,1))</f>
        <v>1715</v>
      </c>
      <c r="J11" s="8">
        <f ca="1">SUMIF(OFFSET(Source!$A$1,3,MATCH($A11,Source!$B$1:$Z$1,0)-1,17,1),J$5,OFFSET(Source!$A$1,3,MATCH($A11,Source!$B$1:$Z$1,0),17,1))</f>
        <v>0</v>
      </c>
      <c r="K11" s="8">
        <f ca="1">SUMIF(OFFSET(Source!$A$1,3,MATCH($A11,Source!$B$1:$Z$1,0)-1,17,1),K$5,OFFSET(Source!$A$1,3,MATCH($A11,Source!$B$1:$Z$1,0),17,1))</f>
        <v>0</v>
      </c>
      <c r="L11" s="8">
        <f ca="1">SUMIF(OFFSET(Source!$A$1,3,MATCH($A11,Source!$B$1:$Z$1,0)-1,17,1),L$5,OFFSET(Source!$A$1,3,MATCH($A11,Source!$B$1:$Z$1,0),17,1))</f>
        <v>0</v>
      </c>
      <c r="M11" s="8">
        <f ca="1">SUMIF(OFFSET(Source!$A$1,3,MATCH($A11,Source!$B$1:$Z$1,0)-1,17,1),M$5,OFFSET(Source!$A$1,3,MATCH($A11,Source!$B$1:$Z$1,0),17,1))</f>
        <v>0</v>
      </c>
      <c r="N11" s="8">
        <f ca="1">SUMIF(OFFSET(Source!$A$1,3,MATCH($A11,Source!$B$1:$Z$1,0)-1,17,1),N$5,OFFSET(Source!$A$1,3,MATCH($A11,Source!$B$1:$Z$1,0),17,1))</f>
        <v>0</v>
      </c>
      <c r="O11" s="8">
        <f ca="1">SUMIF(OFFSET(Source!$A$1,3,MATCH($A11,Source!$B$1:$Z$1,0)-1,17,1),O$5,OFFSET(Source!$A$1,3,MATCH($A11,Source!$B$1:$Z$1,0),17,1))</f>
        <v>0</v>
      </c>
      <c r="P11" s="8">
        <f ca="1">SUMIF(OFFSET(Source!$A$1,3,MATCH($A11,Source!$B$1:$Z$1,0)-1,17,1),P$5,OFFSET(Source!$A$1,3,MATCH($A11,Source!$B$1:$Z$1,0),17,1))</f>
        <v>0</v>
      </c>
      <c r="Q11" s="8">
        <f ca="1">SUMIF(OFFSET(Source!$A$1,3,MATCH($A11,Source!$B$1:$Z$1,0)-1,17,1),Q$5,OFFSET(Source!$A$1,3,MATCH($A11,Source!$B$1:$Z$1,0),17,1))</f>
        <v>0</v>
      </c>
      <c r="R11" s="8">
        <f ca="1">SUMIF(OFFSET(Source!$A$1,3,MATCH($A11,Source!$B$1:$Z$1,0)-1,17,1),R$5,OFFSET(Source!$A$1,3,MATCH($A11,Source!$B$1:$Z$1,0),17,1))</f>
        <v>0</v>
      </c>
      <c r="S11" s="8">
        <f ca="1">SUMIF(OFFSET(Source!$A$1,3,MATCH($A11,Source!$B$1:$Z$1,0)-1,17,1),S$5,OFFSET(Source!$A$1,3,MATCH($A11,Source!$B$1:$Z$1,0),17,1))</f>
        <v>0</v>
      </c>
      <c r="T11" s="8">
        <f ca="1">SUMIF(OFFSET(Source!$A$1,3,MATCH($A11,Source!$B$1:$Z$1,0)-1,17,1),T$5,OFFSET(Source!$A$1,3,MATCH($A11,Source!$B$1:$Z$1,0),17,1))</f>
        <v>0</v>
      </c>
      <c r="U11" s="8">
        <f ca="1">SUMIF(OFFSET(Source!$A$1,3,MATCH($A11,Source!$B$1:$Z$1,0)-1,17,1),U$5,OFFSET(Source!$A$1,3,MATCH($A11,Source!$B$1:$Z$1,0),17,1))</f>
        <v>0</v>
      </c>
      <c r="V11" s="8">
        <f ca="1">SUMIF(OFFSET(Source!$A$1,3,MATCH($A11,Source!$B$1:$Z$1,0)-1,17,1),V$5,OFFSET(Source!$A$1,3,MATCH($A11,Source!$B$1:$Z$1,0),17,1))</f>
        <v>0</v>
      </c>
      <c r="W11" s="8">
        <f ca="1">SUMIF(OFFSET(Source!$A$1,3,MATCH($A11,Source!$B$1:$Z$1,0)-1,17,1),W$5,OFFSET(Source!$A$1,3,MATCH($A11,Source!$B$1:$Z$1,0),17,1))</f>
        <v>0</v>
      </c>
      <c r="X11" s="8">
        <f ca="1">SUMIF(OFFSET(Source!$A$1,3,MATCH($A11,Source!$B$1:$Z$1,0)-1,17,1),X$5,OFFSET(Source!$A$1,3,MATCH($A11,Source!$B$1:$Z$1,0),17,1))</f>
        <v>0</v>
      </c>
    </row>
    <row r="12" spans="1:24" s="6" customFormat="1" ht="23.25" customHeight="1" x14ac:dyDescent="0.2">
      <c r="A12" s="7">
        <f t="shared" si="0"/>
        <v>42461</v>
      </c>
      <c r="B12" s="8">
        <f ca="1">SUMIF(OFFSET(Source!$A$1,3,MATCH($A12,Source!$B$1:$Z$1,0)-1,17,1),B$5,OFFSET(Source!$A$1,3,MATCH($A12,Source!$B$1:$Z$1,0),17,1))</f>
        <v>0</v>
      </c>
      <c r="C12" s="8">
        <f ca="1">SUMIF(OFFSET(Source!$A$1,3,MATCH($A12,Source!$B$1:$Z$1,0)-1,17,1),C$5,OFFSET(Source!$A$1,3,MATCH($A12,Source!$B$1:$Z$1,0),17,1))</f>
        <v>0</v>
      </c>
      <c r="D12" s="8">
        <f ca="1">SUMIF(OFFSET(Source!$A$1,3,MATCH($A12,Source!$B$1:$Z$1,0)-1,17,1),D$5,OFFSET(Source!$A$1,3,MATCH($A12,Source!$B$1:$Z$1,0),17,1))</f>
        <v>0</v>
      </c>
      <c r="E12" s="8">
        <f ca="1">SUMIF(OFFSET(Source!$A$1,3,MATCH($A12,Source!$B$1:$Z$1,0)-1,17,1),E$5,OFFSET(Source!$A$1,3,MATCH($A12,Source!$B$1:$Z$1,0),17,1))</f>
        <v>0</v>
      </c>
      <c r="F12" s="8">
        <f ca="1">SUMIF(OFFSET(Source!$A$1,3,MATCH($A12,Source!$B$1:$Z$1,0)-1,17,1),F$5,OFFSET(Source!$A$1,3,MATCH($A12,Source!$B$1:$Z$1,0),17,1))</f>
        <v>3970</v>
      </c>
      <c r="G12" s="8">
        <f ca="1">SUMIF(OFFSET(Source!$A$1,3,MATCH($A12,Source!$B$1:$Z$1,0)-1,17,1),G$5,OFFSET(Source!$A$1,3,MATCH($A12,Source!$B$1:$Z$1,0),17,1))</f>
        <v>-183.23</v>
      </c>
      <c r="H12" s="8">
        <f ca="1">SUMIF(OFFSET(Source!$A$1,3,MATCH($A12,Source!$B$1:$Z$1,0)-1,17,1),H$5,OFFSET(Source!$A$1,3,MATCH($A12,Source!$B$1:$Z$1,0),17,1))</f>
        <v>183.23</v>
      </c>
      <c r="I12" s="8">
        <f ca="1">SUMIF(OFFSET(Source!$A$1,3,MATCH($A12,Source!$B$1:$Z$1,0)-1,17,1),I$5,OFFSET(Source!$A$1,3,MATCH($A12,Source!$B$1:$Z$1,0),17,1))</f>
        <v>250.74</v>
      </c>
      <c r="J12" s="8">
        <f ca="1">SUMIF(OFFSET(Source!$A$1,3,MATCH($A12,Source!$B$1:$Z$1,0)-1,17,1),J$5,OFFSET(Source!$A$1,3,MATCH($A12,Source!$B$1:$Z$1,0),17,1))</f>
        <v>62.22</v>
      </c>
      <c r="K12" s="8">
        <f ca="1">SUMIF(OFFSET(Source!$A$1,3,MATCH($A12,Source!$B$1:$Z$1,0)-1,17,1),K$5,OFFSET(Source!$A$1,3,MATCH($A12,Source!$B$1:$Z$1,0),17,1))</f>
        <v>0</v>
      </c>
      <c r="L12" s="8">
        <f ca="1">SUMIF(OFFSET(Source!$A$1,3,MATCH($A12,Source!$B$1:$Z$1,0)-1,17,1),L$5,OFFSET(Source!$A$1,3,MATCH($A12,Source!$B$1:$Z$1,0),17,1))</f>
        <v>0</v>
      </c>
      <c r="M12" s="8">
        <f ca="1">SUMIF(OFFSET(Source!$A$1,3,MATCH($A12,Source!$B$1:$Z$1,0)-1,17,1),M$5,OFFSET(Source!$A$1,3,MATCH($A12,Source!$B$1:$Z$1,0),17,1))</f>
        <v>0</v>
      </c>
      <c r="N12" s="8">
        <f ca="1">SUMIF(OFFSET(Source!$A$1,3,MATCH($A12,Source!$B$1:$Z$1,0)-1,17,1),N$5,OFFSET(Source!$A$1,3,MATCH($A12,Source!$B$1:$Z$1,0),17,1))</f>
        <v>0</v>
      </c>
      <c r="O12" s="8">
        <f ca="1">SUMIF(OFFSET(Source!$A$1,3,MATCH($A12,Source!$B$1:$Z$1,0)-1,17,1),O$5,OFFSET(Source!$A$1,3,MATCH($A12,Source!$B$1:$Z$1,0),17,1))</f>
        <v>0</v>
      </c>
      <c r="P12" s="8">
        <f ca="1">SUMIF(OFFSET(Source!$A$1,3,MATCH($A12,Source!$B$1:$Z$1,0)-1,17,1),P$5,OFFSET(Source!$A$1,3,MATCH($A12,Source!$B$1:$Z$1,0),17,1))</f>
        <v>0</v>
      </c>
      <c r="Q12" s="8">
        <f ca="1">SUMIF(OFFSET(Source!$A$1,3,MATCH($A12,Source!$B$1:$Z$1,0)-1,17,1),Q$5,OFFSET(Source!$A$1,3,MATCH($A12,Source!$B$1:$Z$1,0),17,1))</f>
        <v>0</v>
      </c>
      <c r="R12" s="8">
        <f ca="1">SUMIF(OFFSET(Source!$A$1,3,MATCH($A12,Source!$B$1:$Z$1,0)-1,17,1),R$5,OFFSET(Source!$A$1,3,MATCH($A12,Source!$B$1:$Z$1,0),17,1))</f>
        <v>0</v>
      </c>
      <c r="S12" s="8">
        <f ca="1">SUMIF(OFFSET(Source!$A$1,3,MATCH($A12,Source!$B$1:$Z$1,0)-1,17,1),S$5,OFFSET(Source!$A$1,3,MATCH($A12,Source!$B$1:$Z$1,0),17,1))</f>
        <v>0</v>
      </c>
      <c r="T12" s="8">
        <f ca="1">SUMIF(OFFSET(Source!$A$1,3,MATCH($A12,Source!$B$1:$Z$1,0)-1,17,1),T$5,OFFSET(Source!$A$1,3,MATCH($A12,Source!$B$1:$Z$1,0),17,1))</f>
        <v>0</v>
      </c>
      <c r="U12" s="8">
        <f ca="1">SUMIF(OFFSET(Source!$A$1,3,MATCH($A12,Source!$B$1:$Z$1,0)-1,17,1),U$5,OFFSET(Source!$A$1,3,MATCH($A12,Source!$B$1:$Z$1,0),17,1))</f>
        <v>0</v>
      </c>
      <c r="V12" s="8">
        <f ca="1">SUMIF(OFFSET(Source!$A$1,3,MATCH($A12,Source!$B$1:$Z$1,0)-1,17,1),V$5,OFFSET(Source!$A$1,3,MATCH($A12,Source!$B$1:$Z$1,0),17,1))</f>
        <v>0</v>
      </c>
      <c r="W12" s="8">
        <f ca="1">SUMIF(OFFSET(Source!$A$1,3,MATCH($A12,Source!$B$1:$Z$1,0)-1,17,1),W$5,OFFSET(Source!$A$1,3,MATCH($A12,Source!$B$1:$Z$1,0),17,1))</f>
        <v>0</v>
      </c>
      <c r="X12" s="8">
        <f ca="1">SUMIF(OFFSET(Source!$A$1,3,MATCH($A12,Source!$B$1:$Z$1,0)-1,17,1),X$5,OFFSET(Source!$A$1,3,MATCH($A12,Source!$B$1:$Z$1,0),17,1))</f>
        <v>0</v>
      </c>
    </row>
    <row r="13" spans="1:24" s="6" customFormat="1" ht="23.25" customHeight="1" x14ac:dyDescent="0.2">
      <c r="A13" s="7">
        <f t="shared" si="0"/>
        <v>42491</v>
      </c>
      <c r="B13" s="8">
        <f ca="1">SUMIF(OFFSET(Source!$A$1,3,MATCH($A13,Source!$B$1:$Z$1,0)-1,17,1),B$5,OFFSET(Source!$A$1,3,MATCH($A13,Source!$B$1:$Z$1,0),17,1))</f>
        <v>0</v>
      </c>
      <c r="C13" s="8">
        <f ca="1">SUMIF(OFFSET(Source!$A$1,3,MATCH($A13,Source!$B$1:$Z$1,0)-1,17,1),C$5,OFFSET(Source!$A$1,3,MATCH($A13,Source!$B$1:$Z$1,0),17,1))</f>
        <v>0</v>
      </c>
      <c r="D13" s="8">
        <f ca="1">SUMIF(OFFSET(Source!$A$1,3,MATCH($A13,Source!$B$1:$Z$1,0)-1,17,1),D$5,OFFSET(Source!$A$1,3,MATCH($A13,Source!$B$1:$Z$1,0),17,1))</f>
        <v>0</v>
      </c>
      <c r="E13" s="8">
        <f ca="1">SUMIF(OFFSET(Source!$A$1,3,MATCH($A13,Source!$B$1:$Z$1,0)-1,17,1),E$5,OFFSET(Source!$A$1,3,MATCH($A13,Source!$B$1:$Z$1,0),17,1))</f>
        <v>3970</v>
      </c>
      <c r="F13" s="8">
        <f ca="1">SUMIF(OFFSET(Source!$A$1,3,MATCH($A13,Source!$B$1:$Z$1,0)-1,17,1),F$5,OFFSET(Source!$A$1,3,MATCH($A13,Source!$B$1:$Z$1,0),17,1))</f>
        <v>-183.29</v>
      </c>
      <c r="G13" s="8">
        <f ca="1">SUMIF(OFFSET(Source!$A$1,3,MATCH($A13,Source!$B$1:$Z$1,0)-1,17,1),G$5,OFFSET(Source!$A$1,3,MATCH($A13,Source!$B$1:$Z$1,0),17,1))</f>
        <v>183.29</v>
      </c>
      <c r="H13" s="8">
        <f ca="1">SUMIF(OFFSET(Source!$A$1,3,MATCH($A13,Source!$B$1:$Z$1,0)-1,17,1),H$5,OFFSET(Source!$A$1,3,MATCH($A13,Source!$B$1:$Z$1,0),17,1))</f>
        <v>-366.57</v>
      </c>
      <c r="I13" s="8">
        <f ca="1">SUMIF(OFFSET(Source!$A$1,3,MATCH($A13,Source!$B$1:$Z$1,0)-1,17,1),I$5,OFFSET(Source!$A$1,3,MATCH($A13,Source!$B$1:$Z$1,0),17,1))</f>
        <v>366.57</v>
      </c>
      <c r="J13" s="8">
        <f ca="1">SUMIF(OFFSET(Source!$A$1,3,MATCH($A13,Source!$B$1:$Z$1,0)-1,17,1),J$5,OFFSET(Source!$A$1,3,MATCH($A13,Source!$B$1:$Z$1,0),17,1))</f>
        <v>0</v>
      </c>
      <c r="K13" s="8">
        <f ca="1">SUMIF(OFFSET(Source!$A$1,3,MATCH($A13,Source!$B$1:$Z$1,0)-1,17,1),K$5,OFFSET(Source!$A$1,3,MATCH($A13,Source!$B$1:$Z$1,0),17,1))</f>
        <v>0</v>
      </c>
      <c r="L13" s="8">
        <f ca="1">SUMIF(OFFSET(Source!$A$1,3,MATCH($A13,Source!$B$1:$Z$1,0)-1,17,1),L$5,OFFSET(Source!$A$1,3,MATCH($A13,Source!$B$1:$Z$1,0),17,1))</f>
        <v>0</v>
      </c>
      <c r="M13" s="8">
        <f ca="1">SUMIF(OFFSET(Source!$A$1,3,MATCH($A13,Source!$B$1:$Z$1,0)-1,17,1),M$5,OFFSET(Source!$A$1,3,MATCH($A13,Source!$B$1:$Z$1,0),17,1))</f>
        <v>0</v>
      </c>
      <c r="N13" s="8">
        <f ca="1">SUMIF(OFFSET(Source!$A$1,3,MATCH($A13,Source!$B$1:$Z$1,0)-1,17,1),N$5,OFFSET(Source!$A$1,3,MATCH($A13,Source!$B$1:$Z$1,0),17,1))</f>
        <v>250.74</v>
      </c>
      <c r="O13" s="8">
        <f ca="1">SUMIF(OFFSET(Source!$A$1,3,MATCH($A13,Source!$B$1:$Z$1,0)-1,17,1),O$5,OFFSET(Source!$A$1,3,MATCH($A13,Source!$B$1:$Z$1,0),17,1))</f>
        <v>62.22</v>
      </c>
      <c r="P13" s="8">
        <f ca="1">SUMIF(OFFSET(Source!$A$1,3,MATCH($A13,Source!$B$1:$Z$1,0)-1,17,1),P$5,OFFSET(Source!$A$1,3,MATCH($A13,Source!$B$1:$Z$1,0),17,1))</f>
        <v>0</v>
      </c>
      <c r="Q13" s="8">
        <f ca="1">SUMIF(OFFSET(Source!$A$1,3,MATCH($A13,Source!$B$1:$Z$1,0)-1,17,1),Q$5,OFFSET(Source!$A$1,3,MATCH($A13,Source!$B$1:$Z$1,0),17,1))</f>
        <v>0</v>
      </c>
      <c r="R13" s="8">
        <f ca="1">SUMIF(OFFSET(Source!$A$1,3,MATCH($A13,Source!$B$1:$Z$1,0)-1,17,1),R$5,OFFSET(Source!$A$1,3,MATCH($A13,Source!$B$1:$Z$1,0),17,1))</f>
        <v>0</v>
      </c>
      <c r="S13" s="8">
        <f ca="1">SUMIF(OFFSET(Source!$A$1,3,MATCH($A13,Source!$B$1:$Z$1,0)-1,17,1),S$5,OFFSET(Source!$A$1,3,MATCH($A13,Source!$B$1:$Z$1,0),17,1))</f>
        <v>0</v>
      </c>
      <c r="T13" s="8">
        <f ca="1">SUMIF(OFFSET(Source!$A$1,3,MATCH($A13,Source!$B$1:$Z$1,0)-1,17,1),T$5,OFFSET(Source!$A$1,3,MATCH($A13,Source!$B$1:$Z$1,0),17,1))</f>
        <v>0</v>
      </c>
      <c r="U13" s="8">
        <f ca="1">SUMIF(OFFSET(Source!$A$1,3,MATCH($A13,Source!$B$1:$Z$1,0)-1,17,1),U$5,OFFSET(Source!$A$1,3,MATCH($A13,Source!$B$1:$Z$1,0),17,1))</f>
        <v>0</v>
      </c>
      <c r="V13" s="8">
        <f ca="1">SUMIF(OFFSET(Source!$A$1,3,MATCH($A13,Source!$B$1:$Z$1,0)-1,17,1),V$5,OFFSET(Source!$A$1,3,MATCH($A13,Source!$B$1:$Z$1,0),17,1))</f>
        <v>0</v>
      </c>
      <c r="W13" s="8">
        <f ca="1">SUMIF(OFFSET(Source!$A$1,3,MATCH($A13,Source!$B$1:$Z$1,0)-1,17,1),W$5,OFFSET(Source!$A$1,3,MATCH($A13,Source!$B$1:$Z$1,0),17,1))</f>
        <v>0</v>
      </c>
      <c r="X13" s="8">
        <f ca="1">SUMIF(OFFSET(Source!$A$1,3,MATCH($A13,Source!$B$1:$Z$1,0)-1,17,1),X$5,OFFSET(Source!$A$1,3,MATCH($A13,Source!$B$1:$Z$1,0),17,1))</f>
        <v>0</v>
      </c>
    </row>
    <row r="14" spans="1:24" s="6" customFormat="1" ht="23.25" customHeight="1" x14ac:dyDescent="0.2">
      <c r="A14" s="7">
        <f t="shared" si="0"/>
        <v>42522</v>
      </c>
      <c r="B14" s="8">
        <f ca="1">SUMIF(OFFSET(Source!$A$1,3,MATCH($A14,Source!$B$1:$Z$1,0)-1,17,1),B$5,OFFSET(Source!$A$1,3,MATCH($A14,Source!$B$1:$Z$1,0),17,1))</f>
        <v>0</v>
      </c>
      <c r="C14" s="8">
        <f ca="1">SUMIF(OFFSET(Source!$A$1,3,MATCH($A14,Source!$B$1:$Z$1,0)-1,17,1),C$5,OFFSET(Source!$A$1,3,MATCH($A14,Source!$B$1:$Z$1,0),17,1))</f>
        <v>250.74</v>
      </c>
      <c r="D14" s="8">
        <f ca="1">SUMIF(OFFSET(Source!$A$1,3,MATCH($A14,Source!$B$1:$Z$1,0)-1,17,1),D$5,OFFSET(Source!$A$1,3,MATCH($A14,Source!$B$1:$Z$1,0),17,1))</f>
        <v>62.22</v>
      </c>
      <c r="E14" s="8">
        <f ca="1">SUMIF(OFFSET(Source!$A$1,3,MATCH($A14,Source!$B$1:$Z$1,0)-1,17,1),E$5,OFFSET(Source!$A$1,3,MATCH($A14,Source!$B$1:$Z$1,0),17,1))</f>
        <v>0</v>
      </c>
      <c r="F14" s="8">
        <f ca="1">SUMIF(OFFSET(Source!$A$1,3,MATCH($A14,Source!$B$1:$Z$1,0)-1,17,1),F$5,OFFSET(Source!$A$1,3,MATCH($A14,Source!$B$1:$Z$1,0),17,1))</f>
        <v>0</v>
      </c>
      <c r="G14" s="8">
        <f ca="1">SUMIF(OFFSET(Source!$A$1,3,MATCH($A14,Source!$B$1:$Z$1,0)-1,17,1),G$5,OFFSET(Source!$A$1,3,MATCH($A14,Source!$B$1:$Z$1,0),17,1))</f>
        <v>0</v>
      </c>
      <c r="H14" s="8">
        <f ca="1">SUMIF(OFFSET(Source!$A$1,3,MATCH($A14,Source!$B$1:$Z$1,0)-1,17,1),H$5,OFFSET(Source!$A$1,3,MATCH($A14,Source!$B$1:$Z$1,0),17,1))</f>
        <v>3970</v>
      </c>
      <c r="I14" s="8">
        <f ca="1">SUMIF(OFFSET(Source!$A$1,3,MATCH($A14,Source!$B$1:$Z$1,0)-1,17,1),I$5,OFFSET(Source!$A$1,3,MATCH($A14,Source!$B$1:$Z$1,0),17,1))</f>
        <v>-183.23</v>
      </c>
      <c r="J14" s="8">
        <f ca="1">SUMIF(OFFSET(Source!$A$1,3,MATCH($A14,Source!$B$1:$Z$1,0)-1,17,1),J$5,OFFSET(Source!$A$1,3,MATCH($A14,Source!$B$1:$Z$1,0),17,1))</f>
        <v>183.23</v>
      </c>
      <c r="K14" s="8">
        <f ca="1">SUMIF(OFFSET(Source!$A$1,3,MATCH($A14,Source!$B$1:$Z$1,0)-1,17,1),K$5,OFFSET(Source!$A$1,3,MATCH($A14,Source!$B$1:$Z$1,0),17,1))</f>
        <v>-366.58</v>
      </c>
      <c r="L14" s="8">
        <f ca="1">SUMIF(OFFSET(Source!$A$1,3,MATCH($A14,Source!$B$1:$Z$1,0)-1,17,1),L$5,OFFSET(Source!$A$1,3,MATCH($A14,Source!$B$1:$Z$1,0),17,1))</f>
        <v>183.29</v>
      </c>
      <c r="M14" s="8">
        <f ca="1">SUMIF(OFFSET(Source!$A$1,3,MATCH($A14,Source!$B$1:$Z$1,0)-1,17,1),M$5,OFFSET(Source!$A$1,3,MATCH($A14,Source!$B$1:$Z$1,0),17,1))</f>
        <v>0</v>
      </c>
      <c r="N14" s="8">
        <f ca="1">SUMIF(OFFSET(Source!$A$1,3,MATCH($A14,Source!$B$1:$Z$1,0)-1,17,1),N$5,OFFSET(Source!$A$1,3,MATCH($A14,Source!$B$1:$Z$1,0),17,1))</f>
        <v>0</v>
      </c>
      <c r="O14" s="8">
        <f ca="1">SUMIF(OFFSET(Source!$A$1,3,MATCH($A14,Source!$B$1:$Z$1,0)-1,17,1),O$5,OFFSET(Source!$A$1,3,MATCH($A14,Source!$B$1:$Z$1,0),17,1))</f>
        <v>0</v>
      </c>
      <c r="P14" s="8">
        <f ca="1">SUMIF(OFFSET(Source!$A$1,3,MATCH($A14,Source!$B$1:$Z$1,0)-1,17,1),P$5,OFFSET(Source!$A$1,3,MATCH($A14,Source!$B$1:$Z$1,0),17,1))</f>
        <v>0</v>
      </c>
      <c r="Q14" s="8">
        <f ca="1">SUMIF(OFFSET(Source!$A$1,3,MATCH($A14,Source!$B$1:$Z$1,0)-1,17,1),Q$5,OFFSET(Source!$A$1,3,MATCH($A14,Source!$B$1:$Z$1,0),17,1))</f>
        <v>0</v>
      </c>
      <c r="R14" s="8">
        <f ca="1">SUMIF(OFFSET(Source!$A$1,3,MATCH($A14,Source!$B$1:$Z$1,0)-1,17,1),R$5,OFFSET(Source!$A$1,3,MATCH($A14,Source!$B$1:$Z$1,0),17,1))</f>
        <v>0</v>
      </c>
      <c r="S14" s="8">
        <f ca="1">SUMIF(OFFSET(Source!$A$1,3,MATCH($A14,Source!$B$1:$Z$1,0)-1,17,1),S$5,OFFSET(Source!$A$1,3,MATCH($A14,Source!$B$1:$Z$1,0),17,1))</f>
        <v>0</v>
      </c>
      <c r="T14" s="8">
        <f ca="1">SUMIF(OFFSET(Source!$A$1,3,MATCH($A14,Source!$B$1:$Z$1,0)-1,17,1),T$5,OFFSET(Source!$A$1,3,MATCH($A14,Source!$B$1:$Z$1,0),17,1))</f>
        <v>0</v>
      </c>
      <c r="U14" s="8">
        <f ca="1">SUMIF(OFFSET(Source!$A$1,3,MATCH($A14,Source!$B$1:$Z$1,0)-1,17,1),U$5,OFFSET(Source!$A$1,3,MATCH($A14,Source!$B$1:$Z$1,0),17,1))</f>
        <v>0</v>
      </c>
      <c r="V14" s="8">
        <f ca="1">SUMIF(OFFSET(Source!$A$1,3,MATCH($A14,Source!$B$1:$Z$1,0)-1,17,1),V$5,OFFSET(Source!$A$1,3,MATCH($A14,Source!$B$1:$Z$1,0),17,1))</f>
        <v>0</v>
      </c>
      <c r="W14" s="8">
        <f ca="1">SUMIF(OFFSET(Source!$A$1,3,MATCH($A14,Source!$B$1:$Z$1,0)-1,17,1),W$5,OFFSET(Source!$A$1,3,MATCH($A14,Source!$B$1:$Z$1,0),17,1))</f>
        <v>0</v>
      </c>
      <c r="X14" s="8">
        <f ca="1">SUMIF(OFFSET(Source!$A$1,3,MATCH($A14,Source!$B$1:$Z$1,0)-1,17,1),X$5,OFFSET(Source!$A$1,3,MATCH($A14,Source!$B$1:$Z$1,0),17,1))</f>
        <v>0</v>
      </c>
    </row>
    <row r="15" spans="1:24" s="6" customFormat="1" ht="23.25" customHeight="1" x14ac:dyDescent="0.2">
      <c r="A15" s="7">
        <f t="shared" si="0"/>
        <v>42552</v>
      </c>
      <c r="B15" s="8">
        <f ca="1">SUMIF(OFFSET(Source!$A$1,3,MATCH($A15,Source!$B$1:$Z$1,0)-1,17,1),B$5,OFFSET(Source!$A$1,3,MATCH($A15,Source!$B$1:$Z$1,0),17,1))</f>
        <v>3970</v>
      </c>
      <c r="C15" s="8">
        <f ca="1">SUMIF(OFFSET(Source!$A$1,3,MATCH($A15,Source!$B$1:$Z$1,0)-1,17,1),C$5,OFFSET(Source!$A$1,3,MATCH($A15,Source!$B$1:$Z$1,0),17,1))</f>
        <v>250.74</v>
      </c>
      <c r="D15" s="8">
        <f ca="1">SUMIF(OFFSET(Source!$A$1,3,MATCH($A15,Source!$B$1:$Z$1,0)-1,17,1),D$5,OFFSET(Source!$A$1,3,MATCH($A15,Source!$B$1:$Z$1,0),17,1))</f>
        <v>62.22</v>
      </c>
      <c r="E15" s="8">
        <f ca="1">SUMIF(OFFSET(Source!$A$1,3,MATCH($A15,Source!$B$1:$Z$1,0)-1,17,1),E$5,OFFSET(Source!$A$1,3,MATCH($A15,Source!$B$1:$Z$1,0),17,1))</f>
        <v>0</v>
      </c>
      <c r="F15" s="8">
        <f ca="1">SUMIF(OFFSET(Source!$A$1,3,MATCH($A15,Source!$B$1:$Z$1,0)-1,17,1),F$5,OFFSET(Source!$A$1,3,MATCH($A15,Source!$B$1:$Z$1,0),17,1))</f>
        <v>0</v>
      </c>
      <c r="G15" s="8">
        <f ca="1">SUMIF(OFFSET(Source!$A$1,3,MATCH($A15,Source!$B$1:$Z$1,0)-1,17,1),G$5,OFFSET(Source!$A$1,3,MATCH($A15,Source!$B$1:$Z$1,0),17,1))</f>
        <v>0</v>
      </c>
      <c r="H15" s="8">
        <f ca="1">SUMIF(OFFSET(Source!$A$1,3,MATCH($A15,Source!$B$1:$Z$1,0)-1,17,1),H$5,OFFSET(Source!$A$1,3,MATCH($A15,Source!$B$1:$Z$1,0),17,1))</f>
        <v>0</v>
      </c>
      <c r="I15" s="8">
        <f ca="1">SUMIF(OFFSET(Source!$A$1,3,MATCH($A15,Source!$B$1:$Z$1,0)-1,17,1),I$5,OFFSET(Source!$A$1,3,MATCH($A15,Source!$B$1:$Z$1,0),17,1))</f>
        <v>0</v>
      </c>
      <c r="J15" s="8">
        <f ca="1">SUMIF(OFFSET(Source!$A$1,3,MATCH($A15,Source!$B$1:$Z$1,0)-1,17,1),J$5,OFFSET(Source!$A$1,3,MATCH($A15,Source!$B$1:$Z$1,0),17,1))</f>
        <v>0</v>
      </c>
      <c r="K15" s="8">
        <f ca="1">SUMIF(OFFSET(Source!$A$1,3,MATCH($A15,Source!$B$1:$Z$1,0)-1,17,1),K$5,OFFSET(Source!$A$1,3,MATCH($A15,Source!$B$1:$Z$1,0),17,1))</f>
        <v>0</v>
      </c>
      <c r="L15" s="8">
        <f ca="1">SUMIF(OFFSET(Source!$A$1,3,MATCH($A15,Source!$B$1:$Z$1,0)-1,17,1),L$5,OFFSET(Source!$A$1,3,MATCH($A15,Source!$B$1:$Z$1,0),17,1))</f>
        <v>0</v>
      </c>
      <c r="M15" s="8">
        <f ca="1">SUMIF(OFFSET(Source!$A$1,3,MATCH($A15,Source!$B$1:$Z$1,0)-1,17,1),M$5,OFFSET(Source!$A$1,3,MATCH($A15,Source!$B$1:$Z$1,0),17,1))</f>
        <v>0</v>
      </c>
      <c r="N15" s="8">
        <f ca="1">SUMIF(OFFSET(Source!$A$1,3,MATCH($A15,Source!$B$1:$Z$1,0)-1,17,1),N$5,OFFSET(Source!$A$1,3,MATCH($A15,Source!$B$1:$Z$1,0),17,1))</f>
        <v>0</v>
      </c>
      <c r="O15" s="8">
        <f ca="1">SUMIF(OFFSET(Source!$A$1,3,MATCH($A15,Source!$B$1:$Z$1,0)-1,17,1),O$5,OFFSET(Source!$A$1,3,MATCH($A15,Source!$B$1:$Z$1,0),17,1))</f>
        <v>0</v>
      </c>
      <c r="P15" s="8">
        <f ca="1">SUMIF(OFFSET(Source!$A$1,3,MATCH($A15,Source!$B$1:$Z$1,0)-1,17,1),P$5,OFFSET(Source!$A$1,3,MATCH($A15,Source!$B$1:$Z$1,0),17,1))</f>
        <v>0</v>
      </c>
      <c r="Q15" s="8">
        <f ca="1">SUMIF(OFFSET(Source!$A$1,3,MATCH($A15,Source!$B$1:$Z$1,0)-1,17,1),Q$5,OFFSET(Source!$A$1,3,MATCH($A15,Source!$B$1:$Z$1,0),17,1))</f>
        <v>0</v>
      </c>
      <c r="R15" s="8">
        <f ca="1">SUMIF(OFFSET(Source!$A$1,3,MATCH($A15,Source!$B$1:$Z$1,0)-1,17,1),R$5,OFFSET(Source!$A$1,3,MATCH($A15,Source!$B$1:$Z$1,0),17,1))</f>
        <v>0</v>
      </c>
      <c r="S15" s="8">
        <f ca="1">SUMIF(OFFSET(Source!$A$1,3,MATCH($A15,Source!$B$1:$Z$1,0)-1,17,1),S$5,OFFSET(Source!$A$1,3,MATCH($A15,Source!$B$1:$Z$1,0),17,1))</f>
        <v>0</v>
      </c>
      <c r="T15" s="8">
        <f ca="1">SUMIF(OFFSET(Source!$A$1,3,MATCH($A15,Source!$B$1:$Z$1,0)-1,17,1),T$5,OFFSET(Source!$A$1,3,MATCH($A15,Source!$B$1:$Z$1,0),17,1))</f>
        <v>0</v>
      </c>
      <c r="U15" s="8">
        <f ca="1">SUMIF(OFFSET(Source!$A$1,3,MATCH($A15,Source!$B$1:$Z$1,0)-1,17,1),U$5,OFFSET(Source!$A$1,3,MATCH($A15,Source!$B$1:$Z$1,0),17,1))</f>
        <v>0</v>
      </c>
      <c r="V15" s="8">
        <f ca="1">SUMIF(OFFSET(Source!$A$1,3,MATCH($A15,Source!$B$1:$Z$1,0)-1,17,1),V$5,OFFSET(Source!$A$1,3,MATCH($A15,Source!$B$1:$Z$1,0),17,1))</f>
        <v>0</v>
      </c>
      <c r="W15" s="8">
        <f ca="1">SUMIF(OFFSET(Source!$A$1,3,MATCH($A15,Source!$B$1:$Z$1,0)-1,17,1),W$5,OFFSET(Source!$A$1,3,MATCH($A15,Source!$B$1:$Z$1,0),17,1))</f>
        <v>0</v>
      </c>
      <c r="X15" s="8">
        <f ca="1">SUMIF(OFFSET(Source!$A$1,3,MATCH($A15,Source!$B$1:$Z$1,0)-1,17,1),X$5,OFFSET(Source!$A$1,3,MATCH($A15,Source!$B$1:$Z$1,0),17,1))</f>
        <v>0</v>
      </c>
    </row>
    <row r="16" spans="1:24" s="6" customFormat="1" ht="23.25" customHeight="1" x14ac:dyDescent="0.2">
      <c r="A16" s="7">
        <f t="shared" si="0"/>
        <v>42583</v>
      </c>
      <c r="B16" s="8">
        <f ca="1">SUMIF(OFFSET(Source!$A$1,3,MATCH($A16,Source!$B$1:$Z$1,0)-1,17,1),B$5,OFFSET(Source!$A$1,3,MATCH($A16,Source!$B$1:$Z$1,0),17,1))</f>
        <v>0</v>
      </c>
      <c r="C16" s="8">
        <f ca="1">SUMIF(OFFSET(Source!$A$1,3,MATCH($A16,Source!$B$1:$Z$1,0)-1,17,1),C$5,OFFSET(Source!$A$1,3,MATCH($A16,Source!$B$1:$Z$1,0),17,1))</f>
        <v>0</v>
      </c>
      <c r="D16" s="8">
        <f ca="1">SUMIF(OFFSET(Source!$A$1,3,MATCH($A16,Source!$B$1:$Z$1,0)-1,17,1),D$5,OFFSET(Source!$A$1,3,MATCH($A16,Source!$B$1:$Z$1,0),17,1))</f>
        <v>0</v>
      </c>
      <c r="E16" s="8">
        <f ca="1">SUMIF(OFFSET(Source!$A$1,3,MATCH($A16,Source!$B$1:$Z$1,0)-1,17,1),E$5,OFFSET(Source!$A$1,3,MATCH($A16,Source!$B$1:$Z$1,0),17,1))</f>
        <v>0</v>
      </c>
      <c r="F16" s="8">
        <f ca="1">SUMIF(OFFSET(Source!$A$1,3,MATCH($A16,Source!$B$1:$Z$1,0)-1,17,1),F$5,OFFSET(Source!$A$1,3,MATCH($A16,Source!$B$1:$Z$1,0),17,1))</f>
        <v>0</v>
      </c>
      <c r="G16" s="8">
        <f ca="1">SUMIF(OFFSET(Source!$A$1,3,MATCH($A16,Source!$B$1:$Z$1,0)-1,17,1),G$5,OFFSET(Source!$A$1,3,MATCH($A16,Source!$B$1:$Z$1,0),17,1))</f>
        <v>3970</v>
      </c>
      <c r="H16" s="8">
        <f ca="1">SUMIF(OFFSET(Source!$A$1,3,MATCH($A16,Source!$B$1:$Z$1,0)-1,17,1),H$5,OFFSET(Source!$A$1,3,MATCH($A16,Source!$B$1:$Z$1,0),17,1))</f>
        <v>-183.23</v>
      </c>
      <c r="I16" s="8">
        <f ca="1">SUMIF(OFFSET(Source!$A$1,3,MATCH($A16,Source!$B$1:$Z$1,0)-1,17,1),I$5,OFFSET(Source!$A$1,3,MATCH($A16,Source!$B$1:$Z$1,0),17,1))</f>
        <v>183.23</v>
      </c>
      <c r="J16" s="8">
        <f ca="1">SUMIF(OFFSET(Source!$A$1,3,MATCH($A16,Source!$B$1:$Z$1,0)-1,17,1),J$5,OFFSET(Source!$A$1,3,MATCH($A16,Source!$B$1:$Z$1,0),17,1))</f>
        <v>-2566.02</v>
      </c>
      <c r="K16" s="8">
        <f ca="1">SUMIF(OFFSET(Source!$A$1,3,MATCH($A16,Source!$B$1:$Z$1,0)-1,17,1),K$5,OFFSET(Source!$A$1,3,MATCH($A16,Source!$B$1:$Z$1,0),17,1))</f>
        <v>2566.02</v>
      </c>
      <c r="L16" s="8">
        <f ca="1">SUMIF(OFFSET(Source!$A$1,3,MATCH($A16,Source!$B$1:$Z$1,0)-1,17,1),L$5,OFFSET(Source!$A$1,3,MATCH($A16,Source!$B$1:$Z$1,0),17,1))</f>
        <v>0</v>
      </c>
      <c r="M16" s="8">
        <f ca="1">SUMIF(OFFSET(Source!$A$1,3,MATCH($A16,Source!$B$1:$Z$1,0)-1,17,1),M$5,OFFSET(Source!$A$1,3,MATCH($A16,Source!$B$1:$Z$1,0),17,1))</f>
        <v>0</v>
      </c>
      <c r="N16" s="8">
        <f ca="1">SUMIF(OFFSET(Source!$A$1,3,MATCH($A16,Source!$B$1:$Z$1,0)-1,17,1),N$5,OFFSET(Source!$A$1,3,MATCH($A16,Source!$B$1:$Z$1,0),17,1))</f>
        <v>0</v>
      </c>
      <c r="O16" s="8">
        <f ca="1">SUMIF(OFFSET(Source!$A$1,3,MATCH($A16,Source!$B$1:$Z$1,0)-1,17,1),O$5,OFFSET(Source!$A$1,3,MATCH($A16,Source!$B$1:$Z$1,0),17,1))</f>
        <v>0</v>
      </c>
      <c r="P16" s="8">
        <f ca="1">SUMIF(OFFSET(Source!$A$1,3,MATCH($A16,Source!$B$1:$Z$1,0)-1,17,1),P$5,OFFSET(Source!$A$1,3,MATCH($A16,Source!$B$1:$Z$1,0),17,1))</f>
        <v>0</v>
      </c>
      <c r="Q16" s="8">
        <f ca="1">SUMIF(OFFSET(Source!$A$1,3,MATCH($A16,Source!$B$1:$Z$1,0)-1,17,1),Q$5,OFFSET(Source!$A$1,3,MATCH($A16,Source!$B$1:$Z$1,0),17,1))</f>
        <v>0</v>
      </c>
      <c r="R16" s="8">
        <f ca="1">SUMIF(OFFSET(Source!$A$1,3,MATCH($A16,Source!$B$1:$Z$1,0)-1,17,1),R$5,OFFSET(Source!$A$1,3,MATCH($A16,Source!$B$1:$Z$1,0),17,1))</f>
        <v>0</v>
      </c>
      <c r="S16" s="8">
        <f ca="1">SUMIF(OFFSET(Source!$A$1,3,MATCH($A16,Source!$B$1:$Z$1,0)-1,17,1),S$5,OFFSET(Source!$A$1,3,MATCH($A16,Source!$B$1:$Z$1,0),17,1))</f>
        <v>0</v>
      </c>
      <c r="T16" s="8">
        <f ca="1">SUMIF(OFFSET(Source!$A$1,3,MATCH($A16,Source!$B$1:$Z$1,0)-1,17,1),T$5,OFFSET(Source!$A$1,3,MATCH($A16,Source!$B$1:$Z$1,0),17,1))</f>
        <v>0</v>
      </c>
      <c r="U16" s="8">
        <f ca="1">SUMIF(OFFSET(Source!$A$1,3,MATCH($A16,Source!$B$1:$Z$1,0)-1,17,1),U$5,OFFSET(Source!$A$1,3,MATCH($A16,Source!$B$1:$Z$1,0),17,1))</f>
        <v>0</v>
      </c>
      <c r="V16" s="8">
        <f ca="1">SUMIF(OFFSET(Source!$A$1,3,MATCH($A16,Source!$B$1:$Z$1,0)-1,17,1),V$5,OFFSET(Source!$A$1,3,MATCH($A16,Source!$B$1:$Z$1,0),17,1))</f>
        <v>0</v>
      </c>
      <c r="W16" s="8">
        <f ca="1">SUMIF(OFFSET(Source!$A$1,3,MATCH($A16,Source!$B$1:$Z$1,0)-1,17,1),W$5,OFFSET(Source!$A$1,3,MATCH($A16,Source!$B$1:$Z$1,0),17,1))</f>
        <v>0</v>
      </c>
      <c r="X16" s="8">
        <f ca="1">SUMIF(OFFSET(Source!$A$1,3,MATCH($A16,Source!$B$1:$Z$1,0)-1,17,1),X$5,OFFSET(Source!$A$1,3,MATCH($A16,Source!$B$1:$Z$1,0),17,1))</f>
        <v>0</v>
      </c>
    </row>
    <row r="17" spans="1:24" s="6" customFormat="1" ht="23.25" customHeight="1" x14ac:dyDescent="0.2">
      <c r="A17" s="7">
        <f t="shared" si="0"/>
        <v>42614</v>
      </c>
      <c r="B17" s="8">
        <f ca="1">SUMIF(OFFSET(Source!$A$1,3,MATCH($A17,Source!$B$1:$Z$1,0)-1,17,1),B$5,OFFSET(Source!$A$1,3,MATCH($A17,Source!$B$1:$Z$1,0),17,1))</f>
        <v>0</v>
      </c>
      <c r="C17" s="8">
        <f ca="1">SUMIF(OFFSET(Source!$A$1,3,MATCH($A17,Source!$B$1:$Z$1,0)-1,17,1),C$5,OFFSET(Source!$A$1,3,MATCH($A17,Source!$B$1:$Z$1,0),17,1))</f>
        <v>0</v>
      </c>
      <c r="D17" s="8">
        <f ca="1">SUMIF(OFFSET(Source!$A$1,3,MATCH($A17,Source!$B$1:$Z$1,0)-1,17,1),D$5,OFFSET(Source!$A$1,3,MATCH($A17,Source!$B$1:$Z$1,0),17,1))</f>
        <v>0</v>
      </c>
      <c r="E17" s="8">
        <f ca="1">SUMIF(OFFSET(Source!$A$1,3,MATCH($A17,Source!$B$1:$Z$1,0)-1,17,1),E$5,OFFSET(Source!$A$1,3,MATCH($A17,Source!$B$1:$Z$1,0),17,1))</f>
        <v>640</v>
      </c>
      <c r="F17" s="8">
        <f ca="1">SUMIF(OFFSET(Source!$A$1,3,MATCH($A17,Source!$B$1:$Z$1,0)-1,17,1),F$5,OFFSET(Source!$A$1,3,MATCH($A17,Source!$B$1:$Z$1,0),17,1))</f>
        <v>-183.23</v>
      </c>
      <c r="G17" s="8">
        <f ca="1">SUMIF(OFFSET(Source!$A$1,3,MATCH($A17,Source!$B$1:$Z$1,0)-1,17,1),G$5,OFFSET(Source!$A$1,3,MATCH($A17,Source!$B$1:$Z$1,0),17,1))</f>
        <v>0</v>
      </c>
      <c r="H17" s="8">
        <f ca="1">SUMIF(OFFSET(Source!$A$1,3,MATCH($A17,Source!$B$1:$Z$1,0)-1,17,1),H$5,OFFSET(Source!$A$1,3,MATCH($A17,Source!$B$1:$Z$1,0),17,1))</f>
        <v>4050</v>
      </c>
      <c r="I17" s="8">
        <f ca="1">SUMIF(OFFSET(Source!$A$1,3,MATCH($A17,Source!$B$1:$Z$1,0)-1,17,1),I$5,OFFSET(Source!$A$1,3,MATCH($A17,Source!$B$1:$Z$1,0),17,1))</f>
        <v>0</v>
      </c>
      <c r="J17" s="8">
        <f ca="1">SUMIF(OFFSET(Source!$A$1,3,MATCH($A17,Source!$B$1:$Z$1,0)-1,17,1),J$5,OFFSET(Source!$A$1,3,MATCH($A17,Source!$B$1:$Z$1,0),17,1))</f>
        <v>0</v>
      </c>
      <c r="K17" s="8">
        <f ca="1">SUMIF(OFFSET(Source!$A$1,3,MATCH($A17,Source!$B$1:$Z$1,0)-1,17,1),K$5,OFFSET(Source!$A$1,3,MATCH($A17,Source!$B$1:$Z$1,0),17,1))</f>
        <v>0</v>
      </c>
      <c r="L17" s="8">
        <f ca="1">SUMIF(OFFSET(Source!$A$1,3,MATCH($A17,Source!$B$1:$Z$1,0)-1,17,1),L$5,OFFSET(Source!$A$1,3,MATCH($A17,Source!$B$1:$Z$1,0),17,1))</f>
        <v>0</v>
      </c>
      <c r="M17" s="8">
        <f ca="1">SUMIF(OFFSET(Source!$A$1,3,MATCH($A17,Source!$B$1:$Z$1,0)-1,17,1),M$5,OFFSET(Source!$A$1,3,MATCH($A17,Source!$B$1:$Z$1,0),17,1))</f>
        <v>-916.44</v>
      </c>
      <c r="N17" s="8">
        <f ca="1">SUMIF(OFFSET(Source!$A$1,3,MATCH($A17,Source!$B$1:$Z$1,0)-1,17,1),N$5,OFFSET(Source!$A$1,3,MATCH($A17,Source!$B$1:$Z$1,0),17,1))</f>
        <v>916.44</v>
      </c>
      <c r="O17" s="8">
        <f ca="1">SUMIF(OFFSET(Source!$A$1,3,MATCH($A17,Source!$B$1:$Z$1,0)-1,17,1),O$5,OFFSET(Source!$A$1,3,MATCH($A17,Source!$B$1:$Z$1,0),17,1))</f>
        <v>0</v>
      </c>
      <c r="P17" s="8">
        <f ca="1">SUMIF(OFFSET(Source!$A$1,3,MATCH($A17,Source!$B$1:$Z$1,0)-1,17,1),P$5,OFFSET(Source!$A$1,3,MATCH($A17,Source!$B$1:$Z$1,0),17,1))</f>
        <v>0</v>
      </c>
      <c r="Q17" s="8">
        <f ca="1">SUMIF(OFFSET(Source!$A$1,3,MATCH($A17,Source!$B$1:$Z$1,0)-1,17,1),Q$5,OFFSET(Source!$A$1,3,MATCH($A17,Source!$B$1:$Z$1,0),17,1))</f>
        <v>0</v>
      </c>
      <c r="R17" s="8">
        <f ca="1">SUMIF(OFFSET(Source!$A$1,3,MATCH($A17,Source!$B$1:$Z$1,0)-1,17,1),R$5,OFFSET(Source!$A$1,3,MATCH($A17,Source!$B$1:$Z$1,0),17,1))</f>
        <v>0</v>
      </c>
      <c r="S17" s="8">
        <f ca="1">SUMIF(OFFSET(Source!$A$1,3,MATCH($A17,Source!$B$1:$Z$1,0)-1,17,1),S$5,OFFSET(Source!$A$1,3,MATCH($A17,Source!$B$1:$Z$1,0),17,1))</f>
        <v>0</v>
      </c>
      <c r="T17" s="8">
        <f ca="1">SUMIF(OFFSET(Source!$A$1,3,MATCH($A17,Source!$B$1:$Z$1,0)-1,17,1),T$5,OFFSET(Source!$A$1,3,MATCH($A17,Source!$B$1:$Z$1,0),17,1))</f>
        <v>0</v>
      </c>
      <c r="U17" s="8">
        <f ca="1">SUMIF(OFFSET(Source!$A$1,3,MATCH($A17,Source!$B$1:$Z$1,0)-1,17,1),U$5,OFFSET(Source!$A$1,3,MATCH($A17,Source!$B$1:$Z$1,0),17,1))</f>
        <v>0</v>
      </c>
      <c r="V17" s="8">
        <f ca="1">SUMIF(OFFSET(Source!$A$1,3,MATCH($A17,Source!$B$1:$Z$1,0)-1,17,1),V$5,OFFSET(Source!$A$1,3,MATCH($A17,Source!$B$1:$Z$1,0),17,1))</f>
        <v>0</v>
      </c>
      <c r="W17" s="8">
        <f ca="1">SUMIF(OFFSET(Source!$A$1,3,MATCH($A17,Source!$B$1:$Z$1,0)-1,17,1),W$5,OFFSET(Source!$A$1,3,MATCH($A17,Source!$B$1:$Z$1,0),17,1))</f>
        <v>0</v>
      </c>
      <c r="X17" s="8">
        <f ca="1">SUMIF(OFFSET(Source!$A$1,3,MATCH($A17,Source!$B$1:$Z$1,0)-1,17,1),X$5,OFFSET(Source!$A$1,3,MATCH($A17,Source!$B$1:$Z$1,0),17,1))</f>
        <v>0</v>
      </c>
    </row>
    <row r="18" spans="1:24" ht="23.25" customHeight="1" x14ac:dyDescent="0.2">
      <c r="A18" s="7">
        <f t="shared" si="0"/>
        <v>42644</v>
      </c>
      <c r="B18" s="8">
        <f ca="1">SUMIF(OFFSET(Source!$A$1,3,MATCH($A18,Source!$B$1:$Z$1,0)-1,17,1),B$5,OFFSET(Source!$A$1,3,MATCH($A18,Source!$B$1:$Z$1,0),17,1))</f>
        <v>6050</v>
      </c>
      <c r="C18" s="8">
        <f ca="1">SUMIF(OFFSET(Source!$A$1,3,MATCH($A18,Source!$B$1:$Z$1,0)-1,17,1),C$5,OFFSET(Source!$A$1,3,MATCH($A18,Source!$B$1:$Z$1,0),17,1))</f>
        <v>-203.21</v>
      </c>
      <c r="D18" s="8">
        <f ca="1">SUMIF(OFFSET(Source!$A$1,3,MATCH($A18,Source!$B$1:$Z$1,0)-1,17,1),D$5,OFFSET(Source!$A$1,3,MATCH($A18,Source!$B$1:$Z$1,0),17,1))</f>
        <v>203.21</v>
      </c>
      <c r="E18" s="8">
        <f ca="1">SUMIF(OFFSET(Source!$A$1,3,MATCH($A18,Source!$B$1:$Z$1,0)-1,17,1),E$5,OFFSET(Source!$A$1,3,MATCH($A18,Source!$B$1:$Z$1,0),17,1))</f>
        <v>-186.98</v>
      </c>
      <c r="F18" s="8">
        <f ca="1">SUMIF(OFFSET(Source!$A$1,3,MATCH($A18,Source!$B$1:$Z$1,0)-1,17,1),F$5,OFFSET(Source!$A$1,3,MATCH($A18,Source!$B$1:$Z$1,0),17,1))</f>
        <v>186.98</v>
      </c>
      <c r="G18" s="8">
        <f ca="1">SUMIF(OFFSET(Source!$A$1,3,MATCH($A18,Source!$B$1:$Z$1,0)-1,17,1),G$5,OFFSET(Source!$A$1,3,MATCH($A18,Source!$B$1:$Z$1,0),17,1))</f>
        <v>250.74</v>
      </c>
      <c r="H18" s="8">
        <f ca="1">SUMIF(OFFSET(Source!$A$1,3,MATCH($A18,Source!$B$1:$Z$1,0)-1,17,1),H$5,OFFSET(Source!$A$1,3,MATCH($A18,Source!$B$1:$Z$1,0),17,1))</f>
        <v>50</v>
      </c>
      <c r="I18" s="8">
        <f ca="1">SUMIF(OFFSET(Source!$A$1,3,MATCH($A18,Source!$B$1:$Z$1,0)-1,17,1),I$5,OFFSET(Source!$A$1,3,MATCH($A18,Source!$B$1:$Z$1,0),17,1))</f>
        <v>41.48</v>
      </c>
      <c r="J18" s="8">
        <f ca="1">SUMIF(OFFSET(Source!$A$1,3,MATCH($A18,Source!$B$1:$Z$1,0)-1,17,1),J$5,OFFSET(Source!$A$1,3,MATCH($A18,Source!$B$1:$Z$1,0),17,1))</f>
        <v>0</v>
      </c>
      <c r="K18" s="8">
        <f ca="1">SUMIF(OFFSET(Source!$A$1,3,MATCH($A18,Source!$B$1:$Z$1,0)-1,17,1),K$5,OFFSET(Source!$A$1,3,MATCH($A18,Source!$B$1:$Z$1,0),17,1))</f>
        <v>0</v>
      </c>
      <c r="L18" s="8">
        <f ca="1">SUMIF(OFFSET(Source!$A$1,3,MATCH($A18,Source!$B$1:$Z$1,0)-1,17,1),L$5,OFFSET(Source!$A$1,3,MATCH($A18,Source!$B$1:$Z$1,0),17,1))</f>
        <v>0</v>
      </c>
      <c r="M18" s="8">
        <f ca="1">SUMIF(OFFSET(Source!$A$1,3,MATCH($A18,Source!$B$1:$Z$1,0)-1,17,1),M$5,OFFSET(Source!$A$1,3,MATCH($A18,Source!$B$1:$Z$1,0),17,1))</f>
        <v>0</v>
      </c>
      <c r="N18" s="8">
        <f ca="1">SUMIF(OFFSET(Source!$A$1,3,MATCH($A18,Source!$B$1:$Z$1,0)-1,17,1),N$5,OFFSET(Source!$A$1,3,MATCH($A18,Source!$B$1:$Z$1,0),17,1))</f>
        <v>0</v>
      </c>
      <c r="O18" s="8">
        <f ca="1">SUMIF(OFFSET(Source!$A$1,3,MATCH($A18,Source!$B$1:$Z$1,0)-1,17,1),O$5,OFFSET(Source!$A$1,3,MATCH($A18,Source!$B$1:$Z$1,0),17,1))</f>
        <v>0</v>
      </c>
      <c r="P18" s="8">
        <f ca="1">SUMIF(OFFSET(Source!$A$1,3,MATCH($A18,Source!$B$1:$Z$1,0)-1,17,1),P$5,OFFSET(Source!$A$1,3,MATCH($A18,Source!$B$1:$Z$1,0),17,1))</f>
        <v>0</v>
      </c>
      <c r="Q18" s="8">
        <f ca="1">SUMIF(OFFSET(Source!$A$1,3,MATCH($A18,Source!$B$1:$Z$1,0)-1,17,1),Q$5,OFFSET(Source!$A$1,3,MATCH($A18,Source!$B$1:$Z$1,0),17,1))</f>
        <v>0</v>
      </c>
      <c r="R18" s="8">
        <f ca="1">SUMIF(OFFSET(Source!$A$1,3,MATCH($A18,Source!$B$1:$Z$1,0)-1,17,1),R$5,OFFSET(Source!$A$1,3,MATCH($A18,Source!$B$1:$Z$1,0),17,1))</f>
        <v>0</v>
      </c>
      <c r="S18" s="8">
        <f ca="1">SUMIF(OFFSET(Source!$A$1,3,MATCH($A18,Source!$B$1:$Z$1,0)-1,17,1),S$5,OFFSET(Source!$A$1,3,MATCH($A18,Source!$B$1:$Z$1,0),17,1))</f>
        <v>0</v>
      </c>
      <c r="T18" s="8">
        <f ca="1">SUMIF(OFFSET(Source!$A$1,3,MATCH($A18,Source!$B$1:$Z$1,0)-1,17,1),T$5,OFFSET(Source!$A$1,3,MATCH($A18,Source!$B$1:$Z$1,0),17,1))</f>
        <v>0</v>
      </c>
      <c r="U18" s="8">
        <f ca="1">SUMIF(OFFSET(Source!$A$1,3,MATCH($A18,Source!$B$1:$Z$1,0)-1,17,1),U$5,OFFSET(Source!$A$1,3,MATCH($A18,Source!$B$1:$Z$1,0),17,1))</f>
        <v>0</v>
      </c>
      <c r="V18" s="8">
        <f ca="1">SUMIF(OFFSET(Source!$A$1,3,MATCH($A18,Source!$B$1:$Z$1,0)-1,17,1),V$5,OFFSET(Source!$A$1,3,MATCH($A18,Source!$B$1:$Z$1,0),17,1))</f>
        <v>0</v>
      </c>
      <c r="W18" s="8">
        <f ca="1">SUMIF(OFFSET(Source!$A$1,3,MATCH($A18,Source!$B$1:$Z$1,0)-1,17,1),W$5,OFFSET(Source!$A$1,3,MATCH($A18,Source!$B$1:$Z$1,0),17,1))</f>
        <v>0</v>
      </c>
      <c r="X18" s="8">
        <f ca="1">SUMIF(OFFSET(Source!$A$1,3,MATCH($A18,Source!$B$1:$Z$1,0)-1,17,1),X$5,OFFSET(Source!$A$1,3,MATCH($A18,Source!$B$1:$Z$1,0),17,1))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Prix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</cp:lastModifiedBy>
  <dcterms:created xsi:type="dcterms:W3CDTF">2016-11-01T11:10:52Z</dcterms:created>
  <dcterms:modified xsi:type="dcterms:W3CDTF">2016-11-09T17:39:52Z</dcterms:modified>
</cp:coreProperties>
</file>