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1FE5EBD-F0BB-4D10-982B-76C9E82BC79D}" xr6:coauthVersionLast="38" xr6:coauthVersionMax="38" xr10:uidLastSave="{00000000-0000-0000-0000-000000000000}"/>
  <bookViews>
    <workbookView xWindow="240" yWindow="135" windowWidth="20115" windowHeight="7935" xr2:uid="{00000000-000D-0000-FFFF-FFFF00000000}"/>
  </bookViews>
  <sheets>
    <sheet name="Feuil1" sheetId="1" r:id="rId1"/>
    <sheet name="Feuil2" sheetId="2" r:id="rId2"/>
    <sheet name="Feuil3" sheetId="3" r:id="rId3"/>
  </sheets>
  <calcPr calcId="162913" concurrentCalc="0"/>
</workbook>
</file>

<file path=xl/calcChain.xml><?xml version="1.0" encoding="utf-8"?>
<calcChain xmlns="http://schemas.openxmlformats.org/spreadsheetml/2006/main">
  <c r="I5" i="1" l="1" a="1"/>
  <c r="I5" i="1"/>
  <c r="I6" i="1" a="1"/>
  <c r="I6" i="1"/>
  <c r="I7" i="1" a="1"/>
  <c r="I7" i="1"/>
  <c r="I8" i="1" a="1"/>
  <c r="I8" i="1"/>
  <c r="I9" i="1" a="1"/>
  <c r="I9" i="1"/>
  <c r="I10" i="1" a="1"/>
  <c r="I10" i="1"/>
  <c r="I4" i="1" a="1"/>
  <c r="I4" i="1"/>
  <c r="L2" i="1"/>
  <c r="O2" i="1"/>
  <c r="R2" i="1"/>
  <c r="U2" i="1"/>
  <c r="X2" i="1"/>
  <c r="AA2" i="1"/>
  <c r="AD2" i="1"/>
  <c r="AG2" i="1"/>
  <c r="AJ2" i="1"/>
  <c r="AM2" i="1"/>
  <c r="AP2" i="1"/>
  <c r="I2" i="1"/>
  <c r="L4" i="1" a="1"/>
  <c r="L4" i="1"/>
  <c r="F4" i="1"/>
  <c r="F5" i="1"/>
  <c r="F6" i="1"/>
  <c r="F7" i="1"/>
  <c r="F8" i="1"/>
  <c r="F9" i="1"/>
  <c r="F10" i="1"/>
</calcChain>
</file>

<file path=xl/sharedStrings.xml><?xml version="1.0" encoding="utf-8"?>
<sst xmlns="http://schemas.openxmlformats.org/spreadsheetml/2006/main" count="235" uniqueCount="14">
  <si>
    <t>REF CONTRATS</t>
  </si>
  <si>
    <t>CODE D</t>
  </si>
  <si>
    <t>NEW REF</t>
  </si>
  <si>
    <t>LISTE MATÉRIEL</t>
  </si>
  <si>
    <t>DATE DE MISE 
EN SERVICE</t>
  </si>
  <si>
    <t>DURÉE DE VIE théorique 
en années</t>
  </si>
  <si>
    <t>DATE DE REMPLACEMENT 
Prévionnelle</t>
  </si>
  <si>
    <t>PRIX UNITAIRE (€)</t>
  </si>
  <si>
    <t>Prévisions automatiques</t>
  </si>
  <si>
    <t>Prévisions
 manuelles</t>
  </si>
  <si>
    <t>Dépenses
 réelles</t>
  </si>
  <si>
    <t>chaudière</t>
  </si>
  <si>
    <t>pompe</t>
  </si>
  <si>
    <t>armoire électrique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</si>
</sst>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10" x14ac:knownFonts="1">
    <font>
      <sz val="11"/>
      <color theme="1"/>
      <name val="Calibri"/>
      <family val="2"/>
      <scheme val="minor"/>
    </font>
    <font>
      <sz val="16"/>
      <color theme="5" tint="-0.249977111117893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name val="Calibri"/>
      <family val="2"/>
    </font>
    <font>
      <sz val="11"/>
      <color theme="3"/>
      <name val="Calibri"/>
      <family val="2"/>
      <scheme val="minor"/>
    </font>
    <font>
      <sz val="11"/>
      <color rgb="FFFF0000"/>
      <name val="Calibri"/>
      <family val="2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46">
    <xf numFmtId="0" fontId="0" fillId="0" borderId="0" xfId="0"/>
    <xf numFmtId="0" fontId="0" fillId="0" borderId="0" xfId="0" applyBorder="1"/>
    <xf numFmtId="0" fontId="2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0" xfId="2" applyFont="1"/>
    <xf numFmtId="14" fontId="6" fillId="0" borderId="0" xfId="1" applyNumberFormat="1" applyFont="1" applyBorder="1"/>
    <xf numFmtId="1" fontId="6" fillId="0" borderId="0" xfId="1" applyNumberFormat="1" applyFont="1" applyBorder="1"/>
    <xf numFmtId="1" fontId="6" fillId="4" borderId="0" xfId="1" applyNumberFormat="1" applyFont="1" applyFill="1" applyBorder="1"/>
    <xf numFmtId="0" fontId="0" fillId="0" borderId="1" xfId="0" applyBorder="1"/>
    <xf numFmtId="0" fontId="0" fillId="0" borderId="8" xfId="0" applyBorder="1"/>
    <xf numFmtId="0" fontId="7" fillId="0" borderId="0" xfId="0" applyFont="1" applyBorder="1"/>
    <xf numFmtId="0" fontId="0" fillId="0" borderId="0" xfId="0" applyFill="1" applyBorder="1"/>
    <xf numFmtId="14" fontId="6" fillId="0" borderId="0" xfId="1" applyNumberFormat="1" applyFont="1" applyFill="1" applyBorder="1"/>
    <xf numFmtId="1" fontId="6" fillId="0" borderId="0" xfId="1" applyNumberFormat="1" applyFont="1" applyFill="1" applyBorder="1"/>
    <xf numFmtId="0" fontId="0" fillId="0" borderId="1" xfId="0" applyFill="1" applyBorder="1"/>
    <xf numFmtId="0" fontId="0" fillId="0" borderId="8" xfId="0" applyFill="1" applyBorder="1"/>
    <xf numFmtId="0" fontId="0" fillId="0" borderId="0" xfId="0" applyFill="1"/>
    <xf numFmtId="1" fontId="8" fillId="4" borderId="0" xfId="1" applyNumberFormat="1" applyFont="1" applyFill="1" applyBorder="1"/>
    <xf numFmtId="0" fontId="9" fillId="2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/>
    </xf>
    <xf numFmtId="0" fontId="6" fillId="0" borderId="0" xfId="1" applyFont="1" applyFill="1" applyBorder="1"/>
    <xf numFmtId="0" fontId="6" fillId="0" borderId="0" xfId="1" applyFont="1" applyBorder="1"/>
    <xf numFmtId="14" fontId="6" fillId="3" borderId="0" xfId="1" applyNumberFormat="1" applyFont="1" applyFill="1" applyBorder="1"/>
    <xf numFmtId="0" fontId="0" fillId="5" borderId="0" xfId="0" applyFill="1"/>
    <xf numFmtId="1" fontId="6" fillId="5" borderId="0" xfId="1" applyNumberFormat="1" applyFont="1" applyFill="1" applyBorder="1"/>
    <xf numFmtId="0" fontId="0" fillId="0" borderId="0" xfId="0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1" fontId="8" fillId="0" borderId="0" xfId="1" applyNumberFormat="1" applyFont="1" applyFill="1" applyBorder="1"/>
    <xf numFmtId="0" fontId="0" fillId="5" borderId="1" xfId="0" applyFill="1" applyBorder="1"/>
    <xf numFmtId="0" fontId="0" fillId="0" borderId="2" xfId="0" applyFill="1" applyBorder="1"/>
    <xf numFmtId="0" fontId="0" fillId="0" borderId="3" xfId="0" applyBorder="1"/>
    <xf numFmtId="0" fontId="0" fillId="0" borderId="4" xfId="0" applyBorder="1"/>
    <xf numFmtId="0" fontId="0" fillId="0" borderId="2" xfId="0" applyBorder="1"/>
    <xf numFmtId="0" fontId="4" fillId="0" borderId="6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4" fontId="0" fillId="0" borderId="5" xfId="0" quotePrefix="1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8" xfId="0" applyFill="1" applyBorder="1" applyAlignment="1">
      <alignment horizont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9" formatCode="dd/mm/yyyy"/>
      <fill>
        <patternFill patternType="solid">
          <fgColor indexed="64"/>
          <bgColor theme="6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9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12</xdr:row>
      <xdr:rowOff>19051</xdr:rowOff>
    </xdr:from>
    <xdr:to>
      <xdr:col>5</xdr:col>
      <xdr:colOff>809625</xdr:colOff>
      <xdr:row>13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451CF21-140B-463A-9891-01F9FFB4EC7F}"/>
            </a:ext>
          </a:extLst>
        </xdr:cNvPr>
        <xdr:cNvSpPr txBox="1"/>
      </xdr:nvSpPr>
      <xdr:spPr>
        <a:xfrm>
          <a:off x="1533525" y="2724151"/>
          <a:ext cx="3381375" cy="304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En mettant un tableau, les colonnes sont dynamiques.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BEE217-41DA-410F-AE50-3FD8292FA89A}" name="Tableau1" displayName="Tableau1" ref="A3:G10" totalsRowShown="0" headerRowDxfId="8" tableBorderDxfId="7">
  <autoFilter ref="A3:G10" xr:uid="{BFB1ECFA-EFCF-4833-8FFB-3A1316C3777D}"/>
  <tableColumns count="7">
    <tableColumn id="1" xr3:uid="{07F15FE7-70D1-47EF-B5E9-582CC629D387}" name="CODE D" dataDxfId="6" dataCellStyle="Normal 2"/>
    <tableColumn id="2" xr3:uid="{B416693B-1D9E-4BDF-A94A-5907842ED835}" name="NEW REF" dataDxfId="5"/>
    <tableColumn id="3" xr3:uid="{8423CC44-7DD1-4DCB-80FB-8E57AE441A4A}" name="LISTE MATÉRIEL" dataDxfId="4" dataCellStyle="Normal 3"/>
    <tableColumn id="4" xr3:uid="{FE3AB16F-EBB1-44AF-BFDC-CBA8598AC0FA}" name="DATE DE MISE _x000a_EN SERVICE" dataDxfId="3" dataCellStyle="Normal 2"/>
    <tableColumn id="5" xr3:uid="{B000DD24-6CD8-4E4E-B862-3F5AD5129657}" name="DURÉE DE VIE théorique _x000a_en années" dataDxfId="2" dataCellStyle="Normal 2"/>
    <tableColumn id="6" xr3:uid="{B0CE974B-F9A3-4084-9FB3-E9672882D09C}" name="DATE DE REMPLACEMENT _x000a_Prévionnelle" dataDxfId="1" dataCellStyle="Normal 2">
      <calculatedColumnFormula>DATE(YEAR(Tableau1[[#This Row],[DATE DE MISE 
EN SERVICE]])+Tableau1[[#This Row],[DURÉE DE VIE théorique 
en années]],MONTH(Tableau1[[#This Row],[DATE DE MISE 
EN SERVICE]]),DAY(Tableau1[[#This Row],[DATE DE MISE 
EN SERVICE]]))</calculatedColumnFormula>
    </tableColumn>
    <tableColumn id="7" xr3:uid="{BC34BBE9-5D14-45A4-B291-E54E2A731BC2}" name="PRIX UNITAIRE (€)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4"/>
  <sheetViews>
    <sheetView tabSelected="1" workbookViewId="0">
      <selection activeCell="L4" sqref="L4"/>
    </sheetView>
  </sheetViews>
  <sheetFormatPr baseColWidth="10" defaultRowHeight="15" x14ac:dyDescent="0.25"/>
  <cols>
    <col min="3" max="3" width="15.85546875" customWidth="1"/>
    <col min="6" max="7" width="16.85546875" customWidth="1"/>
    <col min="8" max="8" width="16.85546875" style="18" customWidth="1"/>
    <col min="9" max="9" width="15.140625" customWidth="1"/>
    <col min="12" max="12" width="14.5703125" customWidth="1"/>
    <col min="15" max="15" width="14.7109375" customWidth="1"/>
    <col min="18" max="18" width="14.7109375" customWidth="1"/>
    <col min="21" max="21" width="14.7109375" customWidth="1"/>
    <col min="24" max="24" width="14.7109375" customWidth="1"/>
    <col min="27" max="27" width="14.7109375" customWidth="1"/>
    <col min="30" max="30" width="14.7109375" customWidth="1"/>
    <col min="33" max="33" width="14.7109375" customWidth="1"/>
    <col min="36" max="36" width="14.7109375" customWidth="1"/>
    <col min="39" max="39" width="14.7109375" customWidth="1"/>
    <col min="42" max="42" width="14.7109375" customWidth="1"/>
  </cols>
  <sheetData>
    <row r="1" spans="1:46" ht="21" x14ac:dyDescent="0.35">
      <c r="C1" s="1"/>
      <c r="D1" s="1"/>
      <c r="E1" s="1"/>
      <c r="F1" s="1"/>
      <c r="G1" s="1"/>
      <c r="H1" s="13"/>
      <c r="I1" s="37">
        <v>2029</v>
      </c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9"/>
    </row>
    <row r="2" spans="1:46" x14ac:dyDescent="0.25">
      <c r="A2" s="43" t="s">
        <v>0</v>
      </c>
      <c r="B2" s="44"/>
      <c r="C2" s="44"/>
      <c r="D2" s="44"/>
      <c r="E2" s="44"/>
      <c r="F2" s="44"/>
      <c r="G2" s="45"/>
      <c r="H2" s="28"/>
      <c r="I2" s="40">
        <f>DATE($I$1,(COLUMN()-MOD(COLUMN(),3))/3-2,1)</f>
        <v>47119</v>
      </c>
      <c r="J2" s="41"/>
      <c r="K2" s="41"/>
      <c r="L2" s="40">
        <f t="shared" ref="L2" si="0">DATE($I$1,(COLUMN()-MOD(COLUMN(),3))/3-2,1)</f>
        <v>47150</v>
      </c>
      <c r="M2" s="41"/>
      <c r="N2" s="42"/>
      <c r="O2" s="40">
        <f t="shared" ref="O2" si="1">DATE($I$1,(COLUMN()-MOD(COLUMN(),3))/3-2,1)</f>
        <v>47178</v>
      </c>
      <c r="P2" s="41"/>
      <c r="Q2" s="42"/>
      <c r="R2" s="40">
        <f t="shared" ref="R2" si="2">DATE($I$1,(COLUMN()-MOD(COLUMN(),3))/3-2,1)</f>
        <v>47209</v>
      </c>
      <c r="S2" s="41"/>
      <c r="T2" s="42"/>
      <c r="U2" s="40">
        <f t="shared" ref="U2" si="3">DATE($I$1,(COLUMN()-MOD(COLUMN(),3))/3-2,1)</f>
        <v>47239</v>
      </c>
      <c r="V2" s="41"/>
      <c r="W2" s="42"/>
      <c r="X2" s="40">
        <f t="shared" ref="X2" si="4">DATE($I$1,(COLUMN()-MOD(COLUMN(),3))/3-2,1)</f>
        <v>47270</v>
      </c>
      <c r="Y2" s="41"/>
      <c r="Z2" s="42"/>
      <c r="AA2" s="40">
        <f t="shared" ref="AA2" si="5">DATE($I$1,(COLUMN()-MOD(COLUMN(),3))/3-2,1)</f>
        <v>47300</v>
      </c>
      <c r="AB2" s="41"/>
      <c r="AC2" s="42"/>
      <c r="AD2" s="40">
        <f t="shared" ref="AD2" si="6">DATE($I$1,(COLUMN()-MOD(COLUMN(),3))/3-2,1)</f>
        <v>47331</v>
      </c>
      <c r="AE2" s="41"/>
      <c r="AF2" s="42"/>
      <c r="AG2" s="40">
        <f t="shared" ref="AG2" si="7">DATE($I$1,(COLUMN()-MOD(COLUMN(),3))/3-2,1)</f>
        <v>47362</v>
      </c>
      <c r="AH2" s="41"/>
      <c r="AI2" s="42"/>
      <c r="AJ2" s="40">
        <f t="shared" ref="AJ2" si="8">DATE($I$1,(COLUMN()-MOD(COLUMN(),3))/3-2,1)</f>
        <v>47392</v>
      </c>
      <c r="AK2" s="41"/>
      <c r="AL2" s="42"/>
      <c r="AM2" s="40">
        <f t="shared" ref="AM2" si="9">DATE($I$1,(COLUMN()-MOD(COLUMN(),3))/3-2,1)</f>
        <v>47423</v>
      </c>
      <c r="AN2" s="41"/>
      <c r="AO2" s="42"/>
      <c r="AP2" s="40">
        <f t="shared" ref="AP2" si="10">DATE($I$1,(COLUMN()-MOD(COLUMN(),3))/3-2,1)</f>
        <v>47453</v>
      </c>
      <c r="AQ2" s="41"/>
      <c r="AR2" s="42"/>
    </row>
    <row r="3" spans="1:46" ht="42" customHeight="1" x14ac:dyDescent="0.25">
      <c r="A3" s="20" t="s">
        <v>1</v>
      </c>
      <c r="B3" s="20" t="s">
        <v>2</v>
      </c>
      <c r="C3" s="20" t="s">
        <v>3</v>
      </c>
      <c r="D3" s="21" t="s">
        <v>4</v>
      </c>
      <c r="E3" s="21" t="s">
        <v>5</v>
      </c>
      <c r="F3" s="21" t="s">
        <v>6</v>
      </c>
      <c r="G3" s="22" t="s">
        <v>7</v>
      </c>
      <c r="H3" s="29"/>
      <c r="I3" s="2" t="s">
        <v>8</v>
      </c>
      <c r="J3" s="3" t="s">
        <v>9</v>
      </c>
      <c r="K3" s="36" t="s">
        <v>10</v>
      </c>
      <c r="L3" s="2" t="s">
        <v>8</v>
      </c>
      <c r="M3" s="3" t="s">
        <v>9</v>
      </c>
      <c r="N3" s="4" t="s">
        <v>10</v>
      </c>
      <c r="O3" s="2" t="s">
        <v>8</v>
      </c>
      <c r="P3" s="3" t="s">
        <v>9</v>
      </c>
      <c r="Q3" s="4" t="s">
        <v>10</v>
      </c>
      <c r="R3" s="2" t="s">
        <v>8</v>
      </c>
      <c r="S3" s="3" t="s">
        <v>9</v>
      </c>
      <c r="T3" s="4" t="s">
        <v>10</v>
      </c>
      <c r="U3" s="2" t="s">
        <v>8</v>
      </c>
      <c r="V3" s="3" t="s">
        <v>9</v>
      </c>
      <c r="W3" s="4" t="s">
        <v>10</v>
      </c>
      <c r="X3" s="2" t="s">
        <v>8</v>
      </c>
      <c r="Y3" s="3" t="s">
        <v>9</v>
      </c>
      <c r="Z3" s="4" t="s">
        <v>10</v>
      </c>
      <c r="AA3" s="5" t="s">
        <v>8</v>
      </c>
      <c r="AB3" s="3" t="s">
        <v>9</v>
      </c>
      <c r="AC3" s="4" t="s">
        <v>10</v>
      </c>
      <c r="AD3" s="2" t="s">
        <v>8</v>
      </c>
      <c r="AE3" s="3" t="s">
        <v>9</v>
      </c>
      <c r="AF3" s="4" t="s">
        <v>10</v>
      </c>
      <c r="AG3" s="2" t="s">
        <v>8</v>
      </c>
      <c r="AH3" s="3" t="s">
        <v>9</v>
      </c>
      <c r="AI3" s="4" t="s">
        <v>10</v>
      </c>
      <c r="AJ3" s="2" t="s">
        <v>8</v>
      </c>
      <c r="AK3" s="3" t="s">
        <v>9</v>
      </c>
      <c r="AL3" s="4" t="s">
        <v>10</v>
      </c>
      <c r="AM3" s="2" t="s">
        <v>8</v>
      </c>
      <c r="AN3" s="3" t="s">
        <v>9</v>
      </c>
      <c r="AO3" s="4" t="s">
        <v>10</v>
      </c>
      <c r="AP3" s="2" t="s">
        <v>8</v>
      </c>
      <c r="AQ3" s="3" t="s">
        <v>9</v>
      </c>
      <c r="AR3" s="4" t="s">
        <v>10</v>
      </c>
    </row>
    <row r="4" spans="1:46" x14ac:dyDescent="0.25">
      <c r="A4" s="23"/>
      <c r="B4" s="13"/>
      <c r="C4" s="6" t="s">
        <v>11</v>
      </c>
      <c r="D4" s="14">
        <v>40544</v>
      </c>
      <c r="E4" s="15">
        <v>5</v>
      </c>
      <c r="F4" s="25">
        <f>DATE(YEAR(Tableau1[[#This Row],[DATE DE MISE 
EN SERVICE]])+Tableau1[[#This Row],[DURÉE DE VIE théorique 
en années]],MONTH(Tableau1[[#This Row],[DATE DE MISE 
EN SERVICE]]),DAY(Tableau1[[#This Row],[DATE DE MISE 
EN SERVICE]]))</f>
        <v>42370</v>
      </c>
      <c r="G4" s="19">
        <v>3736</v>
      </c>
      <c r="H4" s="30"/>
      <c r="I4" s="31">
        <f t="array" ref="I4">IFERROR(INDEX(Tableau1[PRIX UNITAIRE (€)],SMALL(IF((MONTH(Tableau1[DATE DE REMPLACEMENT 
Prévionnelle])=MONTH(I$2))*(YEAR(Tableau1[DATE DE REMPLACEMENT 
Prévionnelle])=$I$1),ROW(Tableau1[DATE DE REMPLACEMENT 
Prévionnelle])-3),ROWS($1:1))),"")</f>
        <v>684</v>
      </c>
      <c r="J4" s="13"/>
      <c r="K4" s="13"/>
      <c r="L4" s="31">
        <f t="array" ref="L4">IFERROR(INDEX(Tableau1[PRIX UNITAIRE (€)],SMALL(IF((MONTH(Tableau1[DATE DE REMPLACEMENT 
Prévionnelle])=MONTH(L$2))*(YEAR(Tableau1[DATE DE REMPLACEMENT 
Prévionnelle])=$I$1),ROW(Tableau1[DATE DE REMPLACEMENT 
Prévionnelle])-3),ROWS($1:1))),"")</f>
        <v>1000</v>
      </c>
      <c r="M4" s="13"/>
      <c r="N4" s="17"/>
      <c r="O4" s="16"/>
      <c r="P4" s="13"/>
      <c r="Q4" s="17"/>
      <c r="R4" s="16"/>
      <c r="S4" s="13"/>
      <c r="T4" s="17"/>
      <c r="U4" s="16"/>
      <c r="V4" s="13"/>
      <c r="W4" s="17"/>
      <c r="X4" s="16"/>
      <c r="Y4" s="13"/>
      <c r="Z4" s="17"/>
      <c r="AA4" s="16"/>
      <c r="AB4" s="13"/>
      <c r="AC4" s="17"/>
      <c r="AD4" s="16"/>
      <c r="AE4" s="13"/>
      <c r="AF4" s="17"/>
      <c r="AG4" s="16"/>
      <c r="AH4" s="13"/>
      <c r="AI4" s="17"/>
      <c r="AJ4" s="16"/>
      <c r="AK4" s="13"/>
      <c r="AL4" s="17"/>
      <c r="AM4" s="16"/>
      <c r="AN4" s="13"/>
      <c r="AO4" s="17"/>
      <c r="AP4" s="16"/>
      <c r="AQ4" s="13"/>
      <c r="AR4" s="17"/>
      <c r="AS4" s="18"/>
      <c r="AT4" s="18"/>
    </row>
    <row r="5" spans="1:46" x14ac:dyDescent="0.25">
      <c r="A5" s="24"/>
      <c r="B5" s="13"/>
      <c r="C5" s="6" t="s">
        <v>12</v>
      </c>
      <c r="D5" s="7">
        <v>41640</v>
      </c>
      <c r="E5" s="8">
        <v>12</v>
      </c>
      <c r="F5" s="25">
        <f>DATE(YEAR(Tableau1[[#This Row],[DATE DE MISE 
EN SERVICE]])+Tableau1[[#This Row],[DURÉE DE VIE théorique 
en années]],MONTH(Tableau1[[#This Row],[DATE DE MISE 
EN SERVICE]]),DAY(Tableau1[[#This Row],[DATE DE MISE 
EN SERVICE]]))</f>
        <v>46023</v>
      </c>
      <c r="G5" s="9">
        <v>3736</v>
      </c>
      <c r="H5" s="15"/>
      <c r="I5" s="31">
        <f t="array" ref="I5">IFERROR(INDEX(Tableau1[PRIX UNITAIRE (€)],SMALL(IF((MONTH(Tableau1[DATE DE REMPLACEMENT 
Prévionnelle])=MONTH(I$2))*(YEAR(Tableau1[DATE DE REMPLACEMENT 
Prévionnelle])=$I$1),ROW(Tableau1[DATE DE REMPLACEMENT 
Prévionnelle])-3),ROWS($1:2))),"")</f>
        <v>689</v>
      </c>
      <c r="J5" s="1"/>
      <c r="K5" s="1"/>
      <c r="L5" s="16"/>
      <c r="M5" s="1"/>
      <c r="N5" s="11"/>
      <c r="O5" s="10"/>
      <c r="P5" s="1"/>
      <c r="Q5" s="11"/>
      <c r="R5" s="10"/>
      <c r="S5" s="1"/>
      <c r="T5" s="11"/>
      <c r="U5" s="10"/>
      <c r="V5" s="1"/>
      <c r="W5" s="11"/>
      <c r="X5" s="10"/>
      <c r="Y5" s="1"/>
      <c r="Z5" s="11"/>
      <c r="AA5" s="10"/>
      <c r="AB5" s="1"/>
      <c r="AC5" s="11"/>
      <c r="AD5" s="10"/>
      <c r="AE5" s="1"/>
      <c r="AF5" s="11"/>
      <c r="AG5" s="10"/>
      <c r="AH5" s="1"/>
      <c r="AI5" s="11"/>
      <c r="AJ5" s="10"/>
      <c r="AK5" s="1"/>
      <c r="AL5" s="11"/>
      <c r="AM5" s="10"/>
      <c r="AN5" s="1"/>
      <c r="AO5" s="11"/>
      <c r="AP5" s="10"/>
      <c r="AQ5" s="1"/>
      <c r="AR5" s="11"/>
    </row>
    <row r="6" spans="1:46" x14ac:dyDescent="0.25">
      <c r="A6" s="24"/>
      <c r="B6" s="13"/>
      <c r="C6" s="6" t="s">
        <v>13</v>
      </c>
      <c r="D6" s="7">
        <v>41640</v>
      </c>
      <c r="E6" s="8">
        <v>12</v>
      </c>
      <c r="F6" s="25">
        <f>DATE(YEAR(Tableau1[[#This Row],[DATE DE MISE 
EN SERVICE]])+Tableau1[[#This Row],[DURÉE DE VIE théorique 
en années]],MONTH(Tableau1[[#This Row],[DATE DE MISE 
EN SERVICE]]),DAY(Tableau1[[#This Row],[DATE DE MISE 
EN SERVICE]]))</f>
        <v>46023</v>
      </c>
      <c r="G6" s="9">
        <v>715</v>
      </c>
      <c r="H6" s="15"/>
      <c r="I6" s="16" t="str">
        <f t="array" ref="I6">IFERROR(INDEX(Tableau1[PRIX UNITAIRE (€)],SMALL(IF((MONTH(Tableau1[DATE DE REMPLACEMENT 
Prévionnelle])=MONTH(I$2))*(YEAR(Tableau1[DATE DE REMPLACEMENT 
Prévionnelle])=$I$1),ROW(Tableau1[DATE DE REMPLACEMENT 
Prévionnelle])-3),ROWS($1:3))),"")</f>
        <v/>
      </c>
      <c r="J6" s="1"/>
      <c r="K6" s="1"/>
      <c r="L6" s="16"/>
      <c r="M6" s="1"/>
      <c r="N6" s="11"/>
      <c r="O6" s="10"/>
      <c r="P6" s="1"/>
      <c r="Q6" s="11"/>
      <c r="R6" s="10"/>
      <c r="S6" s="12"/>
      <c r="T6" s="11"/>
      <c r="U6" s="10"/>
      <c r="V6" s="1"/>
      <c r="W6" s="11"/>
      <c r="X6" s="10"/>
      <c r="Y6" s="1"/>
      <c r="Z6" s="11"/>
      <c r="AA6" s="10"/>
      <c r="AB6" s="1"/>
      <c r="AC6" s="11"/>
      <c r="AD6" s="10"/>
      <c r="AE6" s="1"/>
      <c r="AF6" s="11"/>
      <c r="AG6" s="10"/>
      <c r="AH6" s="1"/>
      <c r="AI6" s="11"/>
      <c r="AJ6" s="10"/>
      <c r="AK6" s="1"/>
      <c r="AL6" s="11"/>
      <c r="AM6" s="10"/>
      <c r="AN6" s="1"/>
      <c r="AO6" s="11"/>
      <c r="AP6" s="10"/>
      <c r="AQ6" s="1"/>
      <c r="AR6" s="11"/>
    </row>
    <row r="7" spans="1:46" x14ac:dyDescent="0.25">
      <c r="A7" s="24"/>
      <c r="B7" s="13"/>
      <c r="C7" s="6"/>
      <c r="D7" s="7">
        <v>41640</v>
      </c>
      <c r="E7" s="8">
        <v>15</v>
      </c>
      <c r="F7" s="25">
        <f>DATE(YEAR(Tableau1[[#This Row],[DATE DE MISE 
EN SERVICE]])+Tableau1[[#This Row],[DURÉE DE VIE théorique 
en années]],MONTH(Tableau1[[#This Row],[DATE DE MISE 
EN SERVICE]]),DAY(Tableau1[[#This Row],[DATE DE MISE 
EN SERVICE]]))</f>
        <v>47119</v>
      </c>
      <c r="G7" s="27">
        <v>684</v>
      </c>
      <c r="H7" s="15"/>
      <c r="I7" s="16" t="str">
        <f t="array" ref="I7">IFERROR(INDEX(Tableau1[PRIX UNITAIRE (€)],SMALL(IF((MONTH(Tableau1[DATE DE REMPLACEMENT 
Prévionnelle])=MONTH(I$2))*(YEAR(Tableau1[DATE DE REMPLACEMENT 
Prévionnelle])=$I$1),ROW(Tableau1[DATE DE REMPLACEMENT 
Prévionnelle])-3),ROWS($1:4))),"")</f>
        <v/>
      </c>
      <c r="J7" s="1"/>
      <c r="K7" s="1"/>
      <c r="L7" s="16"/>
      <c r="M7" s="1"/>
      <c r="N7" s="11"/>
      <c r="O7" s="10"/>
      <c r="P7" s="1"/>
      <c r="Q7" s="11"/>
      <c r="R7" s="10"/>
      <c r="S7" s="1"/>
      <c r="T7" s="11"/>
      <c r="U7" s="10"/>
      <c r="V7" s="1"/>
      <c r="W7" s="11"/>
      <c r="X7" s="10"/>
      <c r="Y7" s="1"/>
      <c r="Z7" s="11"/>
      <c r="AA7" s="10"/>
      <c r="AB7" s="1"/>
      <c r="AC7" s="11"/>
      <c r="AD7" s="10"/>
      <c r="AE7" s="1"/>
      <c r="AF7" s="11"/>
      <c r="AG7" s="10"/>
      <c r="AH7" s="1"/>
      <c r="AI7" s="11"/>
      <c r="AJ7" s="10"/>
      <c r="AK7" s="1"/>
      <c r="AL7" s="11"/>
      <c r="AM7" s="10"/>
      <c r="AN7" s="1"/>
      <c r="AO7" s="11"/>
      <c r="AP7" s="10"/>
      <c r="AQ7" s="1"/>
      <c r="AR7" s="11"/>
    </row>
    <row r="8" spans="1:46" x14ac:dyDescent="0.25">
      <c r="A8" s="24"/>
      <c r="B8" s="13"/>
      <c r="C8" s="6"/>
      <c r="D8" s="7">
        <v>41640</v>
      </c>
      <c r="E8" s="8">
        <v>15</v>
      </c>
      <c r="F8" s="25">
        <f>DATE(YEAR(Tableau1[[#This Row],[DATE DE MISE 
EN SERVICE]])+Tableau1[[#This Row],[DURÉE DE VIE théorique 
en années]],MONTH(Tableau1[[#This Row],[DATE DE MISE 
EN SERVICE]]),DAY(Tableau1[[#This Row],[DATE DE MISE 
EN SERVICE]]))</f>
        <v>47119</v>
      </c>
      <c r="G8" s="27">
        <v>689</v>
      </c>
      <c r="H8" s="15"/>
      <c r="I8" s="16" t="str">
        <f t="array" ref="I8">IFERROR(INDEX(Tableau1[PRIX UNITAIRE (€)],SMALL(IF((MONTH(Tableau1[DATE DE REMPLACEMENT 
Prévionnelle])=MONTH(I$2))*(YEAR(Tableau1[DATE DE REMPLACEMENT 
Prévionnelle])=$I$1),ROW(Tableau1[DATE DE REMPLACEMENT 
Prévionnelle])-3),ROWS($1:5))),"")</f>
        <v/>
      </c>
      <c r="J8" s="1"/>
      <c r="K8" s="1"/>
      <c r="L8" s="16"/>
      <c r="M8" s="1"/>
      <c r="N8" s="11"/>
      <c r="O8" s="10"/>
      <c r="P8" s="1"/>
      <c r="Q8" s="11"/>
      <c r="R8" s="10"/>
      <c r="S8" s="1"/>
      <c r="T8" s="11"/>
      <c r="U8" s="10"/>
      <c r="V8" s="1"/>
      <c r="W8" s="11"/>
      <c r="X8" s="10"/>
      <c r="Y8" s="1"/>
      <c r="Z8" s="11"/>
      <c r="AA8" s="10"/>
      <c r="AB8" s="1"/>
      <c r="AC8" s="11"/>
      <c r="AD8" s="10"/>
      <c r="AE8" s="1"/>
      <c r="AF8" s="11"/>
      <c r="AG8" s="10"/>
      <c r="AH8" s="1"/>
      <c r="AI8" s="11"/>
      <c r="AJ8" s="10"/>
      <c r="AK8" s="1"/>
      <c r="AL8" s="11"/>
      <c r="AM8" s="10"/>
      <c r="AN8" s="1"/>
      <c r="AO8" s="11"/>
      <c r="AP8" s="10"/>
      <c r="AQ8" s="1"/>
      <c r="AR8" s="11"/>
    </row>
    <row r="9" spans="1:46" x14ac:dyDescent="0.25">
      <c r="A9" s="24"/>
      <c r="B9" s="13"/>
      <c r="D9" s="7">
        <v>41640</v>
      </c>
      <c r="E9" s="8">
        <v>14</v>
      </c>
      <c r="F9" s="25">
        <f>DATE(YEAR(Tableau1[[#This Row],[DATE DE MISE 
EN SERVICE]])+Tableau1[[#This Row],[DURÉE DE VIE théorique 
en années]],MONTH(Tableau1[[#This Row],[DATE DE MISE 
EN SERVICE]]),DAY(Tableau1[[#This Row],[DATE DE MISE 
EN SERVICE]]))</f>
        <v>46753</v>
      </c>
      <c r="G9" s="9">
        <v>689</v>
      </c>
      <c r="H9" s="15"/>
      <c r="I9" s="16" t="str">
        <f t="array" ref="I9">IFERROR(INDEX(Tableau1[PRIX UNITAIRE (€)],SMALL(IF((MONTH(Tableau1[DATE DE REMPLACEMENT 
Prévionnelle])=MONTH(I$2))*(YEAR(Tableau1[DATE DE REMPLACEMENT 
Prévionnelle])=$I$1),ROW(Tableau1[DATE DE REMPLACEMENT 
Prévionnelle])-3),ROWS($1:6))),"")</f>
        <v/>
      </c>
      <c r="J9" s="1"/>
      <c r="K9" s="1"/>
      <c r="L9" s="16"/>
      <c r="M9" s="1"/>
      <c r="N9" s="11"/>
      <c r="O9" s="10"/>
      <c r="P9" s="1"/>
      <c r="Q9" s="11"/>
      <c r="R9" s="10"/>
      <c r="S9" s="1"/>
      <c r="T9" s="11"/>
      <c r="U9" s="10"/>
      <c r="V9" s="1"/>
      <c r="W9" s="11"/>
      <c r="X9" s="10"/>
      <c r="Y9" s="1"/>
      <c r="Z9" s="11"/>
      <c r="AA9" s="10"/>
      <c r="AB9" s="1"/>
      <c r="AC9" s="11"/>
      <c r="AD9" s="10"/>
      <c r="AE9" s="1"/>
      <c r="AF9" s="11"/>
      <c r="AG9" s="10"/>
      <c r="AH9" s="1"/>
      <c r="AI9" s="11"/>
      <c r="AJ9" s="10"/>
      <c r="AK9" s="1"/>
      <c r="AL9" s="11"/>
      <c r="AM9" s="10"/>
      <c r="AN9" s="1"/>
      <c r="AO9" s="11"/>
      <c r="AP9" s="10"/>
      <c r="AQ9" s="1"/>
      <c r="AR9" s="11"/>
    </row>
    <row r="10" spans="1:46" x14ac:dyDescent="0.25">
      <c r="A10" s="24"/>
      <c r="B10" s="13"/>
      <c r="C10" s="6"/>
      <c r="D10" s="7">
        <v>41672</v>
      </c>
      <c r="E10" s="8">
        <v>15</v>
      </c>
      <c r="F10" s="25">
        <f>DATE(YEAR(Tableau1[[#This Row],[DATE DE MISE 
EN SERVICE]])+Tableau1[[#This Row],[DURÉE DE VIE théorique 
en années]],MONTH(Tableau1[[#This Row],[DATE DE MISE 
EN SERVICE]]),DAY(Tableau1[[#This Row],[DATE DE MISE 
EN SERVICE]]))</f>
        <v>47151</v>
      </c>
      <c r="G10" s="26">
        <v>1000</v>
      </c>
      <c r="I10" s="16" t="str">
        <f t="array" ref="I10">IFERROR(INDEX(Tableau1[PRIX UNITAIRE (€)],SMALL(IF((MONTH(Tableau1[DATE DE REMPLACEMENT 
Prévionnelle])=MONTH(I$2))*(YEAR(Tableau1[DATE DE REMPLACEMENT 
Prévionnelle])=$I$1),ROW(Tableau1[DATE DE REMPLACEMENT 
Prévionnelle])-3),ROWS($1:7))),"")</f>
        <v/>
      </c>
      <c r="J10" s="33"/>
      <c r="K10" s="33"/>
      <c r="L10" s="32"/>
      <c r="M10" s="33"/>
      <c r="N10" s="34"/>
      <c r="O10" s="35"/>
      <c r="P10" s="33"/>
      <c r="Q10" s="34"/>
      <c r="R10" s="35"/>
      <c r="S10" s="33"/>
      <c r="T10" s="34"/>
      <c r="U10" s="35"/>
      <c r="V10" s="33"/>
      <c r="W10" s="34"/>
      <c r="X10" s="35"/>
      <c r="Y10" s="33"/>
      <c r="Z10" s="34"/>
      <c r="AA10" s="35"/>
      <c r="AB10" s="33"/>
      <c r="AC10" s="34"/>
      <c r="AD10" s="35"/>
      <c r="AE10" s="33"/>
      <c r="AF10" s="34"/>
      <c r="AG10" s="35"/>
      <c r="AH10" s="33"/>
      <c r="AI10" s="34"/>
      <c r="AJ10" s="35"/>
      <c r="AK10" s="33"/>
      <c r="AL10" s="34"/>
      <c r="AM10" s="35"/>
      <c r="AN10" s="33"/>
      <c r="AO10" s="34"/>
      <c r="AP10" s="35"/>
      <c r="AQ10" s="33"/>
      <c r="AR10" s="34"/>
    </row>
    <row r="11" spans="1:46" x14ac:dyDescent="0.25">
      <c r="B11" s="18"/>
    </row>
    <row r="12" spans="1:46" x14ac:dyDescent="0.25">
      <c r="B12" s="18"/>
    </row>
    <row r="14" spans="1:46" x14ac:dyDescent="0.25">
      <c r="E14" s="18"/>
    </row>
  </sheetData>
  <mergeCells count="14">
    <mergeCell ref="A2:G2"/>
    <mergeCell ref="AG2:AI2"/>
    <mergeCell ref="AJ2:AL2"/>
    <mergeCell ref="AM2:AO2"/>
    <mergeCell ref="AP2:AR2"/>
    <mergeCell ref="I1:AR1"/>
    <mergeCell ref="I2:K2"/>
    <mergeCell ref="L2:N2"/>
    <mergeCell ref="O2:Q2"/>
    <mergeCell ref="R2:T2"/>
    <mergeCell ref="U2:W2"/>
    <mergeCell ref="X2:Z2"/>
    <mergeCell ref="AA2:AC2"/>
    <mergeCell ref="AD2:AF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DALKIA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GLUMINEAU Audrey</dc:creator>
  <cp:lastModifiedBy>DjiDji</cp:lastModifiedBy>
  <dcterms:created xsi:type="dcterms:W3CDTF">2018-11-07T09:15:39Z</dcterms:created>
  <dcterms:modified xsi:type="dcterms:W3CDTF">2018-11-07T14:04:10Z</dcterms:modified>
</cp:coreProperties>
</file>