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600" windowWidth="18540" windowHeight="8145" xr2:uid="{00000000-000D-0000-FFFF-FFFF00000000}"/>
  </bookViews>
  <sheets>
    <sheet name="TOP SCORE" sheetId="22" r:id="rId1"/>
    <sheet name="données" sheetId="25" r:id="rId2"/>
    <sheet name="Calendrier" sheetId="1" r:id="rId3"/>
    <sheet name="source liste" sheetId="23" r:id="rId4"/>
  </sheets>
  <externalReferences>
    <externalReference r:id="rId5"/>
  </externalReferences>
  <definedNames>
    <definedName name="Août">'source liste'!$B$11:$F$11</definedName>
    <definedName name="Avril">'source liste'!$B$7:$E$7</definedName>
    <definedName name="Décembre">'source liste'!$B$15:$E$15</definedName>
    <definedName name="Février">'source liste'!$B$5:$E$5</definedName>
    <definedName name="Janvier">'source liste'!$B$4:$E$4</definedName>
    <definedName name="Juillet">'source liste'!$B$10:$E$10</definedName>
    <definedName name="Juin">'source liste'!$B$9:$F$9</definedName>
    <definedName name="Mai">'source liste'!$B$8:$E$8</definedName>
    <definedName name="Mars">'source liste'!$B$6:$F$6</definedName>
    <definedName name="Mois2018">'source liste'!$A$4:$A$15</definedName>
    <definedName name="Novembre">'source liste'!$B$14:$F$14</definedName>
    <definedName name="OBJ">[1]DONNEES!$J$2:$J$36</definedName>
    <definedName name="Octobre">'source liste'!$B$13:$E$13</definedName>
    <definedName name="Septembre">'source liste'!$B$12:$E$12</definedName>
    <definedName name="_xlnm.Print_Area" localSheetId="2">Calendrier!$A$1:$AK$30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22" l="1" a="1"/>
  <c r="G12" i="22" s="1"/>
  <c r="G13" i="22" a="1"/>
  <c r="G13" i="22" s="1"/>
  <c r="G14" i="22" a="1"/>
  <c r="G14" i="22" s="1"/>
  <c r="G15" i="22" a="1"/>
  <c r="G15" i="22" s="1"/>
  <c r="G16" i="22" a="1"/>
  <c r="G16" i="22" s="1"/>
  <c r="G17" i="22" a="1"/>
  <c r="G17" i="22" s="1"/>
  <c r="G18" i="22" a="1"/>
  <c r="G18" i="22" s="1"/>
  <c r="G19" i="22" a="1"/>
  <c r="G19" i="22" s="1"/>
  <c r="G20" i="22" a="1"/>
  <c r="G20" i="22" s="1"/>
  <c r="G11" i="22" a="1"/>
  <c r="G11" i="22" s="1"/>
  <c r="F11" i="22" s="1" a="1"/>
  <c r="F11" i="22" s="1"/>
  <c r="C11" i="22" a="1"/>
  <c r="C11" i="22" s="1"/>
  <c r="C12" i="22" a="1"/>
  <c r="C12" i="22" s="1"/>
  <c r="B12" i="22" s="1" a="1"/>
  <c r="B12" i="22" s="1"/>
  <c r="C13" i="22" a="1"/>
  <c r="C13" i="22" s="1"/>
  <c r="B13" i="22" s="1" a="1"/>
  <c r="B13" i="22" s="1"/>
  <c r="C14" i="22" a="1"/>
  <c r="C14" i="22" s="1"/>
  <c r="B14" i="22" s="1" a="1"/>
  <c r="B14" i="22" s="1"/>
  <c r="C15" i="22" a="1"/>
  <c r="C15" i="22" s="1"/>
  <c r="B15" i="22" s="1" a="1"/>
  <c r="B15" i="22" s="1"/>
  <c r="C16" i="22" a="1"/>
  <c r="C16" i="22" s="1"/>
  <c r="B16" i="22" s="1" a="1"/>
  <c r="B16" i="22" s="1"/>
  <c r="C17" i="22" a="1"/>
  <c r="C17" i="22" s="1"/>
  <c r="B17" i="22" s="1" a="1"/>
  <c r="B17" i="22" s="1"/>
  <c r="C18" i="22" a="1"/>
  <c r="C18" i="22" s="1"/>
  <c r="B18" i="22" s="1" a="1"/>
  <c r="B18" i="22" s="1"/>
  <c r="C19" i="22" a="1"/>
  <c r="C19" i="22" s="1"/>
  <c r="C20" i="22" a="1"/>
  <c r="C20" i="22" s="1"/>
  <c r="E19" i="22" l="1"/>
  <c r="E17" i="22"/>
  <c r="E15" i="22"/>
  <c r="E13" i="22"/>
  <c r="F19" i="22" a="1"/>
  <c r="F19" i="22" s="1"/>
  <c r="F15" i="22" a="1"/>
  <c r="F15" i="22" s="1"/>
  <c r="E20" i="22"/>
  <c r="E18" i="22"/>
  <c r="E16" i="22"/>
  <c r="E14" i="22"/>
  <c r="E12" i="22"/>
  <c r="F17" i="22" a="1"/>
  <c r="F17" i="22" s="1"/>
  <c r="F13" i="22" a="1"/>
  <c r="F13" i="22" s="1"/>
  <c r="F20" i="22" a="1"/>
  <c r="F20" i="22" s="1"/>
  <c r="F18" i="22" a="1"/>
  <c r="F18" i="22" s="1"/>
  <c r="F16" i="22" a="1"/>
  <c r="F16" i="22" s="1"/>
  <c r="F14" i="22" a="1"/>
  <c r="F14" i="22" s="1"/>
  <c r="F12" i="22" a="1"/>
  <c r="F12" i="22" s="1"/>
  <c r="B20" i="22" a="1"/>
  <c r="B20" i="22" s="1"/>
  <c r="A20" i="22"/>
  <c r="A14" i="22"/>
  <c r="A16" i="22"/>
  <c r="A18" i="22"/>
  <c r="A12" i="22"/>
  <c r="A13" i="22"/>
  <c r="A15" i="22"/>
  <c r="A17" i="22"/>
  <c r="A19" i="22"/>
  <c r="B19" i="22" a="1"/>
  <c r="B19" i="22" s="1"/>
  <c r="B11" i="22" a="1"/>
  <c r="B11" i="22" s="1"/>
  <c r="G21" i="25"/>
  <c r="G31" i="25"/>
  <c r="H31" i="25" s="1"/>
  <c r="G5" i="25"/>
  <c r="G6" i="25"/>
  <c r="G7" i="25"/>
  <c r="G8" i="25"/>
  <c r="G9" i="25"/>
  <c r="G10" i="25"/>
  <c r="G11" i="25"/>
  <c r="G12" i="25"/>
  <c r="G13" i="25"/>
  <c r="G14" i="25"/>
  <c r="H28" i="25" s="1"/>
  <c r="G15" i="25"/>
  <c r="G16" i="25"/>
  <c r="H30" i="25" s="1"/>
  <c r="G17" i="25"/>
  <c r="G18" i="25"/>
  <c r="H18" i="25" s="1"/>
  <c r="G19" i="25"/>
  <c r="H19" i="25" s="1"/>
  <c r="G20" i="25"/>
  <c r="H20" i="25" s="1"/>
  <c r="G22" i="25"/>
  <c r="H22" i="25" s="1"/>
  <c r="G23" i="25"/>
  <c r="H23" i="25" s="1"/>
  <c r="G24" i="25"/>
  <c r="G25" i="25"/>
  <c r="H25" i="25" s="1"/>
  <c r="G26" i="25"/>
  <c r="G27" i="25"/>
  <c r="G28" i="25"/>
  <c r="G29" i="25"/>
  <c r="H29" i="25" s="1"/>
  <c r="G30" i="25"/>
  <c r="G4" i="25"/>
  <c r="H26" i="25" l="1"/>
  <c r="H24" i="25"/>
  <c r="H21" i="25"/>
  <c r="H27" i="25"/>
</calcChain>
</file>

<file path=xl/sharedStrings.xml><?xml version="1.0" encoding="utf-8"?>
<sst xmlns="http://schemas.openxmlformats.org/spreadsheetml/2006/main" count="300" uniqueCount="70">
  <si>
    <t>n°</t>
  </si>
  <si>
    <t>Lu</t>
  </si>
  <si>
    <t>Ma</t>
  </si>
  <si>
    <t>Me</t>
  </si>
  <si>
    <t>Je</t>
  </si>
  <si>
    <t>Ve</t>
  </si>
  <si>
    <t>Sa</t>
  </si>
  <si>
    <t>Di</t>
  </si>
  <si>
    <t xml:space="preserve"> </t>
  </si>
  <si>
    <t>CALENDRIER 2018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</si>
  <si>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</si>
  <si>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</si>
  <si>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</si>
  <si>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</si>
  <si>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</si>
  <si>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</si>
  <si>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</si>
  <si>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</si>
  <si>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</si>
  <si>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</si>
  <si>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</si>
  <si>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</si>
  <si>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de :</t>
  </si>
  <si>
    <t>Semaine :</t>
  </si>
  <si>
    <t>Mois</t>
  </si>
  <si>
    <t>Semaine</t>
  </si>
  <si>
    <t>Vendeur</t>
  </si>
  <si>
    <t>Pierre</t>
  </si>
  <si>
    <t>Paul</t>
  </si>
  <si>
    <t>Jacques</t>
  </si>
  <si>
    <t>Caroline</t>
  </si>
  <si>
    <t>Bernard</t>
  </si>
  <si>
    <t>Ines</t>
  </si>
  <si>
    <t>John</t>
  </si>
  <si>
    <t>Emilie</t>
  </si>
  <si>
    <t>Gisèle</t>
  </si>
  <si>
    <t>Marc</t>
  </si>
  <si>
    <t>Pauline</t>
  </si>
  <si>
    <t>Maxime</t>
  </si>
  <si>
    <t>Gilbert</t>
  </si>
  <si>
    <t>Monia</t>
  </si>
  <si>
    <t>Magasin</t>
  </si>
  <si>
    <t>Bordeaux</t>
  </si>
  <si>
    <t>Toulouse</t>
  </si>
  <si>
    <t>Marseille</t>
  </si>
  <si>
    <t>Nantes</t>
  </si>
  <si>
    <t>Aix-en-Provence</t>
  </si>
  <si>
    <t>Nice</t>
  </si>
  <si>
    <t>Strasbourg</t>
  </si>
  <si>
    <t>Lille</t>
  </si>
  <si>
    <t>Montpellier</t>
  </si>
  <si>
    <t>Metz</t>
  </si>
  <si>
    <t>Lyon</t>
  </si>
  <si>
    <t xml:space="preserve">Annecy </t>
  </si>
  <si>
    <t>Fréjus</t>
  </si>
  <si>
    <t>Grenoble</t>
  </si>
  <si>
    <t>Ventes brutes</t>
  </si>
  <si>
    <t>Rétractation</t>
  </si>
  <si>
    <t>Ventes Nettes</t>
  </si>
  <si>
    <t>Evolution ventes nettes</t>
  </si>
  <si>
    <t>-</t>
  </si>
  <si>
    <t>Score</t>
  </si>
  <si>
    <t>Position</t>
  </si>
  <si>
    <t>Ventes Brutes</t>
  </si>
  <si>
    <t>Evol ventes nettes</t>
  </si>
  <si>
    <t>Performances Vendeurs 2018 / magasin</t>
  </si>
  <si>
    <t xml:space="preserve">(pour que ce soit significatif) </t>
  </si>
  <si>
    <t>Attention uniquement rétractations &gt; 2</t>
  </si>
  <si>
    <t>JANVIER</t>
  </si>
  <si>
    <t>FEVRIER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</si>
</sst>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0"/>
      <name val="Arial Rounded MT Bold"/>
      <family val="2"/>
    </font>
    <font>
      <i/>
      <sz val="11"/>
      <color theme="2" tint="-0.499984740745262"/>
      <name val="Calibri"/>
      <family val="2"/>
      <scheme val="minor"/>
    </font>
    <font>
      <b/>
      <sz val="11"/>
      <name val="Calibri"/>
      <family val="2"/>
      <scheme val="minor"/>
    </font>
    <font>
      <sz val="22"/>
      <color theme="9" tint="-0.499984740745262"/>
      <name val="Algerian"/>
      <family val="5"/>
    </font>
    <font>
      <sz val="10"/>
      <name val="Arial"/>
      <family val="2"/>
    </font>
    <font>
      <b/>
      <i/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gray125">
        <fgColor theme="0" tint="-0.34998626667073579"/>
        <bgColor theme="0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3" tint="-0.499984740745262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7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4" fillId="2" borderId="4" xfId="0" applyFont="1" applyFill="1" applyBorder="1" applyAlignment="1">
      <alignment horizontal="right" vertical="center"/>
    </xf>
    <xf numFmtId="0" fontId="5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5" xfId="0" applyBorder="1"/>
    <xf numFmtId="0" fontId="0" fillId="0" borderId="0" xfId="0" applyBorder="1"/>
    <xf numFmtId="0" fontId="0" fillId="0" borderId="2" xfId="0" applyBorder="1"/>
    <xf numFmtId="0" fontId="0" fillId="0" borderId="9" xfId="0" applyBorder="1"/>
    <xf numFmtId="0" fontId="0" fillId="0" borderId="1" xfId="0" applyBorder="1"/>
    <xf numFmtId="0" fontId="0" fillId="0" borderId="3" xfId="0" applyBorder="1"/>
    <xf numFmtId="9" fontId="0" fillId="0" borderId="0" xfId="1" applyFont="1"/>
    <xf numFmtId="9" fontId="0" fillId="0" borderId="0" xfId="1" quotePrefix="1" applyFont="1" applyAlignment="1">
      <alignment horizontal="center"/>
    </xf>
    <xf numFmtId="0" fontId="8" fillId="0" borderId="6" xfId="0" applyFont="1" applyBorder="1" applyAlignment="1"/>
    <xf numFmtId="0" fontId="8" fillId="0" borderId="7" xfId="0" applyFont="1" applyBorder="1" applyAlignment="1"/>
    <xf numFmtId="0" fontId="8" fillId="0" borderId="8" xfId="0" applyFont="1" applyBorder="1" applyAlignment="1"/>
    <xf numFmtId="0" fontId="8" fillId="0" borderId="9" xfId="0" applyFont="1" applyBorder="1" applyAlignment="1"/>
    <xf numFmtId="0" fontId="8" fillId="0" borderId="1" xfId="0" applyFont="1" applyBorder="1" applyAlignment="1"/>
    <xf numFmtId="0" fontId="8" fillId="0" borderId="3" xfId="0" applyFont="1" applyBorder="1" applyAlignment="1"/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2" borderId="0" xfId="0" applyFont="1" applyFill="1" applyAlignment="1">
      <alignment horizontal="center" vertical="center"/>
    </xf>
    <xf numFmtId="17" fontId="3" fillId="3" borderId="0" xfId="0" applyNumberFormat="1" applyFont="1" applyFill="1" applyAlignment="1">
      <alignment horizontal="center" vertical="center"/>
    </xf>
    <xf numFmtId="17" fontId="3" fillId="3" borderId="0" xfId="0" applyNumberFormat="1" applyFont="1" applyFill="1" applyBorder="1" applyAlignment="1">
      <alignment horizontal="center" vertical="center"/>
    </xf>
    <xf numFmtId="17" fontId="3" fillId="3" borderId="2" xfId="0" applyNumberFormat="1" applyFont="1" applyFill="1" applyBorder="1" applyAlignment="1">
      <alignment horizontal="center" vertical="center"/>
    </xf>
    <xf numFmtId="2" fontId="0" fillId="0" borderId="0" xfId="0" applyNumberFormat="1"/>
  </cellXfs>
  <cellStyles count="3">
    <cellStyle name="Normal" xfId="0" builtinId="0"/>
    <cellStyle name="Normal 2" xfId="2" xr:uid="{00000000-0005-0000-0000-000001000000}"/>
    <cellStyle name="Pourcentage" xfId="1" builtinId="5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hamadache\Desktop\Copie%20de%20SUIVI%20DARTY%20MENSUEL%20VENTES%20NETTES%20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"/>
      <sheetName val="2018 ACTION PLAN"/>
      <sheetName val="EVOL CHURN + PERF"/>
      <sheetName val="BUSINESS POINT"/>
      <sheetName val="JANUARY DATA"/>
      <sheetName val="RANKING JANUARY"/>
      <sheetName val="FEBRUARY DATA"/>
      <sheetName val="RANKING FEBRUARY"/>
      <sheetName val="Feuil2"/>
      <sheetName val="MARCH DATA"/>
      <sheetName val="APRIL DATA"/>
      <sheetName val="MAY DATA"/>
      <sheetName val="JUNE DATA"/>
      <sheetName val="JULY DATA"/>
      <sheetName val="AUGUST DATA"/>
      <sheetName val="SEPTEMBER DATA"/>
      <sheetName val="OCTOBER DATA"/>
      <sheetName val="NOVEMBER DATA"/>
      <sheetName val="DECEMBER DATA"/>
      <sheetName val="Copie de SUIVI DARTY MENSUEL VE"/>
    </sheetNames>
    <sheetDataSet>
      <sheetData sheetId="0">
        <row r="2">
          <cell r="J2">
            <v>0.01</v>
          </cell>
        </row>
        <row r="3">
          <cell r="J3">
            <v>0.02</v>
          </cell>
        </row>
        <row r="4">
          <cell r="J4">
            <v>0.03</v>
          </cell>
        </row>
        <row r="5">
          <cell r="J5">
            <v>0.04</v>
          </cell>
        </row>
        <row r="6">
          <cell r="J6">
            <v>0.05</v>
          </cell>
        </row>
        <row r="7">
          <cell r="J7">
            <v>0.06</v>
          </cell>
        </row>
        <row r="8">
          <cell r="J8">
            <v>7.0000000000000007E-2</v>
          </cell>
        </row>
        <row r="9">
          <cell r="J9">
            <v>0.08</v>
          </cell>
        </row>
        <row r="10">
          <cell r="J10">
            <v>0.09</v>
          </cell>
        </row>
        <row r="11">
          <cell r="J11">
            <v>0.1</v>
          </cell>
        </row>
        <row r="12">
          <cell r="J12">
            <v>0.11</v>
          </cell>
        </row>
        <row r="13">
          <cell r="J13">
            <v>0.12</v>
          </cell>
        </row>
        <row r="14">
          <cell r="J14">
            <v>0.13</v>
          </cell>
        </row>
        <row r="15">
          <cell r="J15">
            <v>0.14000000000000001</v>
          </cell>
        </row>
        <row r="16">
          <cell r="J16">
            <v>0.15</v>
          </cell>
        </row>
        <row r="17">
          <cell r="J17">
            <v>0.16</v>
          </cell>
        </row>
        <row r="18">
          <cell r="J18">
            <v>0.17</v>
          </cell>
        </row>
        <row r="19">
          <cell r="J19">
            <v>0.18</v>
          </cell>
        </row>
        <row r="20">
          <cell r="J20">
            <v>0.19</v>
          </cell>
        </row>
        <row r="21">
          <cell r="J21">
            <v>0.2</v>
          </cell>
        </row>
        <row r="22">
          <cell r="J22">
            <v>0.21</v>
          </cell>
        </row>
        <row r="23">
          <cell r="J23">
            <v>0.22</v>
          </cell>
        </row>
        <row r="24">
          <cell r="J24">
            <v>0.23</v>
          </cell>
        </row>
        <row r="25">
          <cell r="J25">
            <v>0.24</v>
          </cell>
        </row>
        <row r="26">
          <cell r="J26">
            <v>0.25</v>
          </cell>
        </row>
        <row r="27">
          <cell r="J27">
            <v>0.26</v>
          </cell>
        </row>
        <row r="28">
          <cell r="J28">
            <v>0.27</v>
          </cell>
        </row>
        <row r="29">
          <cell r="J29">
            <v>0.28000000000000003</v>
          </cell>
        </row>
        <row r="30">
          <cell r="J30">
            <v>0.28999999999999998</v>
          </cell>
        </row>
        <row r="31">
          <cell r="J31">
            <v>0.3</v>
          </cell>
        </row>
        <row r="32">
          <cell r="J32">
            <v>0.31</v>
          </cell>
        </row>
        <row r="33">
          <cell r="J33">
            <v>0.32</v>
          </cell>
        </row>
        <row r="34">
          <cell r="J34">
            <v>0.33</v>
          </cell>
        </row>
        <row r="35">
          <cell r="J35">
            <v>0.34</v>
          </cell>
        </row>
        <row r="36">
          <cell r="J36">
            <v>0.35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1734DA-520E-4C4E-98C5-27101D099226}" name="Tableau1" displayName="Tableau1" ref="A3:H31" totalsRowShown="0">
  <autoFilter ref="A3:H31" xr:uid="{58E1A615-06D0-4F95-980A-B5A933CF65D5}"/>
  <tableColumns count="8">
    <tableColumn id="1" xr3:uid="{1739FD4E-E409-4541-9FE7-A6C01E6E6BCA}" name="Mois"/>
    <tableColumn id="2" xr3:uid="{26497AF9-5A72-447E-A2C2-6C6A4E0B338D}" name="Semaine"/>
    <tableColumn id="3" xr3:uid="{EBBCB025-56EC-463A-A877-8E1D15F40CB0}" name="Vendeur"/>
    <tableColumn id="4" xr3:uid="{A114B1ED-EA1F-4D9F-A950-E6DF5E2DC77E}" name="Magasin"/>
    <tableColumn id="5" xr3:uid="{E8CD84C9-A40A-4C56-82C4-EBA7C9A2F538}" name="Ventes brutes"/>
    <tableColumn id="6" xr3:uid="{E60672F0-28C2-46DC-8A59-D8EE4F78AD7B}" name="Rétractation"/>
    <tableColumn id="7" xr3:uid="{4A671B50-3CCA-4630-A752-45D57511B469}" name="Ventes Nettes">
      <calculatedColumnFormula>E4-F4</calculatedColumnFormula>
    </tableColumn>
    <tableColumn id="8" xr3:uid="{004E2E7E-879C-4396-8F30-8F17A3027040}" name="Evolution ventes nettes" dataDxfId="0" dataCellStyle="Pourcent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3:O45"/>
  <sheetViews>
    <sheetView tabSelected="1" workbookViewId="0">
      <selection activeCell="B28" sqref="B28"/>
    </sheetView>
  </sheetViews>
  <sheetFormatPr baseColWidth="10" defaultRowHeight="15" x14ac:dyDescent="0.25"/>
  <sheetData>
    <row r="3" spans="1:15" ht="23.25" x14ac:dyDescent="0.35">
      <c r="B3" s="34" t="s">
        <v>68</v>
      </c>
      <c r="C3" s="34"/>
      <c r="D3" s="34"/>
      <c r="E3" s="34"/>
      <c r="F3" s="34"/>
      <c r="G3" s="34"/>
      <c r="H3" s="34"/>
    </row>
    <row r="5" spans="1:15" x14ac:dyDescent="0.25">
      <c r="A5" t="s">
        <v>22</v>
      </c>
      <c r="B5" t="s">
        <v>10</v>
      </c>
      <c r="C5" t="s">
        <v>23</v>
      </c>
      <c r="D5">
        <v>1</v>
      </c>
    </row>
    <row r="9" spans="1:15" x14ac:dyDescent="0.25">
      <c r="A9" s="35" t="s">
        <v>63</v>
      </c>
      <c r="B9" s="35"/>
      <c r="C9" s="35"/>
      <c r="E9" s="35" t="s">
        <v>57</v>
      </c>
      <c r="F9" s="35"/>
      <c r="G9" s="35"/>
      <c r="I9" s="35" t="s">
        <v>58</v>
      </c>
      <c r="J9" s="35"/>
      <c r="K9" s="35"/>
      <c r="M9" s="35" t="s">
        <v>64</v>
      </c>
      <c r="N9" s="35"/>
      <c r="O9" s="35"/>
    </row>
    <row r="10" spans="1:15" x14ac:dyDescent="0.25">
      <c r="A10" t="s">
        <v>62</v>
      </c>
      <c r="B10" t="s">
        <v>41</v>
      </c>
      <c r="C10" t="s">
        <v>61</v>
      </c>
      <c r="E10" t="s">
        <v>62</v>
      </c>
      <c r="F10" t="s">
        <v>41</v>
      </c>
      <c r="G10" t="s">
        <v>61</v>
      </c>
      <c r="I10" t="s">
        <v>62</v>
      </c>
      <c r="J10" t="s">
        <v>41</v>
      </c>
      <c r="K10" t="s">
        <v>61</v>
      </c>
      <c r="M10" t="s">
        <v>62</v>
      </c>
      <c r="N10" t="s">
        <v>41</v>
      </c>
      <c r="O10" t="s">
        <v>61</v>
      </c>
    </row>
    <row r="11" spans="1:15" x14ac:dyDescent="0.25">
      <c r="A11">
        <v>1</v>
      </c>
      <c r="B11" t="str">
        <f t="array" ref="B11">INDEX(Tableau1[Magasin],MATCH('TOP SCORE'!$C11,Tableau1[Ventes brutes]+(1/10000*ROW(Tableau1[Ventes brutes])),0))</f>
        <v>Aix-en-Provence</v>
      </c>
      <c r="C11" s="40">
        <f t="array" ref="C11">LARGE(IF((Tableau1[Mois]='TOP SCORE'!$B$5)*(Tableau1[Semaine]='TOP SCORE'!$D$5),Tableau1[Ventes brutes]+(1/10000*ROW(Tableau1[Ventes brutes]))),ROWS($1:1))</f>
        <v>500.00080000000003</v>
      </c>
      <c r="E11">
        <v>1</v>
      </c>
      <c r="F11" t="str">
        <f t="array" ref="F11">INDEX(Tableau1[Magasin],MATCH('TOP SCORE'!$G11,Tableau1[Rétractation]+(1/10000*ROW(Tableau1[Rétractation])),0))</f>
        <v>Aix-en-Provence</v>
      </c>
      <c r="G11" s="40">
        <f t="array" ref="G11">LARGE(IF((Tableau1[Mois]='TOP SCORE'!$B$5)*(Tableau1[Semaine]='TOP SCORE'!$D$5),Tableau1[Rétractation]+(1/10000*ROW(Tableau1[Rétractation]))),ROWS($1:1))</f>
        <v>200.0008</v>
      </c>
      <c r="I11">
        <v>1</v>
      </c>
      <c r="M11">
        <v>1</v>
      </c>
    </row>
    <row r="12" spans="1:15" x14ac:dyDescent="0.25">
      <c r="A12">
        <f>IF(ROUND($C12,2)=ROUND($C11,2),RANK($C11,$C$11:$C$20,0)&amp;" exaequo",RANK($C12,$C$11:$C$20,0))</f>
        <v>2</v>
      </c>
      <c r="B12" t="str">
        <f t="array" ref="B12">INDEX(Tableau1[Magasin],MATCH('TOP SCORE'!$C12,Tableau1[Ventes brutes]+(1/10000*ROW(Tableau1[Ventes brutes])),0))</f>
        <v>Grenoble</v>
      </c>
      <c r="C12" s="40">
        <f t="array" ref="C12">LARGE(IF((Tableau1[Mois]='TOP SCORE'!$B$5)*(Tableau1[Semaine]='TOP SCORE'!$D$5),Tableau1[Ventes brutes]+(1/10000*ROW(Tableau1[Ventes brutes]))),ROWS($1:2))</f>
        <v>280.00170000000003</v>
      </c>
      <c r="E12">
        <f>IF(ROUND($G12,2)=ROUND($G11,2),RANK($G11,$C$11:$C$20,0)&amp;" exaequo",RANK($G12,$G$11:$G$20,0))</f>
        <v>2</v>
      </c>
      <c r="F12" t="str">
        <f t="array" ref="F12">INDEX(Tableau1[Magasin],MATCH('TOP SCORE'!$G12,Tableau1[Rétractation]+(1/10000*ROW(Tableau1[Rétractation])),0))</f>
        <v xml:space="preserve">Annecy </v>
      </c>
      <c r="G12" s="40">
        <f t="array" ref="G12">LARGE(IF((Tableau1[Mois]='TOP SCORE'!$B$5)*(Tableau1[Semaine]='TOP SCORE'!$D$5),Tableau1[Rétractation]+(1/10000*ROW(Tableau1[Rétractation]))),ROWS($1:2))</f>
        <v>52.0015</v>
      </c>
      <c r="I12">
        <v>2</v>
      </c>
      <c r="M12">
        <v>2</v>
      </c>
    </row>
    <row r="13" spans="1:15" x14ac:dyDescent="0.25">
      <c r="A13">
        <f t="shared" ref="A13:A19" si="0">IF(ROUND($C13,2)=ROUND($C12,2),RANK($C12,$C$11:$C$20,0)&amp;" exaequo",RANK($C13,$C$11:$C$20,0))</f>
        <v>3</v>
      </c>
      <c r="B13" t="str">
        <f t="array" ref="B13">INDEX(Tableau1[Magasin],MATCH('TOP SCORE'!$C13,Tableau1[Ventes brutes]+(1/10000*ROW(Tableau1[Ventes brutes])),0))</f>
        <v>Strasbourg</v>
      </c>
      <c r="C13" s="40">
        <f t="array" ref="C13">LARGE(IF((Tableau1[Mois]='TOP SCORE'!$B$5)*(Tableau1[Semaine]='TOP SCORE'!$D$5),Tableau1[Ventes brutes]+(1/10000*ROW(Tableau1[Ventes brutes]))),ROWS($1:3))</f>
        <v>250.001</v>
      </c>
      <c r="E13">
        <f t="shared" ref="E13:E20" si="1">IF(ROUND($G13,2)=ROUND($G12,2),RANK($G12,$C$11:$C$20,0)&amp;" exaequo",RANK($G13,$G$11:$G$20,0))</f>
        <v>3</v>
      </c>
      <c r="F13" t="str">
        <f t="array" ref="F13">INDEX(Tableau1[Magasin],MATCH('TOP SCORE'!$G13,Tableau1[Rétractation]+(1/10000*ROW(Tableau1[Rétractation])),0))</f>
        <v>Lille</v>
      </c>
      <c r="G13" s="40">
        <f t="array" ref="G13">LARGE(IF((Tableau1[Mois]='TOP SCORE'!$B$5)*(Tableau1[Semaine]='TOP SCORE'!$D$5),Tableau1[Rétractation]+(1/10000*ROW(Tableau1[Rétractation]))),ROWS($1:3))</f>
        <v>36.001100000000001</v>
      </c>
      <c r="I13">
        <v>3</v>
      </c>
      <c r="M13">
        <v>3</v>
      </c>
    </row>
    <row r="14" spans="1:15" x14ac:dyDescent="0.25">
      <c r="A14">
        <f t="shared" si="0"/>
        <v>4</v>
      </c>
      <c r="B14" t="str">
        <f t="array" ref="B14">INDEX(Tableau1[Magasin],MATCH('TOP SCORE'!$C14,Tableau1[Ventes brutes]+(1/10000*ROW(Tableau1[Ventes brutes])),0))</f>
        <v>Lille</v>
      </c>
      <c r="C14" s="40">
        <f t="array" ref="C14">LARGE(IF((Tableau1[Mois]='TOP SCORE'!$B$5)*(Tableau1[Semaine]='TOP SCORE'!$D$5),Tableau1[Ventes brutes]+(1/10000*ROW(Tableau1[Ventes brutes]))),ROWS($1:4))</f>
        <v>190.00110000000001</v>
      </c>
      <c r="E14">
        <f t="shared" si="1"/>
        <v>4</v>
      </c>
      <c r="F14" t="str">
        <f t="array" ref="F14">INDEX(Tableau1[Magasin],MATCH('TOP SCORE'!$G14,Tableau1[Rétractation]+(1/10000*ROW(Tableau1[Rétractation])),0))</f>
        <v>Strasbourg</v>
      </c>
      <c r="G14" s="40">
        <f t="array" ref="G14">LARGE(IF((Tableau1[Mois]='TOP SCORE'!$B$5)*(Tableau1[Semaine]='TOP SCORE'!$D$5),Tableau1[Rétractation]+(1/10000*ROW(Tableau1[Rétractation]))),ROWS($1:4))</f>
        <v>25.001000000000001</v>
      </c>
      <c r="I14">
        <v>4</v>
      </c>
      <c r="M14">
        <v>4</v>
      </c>
    </row>
    <row r="15" spans="1:15" x14ac:dyDescent="0.25">
      <c r="A15">
        <f t="shared" si="0"/>
        <v>5</v>
      </c>
      <c r="B15" t="str">
        <f t="array" ref="B15">INDEX(Tableau1[Magasin],MATCH('TOP SCORE'!$C15,Tableau1[Ventes brutes]+(1/10000*ROW(Tableau1[Ventes brutes])),0))</f>
        <v xml:space="preserve">Annecy </v>
      </c>
      <c r="C15" s="40">
        <f t="array" ref="C15">LARGE(IF((Tableau1[Mois]='TOP SCORE'!$B$5)*(Tableau1[Semaine]='TOP SCORE'!$D$5),Tableau1[Ventes brutes]+(1/10000*ROW(Tableau1[Ventes brutes]))),ROWS($1:5))</f>
        <v>180.00149999999999</v>
      </c>
      <c r="E15">
        <f t="shared" si="1"/>
        <v>5</v>
      </c>
      <c r="F15" t="str">
        <f t="array" ref="F15">INDEX(Tableau1[Magasin],MATCH('TOP SCORE'!$G15,Tableau1[Rétractation]+(1/10000*ROW(Tableau1[Rétractation])),0))</f>
        <v>Grenoble</v>
      </c>
      <c r="G15" s="40">
        <f t="array" ref="G15">LARGE(IF((Tableau1[Mois]='TOP SCORE'!$B$5)*(Tableau1[Semaine]='TOP SCORE'!$D$5),Tableau1[Rétractation]+(1/10000*ROW(Tableau1[Rétractation]))),ROWS($1:5))</f>
        <v>20.0017</v>
      </c>
      <c r="I15">
        <v>5</v>
      </c>
      <c r="M15">
        <v>5</v>
      </c>
    </row>
    <row r="16" spans="1:15" x14ac:dyDescent="0.25">
      <c r="A16">
        <f t="shared" si="0"/>
        <v>6</v>
      </c>
      <c r="B16" t="str">
        <f t="array" ref="B16">INDEX(Tableau1[Magasin],MATCH('TOP SCORE'!$C16,Tableau1[Ventes brutes]+(1/10000*ROW(Tableau1[Ventes brutes])),0))</f>
        <v>Fréjus</v>
      </c>
      <c r="C16" s="40">
        <f t="array" ref="C16">LARGE(IF((Tableau1[Mois]='TOP SCORE'!$B$5)*(Tableau1[Semaine]='TOP SCORE'!$D$5),Tableau1[Ventes brutes]+(1/10000*ROW(Tableau1[Ventes brutes]))),ROWS($1:6))</f>
        <v>145.0016</v>
      </c>
      <c r="E16">
        <f t="shared" si="1"/>
        <v>6</v>
      </c>
      <c r="F16" t="str">
        <f t="array" ref="F16">INDEX(Tableau1[Magasin],MATCH('TOP SCORE'!$G16,Tableau1[Rétractation]+(1/10000*ROW(Tableau1[Rétractation])),0))</f>
        <v>Fréjus</v>
      </c>
      <c r="G16" s="40">
        <f t="array" ref="G16">LARGE(IF((Tableau1[Mois]='TOP SCORE'!$B$5)*(Tableau1[Semaine]='TOP SCORE'!$D$5),Tableau1[Rétractation]+(1/10000*ROW(Tableau1[Rétractation]))),ROWS($1:6))</f>
        <v>13.0016</v>
      </c>
      <c r="I16">
        <v>6</v>
      </c>
      <c r="M16">
        <v>6</v>
      </c>
    </row>
    <row r="17" spans="1:15" x14ac:dyDescent="0.25">
      <c r="A17">
        <f t="shared" si="0"/>
        <v>7</v>
      </c>
      <c r="B17" t="str">
        <f t="array" ref="B17">INDEX(Tableau1[Magasin],MATCH('TOP SCORE'!$C17,Tableau1[Ventes brutes]+(1/10000*ROW(Tableau1[Ventes brutes])),0))</f>
        <v>Nice</v>
      </c>
      <c r="C17" s="40">
        <f t="array" ref="C17">LARGE(IF((Tableau1[Mois]='TOP SCORE'!$B$5)*(Tableau1[Semaine]='TOP SCORE'!$D$5),Tableau1[Ventes brutes]+(1/10000*ROW(Tableau1[Ventes brutes]))),ROWS($1:7))</f>
        <v>140.0009</v>
      </c>
      <c r="E17">
        <f t="shared" si="1"/>
        <v>7</v>
      </c>
      <c r="F17" t="str">
        <f t="array" ref="F17">INDEX(Tableau1[Magasin],MATCH('TOP SCORE'!$G17,Tableau1[Rétractation]+(1/10000*ROW(Tableau1[Rétractation])),0))</f>
        <v>Montpellier</v>
      </c>
      <c r="G17" s="40">
        <f t="array" ref="G17">LARGE(IF((Tableau1[Mois]='TOP SCORE'!$B$5)*(Tableau1[Semaine]='TOP SCORE'!$D$5),Tableau1[Rétractation]+(1/10000*ROW(Tableau1[Rétractation]))),ROWS($1:7))</f>
        <v>12.001200000000001</v>
      </c>
      <c r="I17">
        <v>7</v>
      </c>
      <c r="M17">
        <v>7</v>
      </c>
    </row>
    <row r="18" spans="1:15" x14ac:dyDescent="0.25">
      <c r="A18">
        <f t="shared" si="0"/>
        <v>8</v>
      </c>
      <c r="B18" t="str">
        <f t="array" ref="B18">INDEX(Tableau1[Magasin],MATCH('TOP SCORE'!$C18,Tableau1[Ventes brutes]+(1/10000*ROW(Tableau1[Ventes brutes])),0))</f>
        <v>Nantes</v>
      </c>
      <c r="C18" s="40">
        <f t="array" ref="C18">LARGE(IF((Tableau1[Mois]='TOP SCORE'!$B$5)*(Tableau1[Semaine]='TOP SCORE'!$D$5),Tableau1[Ventes brutes]+(1/10000*ROW(Tableau1[Ventes brutes]))),ROWS($1:8))</f>
        <v>100.00069999999999</v>
      </c>
      <c r="E18">
        <f t="shared" si="1"/>
        <v>8</v>
      </c>
      <c r="F18" t="str">
        <f t="array" ref="F18">INDEX(Tableau1[Magasin],MATCH('TOP SCORE'!$G18,Tableau1[Rétractation]+(1/10000*ROW(Tableau1[Rétractation])),0))</f>
        <v>Bordeaux</v>
      </c>
      <c r="G18" s="40">
        <f t="array" ref="G18">LARGE(IF((Tableau1[Mois]='TOP SCORE'!$B$5)*(Tableau1[Semaine]='TOP SCORE'!$D$5),Tableau1[Rétractation]+(1/10000*ROW(Tableau1[Rétractation]))),ROWS($1:8))</f>
        <v>10.000400000000001</v>
      </c>
      <c r="I18">
        <v>8</v>
      </c>
      <c r="M18">
        <v>8</v>
      </c>
    </row>
    <row r="19" spans="1:15" x14ac:dyDescent="0.25">
      <c r="A19" t="str">
        <f t="shared" si="0"/>
        <v>8 exaequo</v>
      </c>
      <c r="B19" t="str">
        <f t="array" ref="B19">INDEX(Tableau1[Magasin],MATCH('TOP SCORE'!$C19,Tableau1[Ventes brutes]+(1/10000*ROW(Tableau1[Ventes brutes])),0))</f>
        <v>Bordeaux</v>
      </c>
      <c r="C19" s="40">
        <f t="array" ref="C19">LARGE(IF((Tableau1[Mois]='TOP SCORE'!$B$5)*(Tableau1[Semaine]='TOP SCORE'!$D$5),Tableau1[Ventes brutes]+(1/10000*ROW(Tableau1[Ventes brutes]))),ROWS($1:9))</f>
        <v>100.0004</v>
      </c>
      <c r="E19">
        <f t="shared" si="1"/>
        <v>9</v>
      </c>
      <c r="F19" t="str">
        <f t="array" ref="F19">INDEX(Tableau1[Magasin],MATCH('TOP SCORE'!$G19,Tableau1[Rétractation]+(1/10000*ROW(Tableau1[Rétractation])),0))</f>
        <v>Toulouse</v>
      </c>
      <c r="G19" s="40">
        <f t="array" ref="G19">LARGE(IF((Tableau1[Mois]='TOP SCORE'!$B$5)*(Tableau1[Semaine]='TOP SCORE'!$D$5),Tableau1[Rétractation]+(1/10000*ROW(Tableau1[Rétractation]))),ROWS($1:9))</f>
        <v>7.0004999999999997</v>
      </c>
      <c r="I19">
        <v>9</v>
      </c>
      <c r="M19">
        <v>9</v>
      </c>
    </row>
    <row r="20" spans="1:15" x14ac:dyDescent="0.25">
      <c r="A20">
        <f t="shared" ref="A13:A20" si="2">IF(ROUND($C20,2)=ROUND($C19,2),RANK($C20,$C$11:$C$20,0)&amp;" exaequo",RANK($C20,$C$11:$C$20,0))</f>
        <v>10</v>
      </c>
      <c r="B20" t="str">
        <f t="array" ref="B20">INDEX(Tableau1[Magasin],MATCH('TOP SCORE'!$C20,Tableau1[Ventes brutes]+(1/10000*ROW(Tableau1[Ventes brutes])),0))</f>
        <v>Montpellier</v>
      </c>
      <c r="C20" s="40">
        <f t="array" ref="C20">LARGE(IF((Tableau1[Mois]='TOP SCORE'!$B$5)*(Tableau1[Semaine]='TOP SCORE'!$D$5),Tableau1[Ventes brutes]+(1/10000*ROW(Tableau1[Ventes brutes]))),ROWS($1:10))</f>
        <v>85.001199999999997</v>
      </c>
      <c r="D20" t="s">
        <v>8</v>
      </c>
      <c r="E20">
        <f t="shared" si="1"/>
        <v>10</v>
      </c>
      <c r="F20" t="str">
        <f t="array" ref="F20">INDEX(Tableau1[Magasin],MATCH('TOP SCORE'!$G20,Tableau1[Rétractation]+(1/10000*ROW(Tableau1[Rétractation])),0))</f>
        <v>Nantes</v>
      </c>
      <c r="G20" s="40">
        <f t="array" ref="G20">LARGE(IF((Tableau1[Mois]='TOP SCORE'!$B$5)*(Tableau1[Semaine]='TOP SCORE'!$D$5),Tableau1[Rétractation]+(1/10000*ROW(Tableau1[Rétractation]))),ROWS($1:10))</f>
        <v>4.0007000000000001</v>
      </c>
      <c r="I20">
        <v>10</v>
      </c>
      <c r="M20">
        <v>10</v>
      </c>
    </row>
    <row r="21" spans="1:15" x14ac:dyDescent="0.25">
      <c r="E21" s="28" t="s">
        <v>67</v>
      </c>
      <c r="F21" s="29"/>
      <c r="G21" s="30"/>
    </row>
    <row r="22" spans="1:15" x14ac:dyDescent="0.25">
      <c r="E22" s="31" t="s">
        <v>66</v>
      </c>
      <c r="F22" s="32"/>
      <c r="G22" s="33"/>
    </row>
    <row r="26" spans="1:15" ht="23.25" x14ac:dyDescent="0.35">
      <c r="B26" s="34" t="s">
        <v>69</v>
      </c>
      <c r="C26" s="34"/>
      <c r="D26" s="34"/>
      <c r="E26" s="34"/>
      <c r="F26" s="34"/>
      <c r="G26" s="34"/>
      <c r="H26" s="34"/>
    </row>
    <row r="28" spans="1:15" x14ac:dyDescent="0.25">
      <c r="A28" t="s">
        <v>22</v>
      </c>
      <c r="B28" t="s">
        <v>10</v>
      </c>
      <c r="C28" t="s">
        <v>23</v>
      </c>
      <c r="D28">
        <v>1</v>
      </c>
    </row>
    <row r="32" spans="1:15" x14ac:dyDescent="0.25">
      <c r="A32" s="35" t="s">
        <v>63</v>
      </c>
      <c r="B32" s="35"/>
      <c r="C32" s="35"/>
      <c r="E32" s="35" t="s">
        <v>57</v>
      </c>
      <c r="F32" s="35"/>
      <c r="G32" s="35"/>
      <c r="I32" s="35" t="s">
        <v>58</v>
      </c>
      <c r="J32" s="35"/>
      <c r="K32" s="35"/>
      <c r="M32" s="35" t="s">
        <v>64</v>
      </c>
      <c r="N32" s="35"/>
      <c r="O32" s="35"/>
    </row>
    <row r="33" spans="1:15" x14ac:dyDescent="0.25">
      <c r="A33" t="s">
        <v>62</v>
      </c>
      <c r="B33" t="s">
        <v>41</v>
      </c>
      <c r="C33" t="s">
        <v>61</v>
      </c>
      <c r="E33" t="s">
        <v>62</v>
      </c>
      <c r="F33" t="s">
        <v>41</v>
      </c>
      <c r="G33" t="s">
        <v>61</v>
      </c>
      <c r="I33" t="s">
        <v>62</v>
      </c>
      <c r="J33" t="s">
        <v>41</v>
      </c>
      <c r="K33" t="s">
        <v>61</v>
      </c>
      <c r="M33" t="s">
        <v>62</v>
      </c>
      <c r="N33" t="s">
        <v>41</v>
      </c>
      <c r="O33" t="s">
        <v>61</v>
      </c>
    </row>
    <row r="34" spans="1:15" x14ac:dyDescent="0.25">
      <c r="A34">
        <v>1</v>
      </c>
      <c r="E34">
        <v>1</v>
      </c>
      <c r="I34">
        <v>1</v>
      </c>
      <c r="M34">
        <v>1</v>
      </c>
    </row>
    <row r="35" spans="1:15" x14ac:dyDescent="0.25">
      <c r="A35">
        <v>2</v>
      </c>
      <c r="E35">
        <v>2</v>
      </c>
      <c r="I35">
        <v>2</v>
      </c>
      <c r="M35">
        <v>2</v>
      </c>
    </row>
    <row r="36" spans="1:15" x14ac:dyDescent="0.25">
      <c r="A36">
        <v>3</v>
      </c>
      <c r="E36">
        <v>3</v>
      </c>
      <c r="I36">
        <v>3</v>
      </c>
      <c r="M36">
        <v>3</v>
      </c>
    </row>
    <row r="37" spans="1:15" x14ac:dyDescent="0.25">
      <c r="A37">
        <v>4</v>
      </c>
      <c r="E37">
        <v>4</v>
      </c>
      <c r="I37">
        <v>4</v>
      </c>
      <c r="M37">
        <v>4</v>
      </c>
    </row>
    <row r="38" spans="1:15" x14ac:dyDescent="0.25">
      <c r="A38">
        <v>5</v>
      </c>
      <c r="E38">
        <v>5</v>
      </c>
      <c r="I38">
        <v>5</v>
      </c>
      <c r="M38">
        <v>5</v>
      </c>
    </row>
    <row r="39" spans="1:15" x14ac:dyDescent="0.25">
      <c r="A39">
        <v>6</v>
      </c>
      <c r="E39">
        <v>6</v>
      </c>
      <c r="I39">
        <v>6</v>
      </c>
      <c r="M39">
        <v>6</v>
      </c>
    </row>
    <row r="40" spans="1:15" x14ac:dyDescent="0.25">
      <c r="A40">
        <v>7</v>
      </c>
      <c r="E40">
        <v>7</v>
      </c>
      <c r="I40">
        <v>7</v>
      </c>
      <c r="M40">
        <v>7</v>
      </c>
    </row>
    <row r="41" spans="1:15" x14ac:dyDescent="0.25">
      <c r="A41">
        <v>8</v>
      </c>
      <c r="E41">
        <v>8</v>
      </c>
      <c r="I41">
        <v>8</v>
      </c>
      <c r="M41">
        <v>8</v>
      </c>
    </row>
    <row r="42" spans="1:15" x14ac:dyDescent="0.25">
      <c r="A42">
        <v>9</v>
      </c>
      <c r="E42">
        <v>9</v>
      </c>
      <c r="I42">
        <v>9</v>
      </c>
      <c r="M42">
        <v>9</v>
      </c>
    </row>
    <row r="43" spans="1:15" x14ac:dyDescent="0.25">
      <c r="A43">
        <v>10</v>
      </c>
      <c r="D43" t="s">
        <v>8</v>
      </c>
      <c r="E43">
        <v>10</v>
      </c>
      <c r="I43">
        <v>10</v>
      </c>
      <c r="M43">
        <v>10</v>
      </c>
    </row>
    <row r="44" spans="1:15" x14ac:dyDescent="0.25">
      <c r="E44" s="28" t="s">
        <v>67</v>
      </c>
      <c r="F44" s="29"/>
      <c r="G44" s="30"/>
    </row>
    <row r="45" spans="1:15" x14ac:dyDescent="0.25">
      <c r="E45" s="31" t="s">
        <v>66</v>
      </c>
      <c r="F45" s="32"/>
      <c r="G45" s="33"/>
    </row>
  </sheetData>
  <mergeCells count="10">
    <mergeCell ref="M32:O32"/>
    <mergeCell ref="A9:C9"/>
    <mergeCell ref="E9:G9"/>
    <mergeCell ref="I9:K9"/>
    <mergeCell ref="M9:O9"/>
    <mergeCell ref="B3:H3"/>
    <mergeCell ref="B26:H26"/>
    <mergeCell ref="A32:C32"/>
    <mergeCell ref="E32:G32"/>
    <mergeCell ref="I32:K32"/>
  </mergeCells>
  <dataValidations count="2">
    <dataValidation type="list" allowBlank="1" showInputMessage="1" showErrorMessage="1" sqref="B5 B28" xr:uid="{00000000-0002-0000-0000-000000000000}">
      <formula1>Mois2018</formula1>
    </dataValidation>
    <dataValidation type="list" allowBlank="1" showInputMessage="1" showErrorMessage="1" sqref="D5 D28" xr:uid="{00000000-0002-0000-0000-000001000000}">
      <formula1>INDIRECT(B5)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H31"/>
  <sheetViews>
    <sheetView topLeftCell="A7" workbookViewId="0">
      <selection activeCell="H18" sqref="H18"/>
    </sheetView>
  </sheetViews>
  <sheetFormatPr baseColWidth="10" defaultRowHeight="15" x14ac:dyDescent="0.25"/>
  <cols>
    <col min="4" max="4" width="14.28515625" bestFit="1" customWidth="1"/>
    <col min="5" max="5" width="15.5703125" customWidth="1"/>
    <col min="6" max="6" width="14" customWidth="1"/>
    <col min="7" max="7" width="15.85546875" customWidth="1"/>
    <col min="8" max="8" width="24.140625" customWidth="1"/>
  </cols>
  <sheetData>
    <row r="1" spans="1:8" x14ac:dyDescent="0.25">
      <c r="A1" t="s">
        <v>65</v>
      </c>
    </row>
    <row r="3" spans="1:8" x14ac:dyDescent="0.25">
      <c r="A3" t="s">
        <v>24</v>
      </c>
      <c r="B3" t="s">
        <v>25</v>
      </c>
      <c r="C3" t="s">
        <v>26</v>
      </c>
      <c r="D3" t="s">
        <v>41</v>
      </c>
      <c r="E3" t="s">
        <v>56</v>
      </c>
      <c r="F3" t="s">
        <v>57</v>
      </c>
      <c r="G3" t="s">
        <v>58</v>
      </c>
      <c r="H3" t="s">
        <v>59</v>
      </c>
    </row>
    <row r="4" spans="1:8" x14ac:dyDescent="0.25">
      <c r="A4" t="s">
        <v>10</v>
      </c>
      <c r="B4">
        <v>1</v>
      </c>
      <c r="C4" t="s">
        <v>27</v>
      </c>
      <c r="D4" t="s">
        <v>42</v>
      </c>
      <c r="E4">
        <v>100</v>
      </c>
      <c r="F4">
        <v>10</v>
      </c>
      <c r="G4">
        <f>E4-F4</f>
        <v>90</v>
      </c>
      <c r="H4" s="27" t="s">
        <v>60</v>
      </c>
    </row>
    <row r="5" spans="1:8" x14ac:dyDescent="0.25">
      <c r="A5" t="s">
        <v>10</v>
      </c>
      <c r="B5">
        <v>1</v>
      </c>
      <c r="C5" t="s">
        <v>28</v>
      </c>
      <c r="D5" t="s">
        <v>43</v>
      </c>
      <c r="E5">
        <v>50</v>
      </c>
      <c r="F5">
        <v>7</v>
      </c>
      <c r="G5">
        <f t="shared" ref="G5:G30" si="0">E5-F5</f>
        <v>43</v>
      </c>
      <c r="H5" s="27" t="s">
        <v>60</v>
      </c>
    </row>
    <row r="6" spans="1:8" x14ac:dyDescent="0.25">
      <c r="A6" t="s">
        <v>10</v>
      </c>
      <c r="B6">
        <v>1</v>
      </c>
      <c r="C6" t="s">
        <v>29</v>
      </c>
      <c r="D6" t="s">
        <v>44</v>
      </c>
      <c r="E6">
        <v>60</v>
      </c>
      <c r="F6">
        <v>3</v>
      </c>
      <c r="G6">
        <f t="shared" si="0"/>
        <v>57</v>
      </c>
      <c r="H6" s="27" t="s">
        <v>60</v>
      </c>
    </row>
    <row r="7" spans="1:8" x14ac:dyDescent="0.25">
      <c r="A7" t="s">
        <v>10</v>
      </c>
      <c r="B7">
        <v>1</v>
      </c>
      <c r="C7" t="s">
        <v>30</v>
      </c>
      <c r="D7" t="s">
        <v>45</v>
      </c>
      <c r="E7">
        <v>100</v>
      </c>
      <c r="F7">
        <v>4</v>
      </c>
      <c r="G7">
        <f t="shared" si="0"/>
        <v>96</v>
      </c>
      <c r="H7" s="27" t="s">
        <v>60</v>
      </c>
    </row>
    <row r="8" spans="1:8" x14ac:dyDescent="0.25">
      <c r="A8" t="s">
        <v>10</v>
      </c>
      <c r="B8">
        <v>1</v>
      </c>
      <c r="C8" t="s">
        <v>31</v>
      </c>
      <c r="D8" t="s">
        <v>46</v>
      </c>
      <c r="E8">
        <v>500</v>
      </c>
      <c r="F8">
        <v>200</v>
      </c>
      <c r="G8">
        <f t="shared" si="0"/>
        <v>300</v>
      </c>
      <c r="H8" s="27" t="s">
        <v>60</v>
      </c>
    </row>
    <row r="9" spans="1:8" x14ac:dyDescent="0.25">
      <c r="A9" t="s">
        <v>10</v>
      </c>
      <c r="B9">
        <v>1</v>
      </c>
      <c r="C9" t="s">
        <v>32</v>
      </c>
      <c r="D9" t="s">
        <v>47</v>
      </c>
      <c r="E9">
        <v>140</v>
      </c>
      <c r="F9">
        <v>1</v>
      </c>
      <c r="G9">
        <f t="shared" si="0"/>
        <v>139</v>
      </c>
      <c r="H9" s="27" t="s">
        <v>60</v>
      </c>
    </row>
    <row r="10" spans="1:8" x14ac:dyDescent="0.25">
      <c r="A10" t="s">
        <v>10</v>
      </c>
      <c r="B10">
        <v>1</v>
      </c>
      <c r="C10" t="s">
        <v>33</v>
      </c>
      <c r="D10" t="s">
        <v>48</v>
      </c>
      <c r="E10">
        <v>250</v>
      </c>
      <c r="F10">
        <v>25</v>
      </c>
      <c r="G10">
        <f t="shared" si="0"/>
        <v>225</v>
      </c>
      <c r="H10" s="27" t="s">
        <v>60</v>
      </c>
    </row>
    <row r="11" spans="1:8" x14ac:dyDescent="0.25">
      <c r="A11" t="s">
        <v>10</v>
      </c>
      <c r="B11">
        <v>1</v>
      </c>
      <c r="C11" t="s">
        <v>34</v>
      </c>
      <c r="D11" t="s">
        <v>49</v>
      </c>
      <c r="E11">
        <v>190</v>
      </c>
      <c r="F11">
        <v>36</v>
      </c>
      <c r="G11">
        <f t="shared" si="0"/>
        <v>154</v>
      </c>
      <c r="H11" s="27" t="s">
        <v>60</v>
      </c>
    </row>
    <row r="12" spans="1:8" x14ac:dyDescent="0.25">
      <c r="A12" t="s">
        <v>10</v>
      </c>
      <c r="B12">
        <v>1</v>
      </c>
      <c r="C12" t="s">
        <v>35</v>
      </c>
      <c r="D12" t="s">
        <v>50</v>
      </c>
      <c r="E12">
        <v>85</v>
      </c>
      <c r="F12">
        <v>12</v>
      </c>
      <c r="G12">
        <f t="shared" si="0"/>
        <v>73</v>
      </c>
      <c r="H12" s="27" t="s">
        <v>60</v>
      </c>
    </row>
    <row r="13" spans="1:8" x14ac:dyDescent="0.25">
      <c r="A13" t="s">
        <v>10</v>
      </c>
      <c r="B13">
        <v>1</v>
      </c>
      <c r="C13" t="s">
        <v>36</v>
      </c>
      <c r="D13" t="s">
        <v>51</v>
      </c>
      <c r="E13">
        <v>69</v>
      </c>
      <c r="F13">
        <v>2</v>
      </c>
      <c r="G13">
        <f t="shared" si="0"/>
        <v>67</v>
      </c>
      <c r="H13" s="27" t="s">
        <v>60</v>
      </c>
    </row>
    <row r="14" spans="1:8" x14ac:dyDescent="0.25">
      <c r="A14" t="s">
        <v>10</v>
      </c>
      <c r="B14">
        <v>1</v>
      </c>
      <c r="C14" t="s">
        <v>37</v>
      </c>
      <c r="D14" t="s">
        <v>52</v>
      </c>
      <c r="E14">
        <v>58</v>
      </c>
      <c r="F14">
        <v>3</v>
      </c>
      <c r="G14">
        <f t="shared" si="0"/>
        <v>55</v>
      </c>
      <c r="H14" s="27" t="s">
        <v>60</v>
      </c>
    </row>
    <row r="15" spans="1:8" x14ac:dyDescent="0.25">
      <c r="A15" t="s">
        <v>10</v>
      </c>
      <c r="B15">
        <v>1</v>
      </c>
      <c r="C15" t="s">
        <v>38</v>
      </c>
      <c r="D15" t="s">
        <v>53</v>
      </c>
      <c r="E15">
        <v>180</v>
      </c>
      <c r="F15">
        <v>52</v>
      </c>
      <c r="G15">
        <f t="shared" si="0"/>
        <v>128</v>
      </c>
      <c r="H15" s="27" t="s">
        <v>60</v>
      </c>
    </row>
    <row r="16" spans="1:8" x14ac:dyDescent="0.25">
      <c r="A16" t="s">
        <v>10</v>
      </c>
      <c r="B16">
        <v>1</v>
      </c>
      <c r="C16" t="s">
        <v>39</v>
      </c>
      <c r="D16" t="s">
        <v>54</v>
      </c>
      <c r="E16">
        <v>145</v>
      </c>
      <c r="F16">
        <v>13</v>
      </c>
      <c r="G16">
        <f t="shared" si="0"/>
        <v>132</v>
      </c>
      <c r="H16" s="27" t="s">
        <v>60</v>
      </c>
    </row>
    <row r="17" spans="1:8" x14ac:dyDescent="0.25">
      <c r="A17" t="s">
        <v>10</v>
      </c>
      <c r="B17">
        <v>1</v>
      </c>
      <c r="C17" t="s">
        <v>40</v>
      </c>
      <c r="D17" t="s">
        <v>55</v>
      </c>
      <c r="E17">
        <v>280</v>
      </c>
      <c r="F17">
        <v>20</v>
      </c>
      <c r="G17">
        <f t="shared" si="0"/>
        <v>260</v>
      </c>
      <c r="H17" s="27" t="s">
        <v>60</v>
      </c>
    </row>
    <row r="18" spans="1:8" x14ac:dyDescent="0.25">
      <c r="A18" t="s">
        <v>10</v>
      </c>
      <c r="B18">
        <v>2</v>
      </c>
      <c r="C18" t="s">
        <v>27</v>
      </c>
      <c r="D18" t="s">
        <v>42</v>
      </c>
      <c r="E18">
        <v>21</v>
      </c>
      <c r="F18">
        <v>10</v>
      </c>
      <c r="G18">
        <f t="shared" si="0"/>
        <v>11</v>
      </c>
      <c r="H18" s="26">
        <f>(G18-G4)/G4</f>
        <v>-0.87777777777777777</v>
      </c>
    </row>
    <row r="19" spans="1:8" x14ac:dyDescent="0.25">
      <c r="A19" t="s">
        <v>10</v>
      </c>
      <c r="B19">
        <v>2</v>
      </c>
      <c r="C19" t="s">
        <v>28</v>
      </c>
      <c r="D19" t="s">
        <v>43</v>
      </c>
      <c r="E19">
        <v>98</v>
      </c>
      <c r="F19">
        <v>53</v>
      </c>
      <c r="G19">
        <f t="shared" si="0"/>
        <v>45</v>
      </c>
      <c r="H19" s="26">
        <f t="shared" ref="H19:H30" si="1">(G19-G5)/G5</f>
        <v>4.6511627906976744E-2</v>
      </c>
    </row>
    <row r="20" spans="1:8" x14ac:dyDescent="0.25">
      <c r="A20" t="s">
        <v>10</v>
      </c>
      <c r="B20">
        <v>2</v>
      </c>
      <c r="C20" t="s">
        <v>29</v>
      </c>
      <c r="D20" t="s">
        <v>44</v>
      </c>
      <c r="E20">
        <v>54</v>
      </c>
      <c r="F20">
        <v>2</v>
      </c>
      <c r="G20">
        <f t="shared" si="0"/>
        <v>52</v>
      </c>
      <c r="H20" s="26">
        <f t="shared" si="1"/>
        <v>-8.771929824561403E-2</v>
      </c>
    </row>
    <row r="21" spans="1:8" x14ac:dyDescent="0.25">
      <c r="A21" t="s">
        <v>10</v>
      </c>
      <c r="B21">
        <v>2</v>
      </c>
      <c r="C21" t="s">
        <v>30</v>
      </c>
      <c r="D21" t="s">
        <v>45</v>
      </c>
      <c r="E21">
        <v>125</v>
      </c>
      <c r="F21">
        <v>15</v>
      </c>
      <c r="G21">
        <f>E21-F21</f>
        <v>110</v>
      </c>
      <c r="H21" s="26">
        <f t="shared" si="1"/>
        <v>0.14583333333333334</v>
      </c>
    </row>
    <row r="22" spans="1:8" x14ac:dyDescent="0.25">
      <c r="A22" t="s">
        <v>10</v>
      </c>
      <c r="B22">
        <v>2</v>
      </c>
      <c r="C22" t="s">
        <v>31</v>
      </c>
      <c r="D22" t="s">
        <v>46</v>
      </c>
      <c r="E22">
        <v>129</v>
      </c>
      <c r="F22">
        <v>13</v>
      </c>
      <c r="G22">
        <f t="shared" si="0"/>
        <v>116</v>
      </c>
      <c r="H22" s="26">
        <f t="shared" si="1"/>
        <v>-0.61333333333333329</v>
      </c>
    </row>
    <row r="23" spans="1:8" x14ac:dyDescent="0.25">
      <c r="A23" t="s">
        <v>10</v>
      </c>
      <c r="B23">
        <v>2</v>
      </c>
      <c r="C23" t="s">
        <v>32</v>
      </c>
      <c r="D23" t="s">
        <v>47</v>
      </c>
      <c r="E23">
        <v>178</v>
      </c>
      <c r="F23">
        <v>25</v>
      </c>
      <c r="G23">
        <f t="shared" si="0"/>
        <v>153</v>
      </c>
      <c r="H23" s="26">
        <f t="shared" si="1"/>
        <v>0.10071942446043165</v>
      </c>
    </row>
    <row r="24" spans="1:8" x14ac:dyDescent="0.25">
      <c r="A24" t="s">
        <v>10</v>
      </c>
      <c r="B24">
        <v>2</v>
      </c>
      <c r="C24" t="s">
        <v>33</v>
      </c>
      <c r="D24" t="s">
        <v>48</v>
      </c>
      <c r="E24">
        <v>59</v>
      </c>
      <c r="F24">
        <v>1</v>
      </c>
      <c r="G24">
        <f t="shared" si="0"/>
        <v>58</v>
      </c>
      <c r="H24" s="26">
        <f t="shared" si="1"/>
        <v>-0.74222222222222223</v>
      </c>
    </row>
    <row r="25" spans="1:8" x14ac:dyDescent="0.25">
      <c r="A25" t="s">
        <v>10</v>
      </c>
      <c r="B25">
        <v>2</v>
      </c>
      <c r="C25" t="s">
        <v>34</v>
      </c>
      <c r="D25" t="s">
        <v>49</v>
      </c>
      <c r="E25">
        <v>189</v>
      </c>
      <c r="F25">
        <v>65</v>
      </c>
      <c r="G25">
        <f t="shared" si="0"/>
        <v>124</v>
      </c>
      <c r="H25" s="26">
        <f t="shared" si="1"/>
        <v>-0.19480519480519481</v>
      </c>
    </row>
    <row r="26" spans="1:8" x14ac:dyDescent="0.25">
      <c r="A26" t="s">
        <v>10</v>
      </c>
      <c r="B26">
        <v>2</v>
      </c>
      <c r="C26" t="s">
        <v>35</v>
      </c>
      <c r="D26" t="s">
        <v>50</v>
      </c>
      <c r="E26">
        <v>135</v>
      </c>
      <c r="F26">
        <v>3</v>
      </c>
      <c r="G26">
        <f t="shared" si="0"/>
        <v>132</v>
      </c>
      <c r="H26" s="26">
        <f t="shared" si="1"/>
        <v>0.80821917808219179</v>
      </c>
    </row>
    <row r="27" spans="1:8" x14ac:dyDescent="0.25">
      <c r="A27" t="s">
        <v>10</v>
      </c>
      <c r="B27">
        <v>2</v>
      </c>
      <c r="C27" t="s">
        <v>36</v>
      </c>
      <c r="D27" t="s">
        <v>51</v>
      </c>
      <c r="E27">
        <v>68</v>
      </c>
      <c r="F27">
        <v>4</v>
      </c>
      <c r="G27">
        <f t="shared" si="0"/>
        <v>64</v>
      </c>
      <c r="H27" s="26">
        <f t="shared" si="1"/>
        <v>-4.4776119402985072E-2</v>
      </c>
    </row>
    <row r="28" spans="1:8" x14ac:dyDescent="0.25">
      <c r="A28" t="s">
        <v>10</v>
      </c>
      <c r="B28">
        <v>2</v>
      </c>
      <c r="C28" t="s">
        <v>37</v>
      </c>
      <c r="D28" t="s">
        <v>52</v>
      </c>
      <c r="E28">
        <v>215</v>
      </c>
      <c r="F28">
        <v>60</v>
      </c>
      <c r="G28">
        <f t="shared" si="0"/>
        <v>155</v>
      </c>
      <c r="H28" s="26">
        <f t="shared" si="1"/>
        <v>1.8181818181818181</v>
      </c>
    </row>
    <row r="29" spans="1:8" x14ac:dyDescent="0.25">
      <c r="A29" t="s">
        <v>10</v>
      </c>
      <c r="B29">
        <v>2</v>
      </c>
      <c r="C29" t="s">
        <v>38</v>
      </c>
      <c r="D29" t="s">
        <v>53</v>
      </c>
      <c r="E29">
        <v>160</v>
      </c>
      <c r="F29">
        <v>20</v>
      </c>
      <c r="G29">
        <f t="shared" si="0"/>
        <v>140</v>
      </c>
      <c r="H29" s="26">
        <f t="shared" si="1"/>
        <v>9.375E-2</v>
      </c>
    </row>
    <row r="30" spans="1:8" x14ac:dyDescent="0.25">
      <c r="A30" t="s">
        <v>10</v>
      </c>
      <c r="B30">
        <v>2</v>
      </c>
      <c r="C30" t="s">
        <v>39</v>
      </c>
      <c r="D30" t="s">
        <v>54</v>
      </c>
      <c r="E30">
        <v>199</v>
      </c>
      <c r="F30">
        <v>24</v>
      </c>
      <c r="G30">
        <f t="shared" si="0"/>
        <v>175</v>
      </c>
      <c r="H30" s="26">
        <f t="shared" si="1"/>
        <v>0.32575757575757575</v>
      </c>
    </row>
    <row r="31" spans="1:8" x14ac:dyDescent="0.25">
      <c r="A31" t="s">
        <v>10</v>
      </c>
      <c r="B31">
        <v>2</v>
      </c>
      <c r="C31" t="s">
        <v>40</v>
      </c>
      <c r="D31" t="s">
        <v>55</v>
      </c>
      <c r="E31">
        <v>260</v>
      </c>
      <c r="F31">
        <v>23</v>
      </c>
      <c r="G31">
        <f>E31-F31</f>
        <v>237</v>
      </c>
      <c r="H31" s="26">
        <f>(G31-G17)/G17</f>
        <v>-8.8461538461538466E-2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L91"/>
  <sheetViews>
    <sheetView workbookViewId="0">
      <selection activeCell="Q20" sqref="Q20"/>
    </sheetView>
  </sheetViews>
  <sheetFormatPr baseColWidth="10" defaultColWidth="11.5703125" defaultRowHeight="15" x14ac:dyDescent="0.25"/>
  <cols>
    <col min="1" max="1" width="2.42578125" style="3" customWidth="1"/>
    <col min="2" max="2" width="3.7109375" style="1" bestFit="1" customWidth="1"/>
    <col min="3" max="3" width="3" style="1" bestFit="1" customWidth="1"/>
    <col min="4" max="5" width="3.7109375" style="1" bestFit="1" customWidth="1"/>
    <col min="6" max="6" width="3" style="1" bestFit="1" customWidth="1"/>
    <col min="7" max="7" width="3.140625" style="1" bestFit="1" customWidth="1"/>
    <col min="8" max="9" width="3" style="1" bestFit="1" customWidth="1"/>
    <col min="10" max="10" width="11.5703125" style="1"/>
    <col min="11" max="11" width="3.7109375" style="1" bestFit="1" customWidth="1"/>
    <col min="12" max="12" width="3" style="1" bestFit="1" customWidth="1"/>
    <col min="13" max="14" width="3.7109375" style="1" bestFit="1" customWidth="1"/>
    <col min="15" max="15" width="3" style="1" bestFit="1" customWidth="1"/>
    <col min="16" max="16" width="3.140625" style="1" bestFit="1" customWidth="1"/>
    <col min="17" max="18" width="3" style="1" bestFit="1" customWidth="1"/>
    <col min="19" max="19" width="11.5703125" style="1"/>
    <col min="20" max="20" width="3.7109375" style="1" bestFit="1" customWidth="1"/>
    <col min="21" max="21" width="3" style="1" bestFit="1" customWidth="1"/>
    <col min="22" max="23" width="3.7109375" style="1" bestFit="1" customWidth="1"/>
    <col min="24" max="24" width="3" style="1" bestFit="1" customWidth="1"/>
    <col min="25" max="25" width="3.140625" style="1" bestFit="1" customWidth="1"/>
    <col min="26" max="27" width="3" style="1" bestFit="1" customWidth="1"/>
    <col min="28" max="28" width="11.5703125" style="1"/>
    <col min="29" max="29" width="3.7109375" style="1" bestFit="1" customWidth="1"/>
    <col min="30" max="30" width="3" style="1" bestFit="1" customWidth="1"/>
    <col min="31" max="32" width="3.7109375" style="1" bestFit="1" customWidth="1"/>
    <col min="33" max="33" width="3" style="1" bestFit="1" customWidth="1"/>
    <col min="34" max="34" width="3.140625" style="1" bestFit="1" customWidth="1"/>
    <col min="35" max="36" width="3" style="1" bestFit="1" customWidth="1"/>
    <col min="37" max="37" width="2.7109375" style="1" customWidth="1"/>
    <col min="38" max="16384" width="11.5703125" style="1"/>
  </cols>
  <sheetData>
    <row r="1" spans="2:38" x14ac:dyDescent="0.25">
      <c r="B1" s="3"/>
      <c r="C1" s="3"/>
      <c r="D1" s="3"/>
      <c r="E1" s="3"/>
      <c r="F1" s="3"/>
      <c r="G1" s="3"/>
      <c r="H1" s="3"/>
      <c r="I1" s="3"/>
      <c r="J1" s="36" t="s">
        <v>9</v>
      </c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"/>
      <c r="AE1" s="3"/>
      <c r="AF1" s="3"/>
      <c r="AG1" s="3"/>
      <c r="AH1" s="3"/>
      <c r="AI1" s="3"/>
      <c r="AJ1" s="3"/>
      <c r="AK1" s="3"/>
    </row>
    <row r="2" spans="2:38" x14ac:dyDescent="0.25">
      <c r="B2" s="3"/>
      <c r="C2" s="3"/>
      <c r="D2" s="3"/>
      <c r="E2" s="3"/>
      <c r="F2" s="3"/>
      <c r="G2" s="3"/>
      <c r="H2" s="3"/>
      <c r="I2" s="3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"/>
      <c r="AE2" s="3"/>
      <c r="AF2" s="3"/>
      <c r="AG2" s="3"/>
      <c r="AH2" s="3"/>
      <c r="AI2" s="3"/>
      <c r="AJ2" s="3"/>
      <c r="AK2" s="3"/>
    </row>
    <row r="3" spans="2:38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2:38" ht="18" x14ac:dyDescent="0.25">
      <c r="B4" s="37">
        <v>43101</v>
      </c>
      <c r="C4" s="37"/>
      <c r="D4" s="37"/>
      <c r="E4" s="37"/>
      <c r="F4" s="37"/>
      <c r="G4" s="37"/>
      <c r="H4" s="37"/>
      <c r="I4" s="37"/>
      <c r="J4" s="3"/>
      <c r="K4" s="37">
        <v>43132</v>
      </c>
      <c r="L4" s="37"/>
      <c r="M4" s="37"/>
      <c r="N4" s="37"/>
      <c r="O4" s="37"/>
      <c r="P4" s="37"/>
      <c r="Q4" s="37"/>
      <c r="R4" s="37"/>
      <c r="S4" s="3"/>
      <c r="T4" s="37">
        <v>43160</v>
      </c>
      <c r="U4" s="37"/>
      <c r="V4" s="37"/>
      <c r="W4" s="37"/>
      <c r="X4" s="37"/>
      <c r="Y4" s="37"/>
      <c r="Z4" s="37"/>
      <c r="AA4" s="37"/>
      <c r="AB4" s="3"/>
      <c r="AC4" s="37">
        <v>43191</v>
      </c>
      <c r="AD4" s="37"/>
      <c r="AE4" s="37"/>
      <c r="AF4" s="37"/>
      <c r="AG4" s="37"/>
      <c r="AH4" s="37"/>
      <c r="AI4" s="37"/>
      <c r="AJ4" s="37"/>
      <c r="AK4" s="3"/>
    </row>
    <row r="5" spans="2:38" x14ac:dyDescent="0.25">
      <c r="B5" s="12" t="s">
        <v>0</v>
      </c>
      <c r="C5" s="7" t="s">
        <v>1</v>
      </c>
      <c r="D5" s="7" t="s">
        <v>2</v>
      </c>
      <c r="E5" s="7" t="s">
        <v>3</v>
      </c>
      <c r="F5" s="7" t="s">
        <v>4</v>
      </c>
      <c r="G5" s="7" t="s">
        <v>5</v>
      </c>
      <c r="H5" s="13" t="s">
        <v>6</v>
      </c>
      <c r="I5" s="13" t="s">
        <v>7</v>
      </c>
      <c r="J5" s="3"/>
      <c r="K5" s="12" t="s">
        <v>0</v>
      </c>
      <c r="L5" s="7" t="s">
        <v>1</v>
      </c>
      <c r="M5" s="7" t="s">
        <v>2</v>
      </c>
      <c r="N5" s="7" t="s">
        <v>3</v>
      </c>
      <c r="O5" s="7" t="s">
        <v>4</v>
      </c>
      <c r="P5" s="7" t="s">
        <v>5</v>
      </c>
      <c r="Q5" s="13" t="s">
        <v>6</v>
      </c>
      <c r="R5" s="13" t="s">
        <v>7</v>
      </c>
      <c r="S5" s="3"/>
      <c r="T5" s="12" t="s">
        <v>0</v>
      </c>
      <c r="U5" s="7" t="s">
        <v>1</v>
      </c>
      <c r="V5" s="7" t="s">
        <v>2</v>
      </c>
      <c r="W5" s="7" t="s">
        <v>3</v>
      </c>
      <c r="X5" s="7" t="s">
        <v>4</v>
      </c>
      <c r="Y5" s="7" t="s">
        <v>5</v>
      </c>
      <c r="Z5" s="13" t="s">
        <v>6</v>
      </c>
      <c r="AA5" s="13" t="s">
        <v>7</v>
      </c>
      <c r="AB5" s="3"/>
      <c r="AC5" s="12" t="s">
        <v>0</v>
      </c>
      <c r="AD5" s="7" t="s">
        <v>1</v>
      </c>
      <c r="AE5" s="7" t="s">
        <v>2</v>
      </c>
      <c r="AF5" s="7" t="s">
        <v>3</v>
      </c>
      <c r="AG5" s="7" t="s">
        <v>4</v>
      </c>
      <c r="AH5" s="7" t="s">
        <v>5</v>
      </c>
      <c r="AI5" s="13" t="s">
        <v>6</v>
      </c>
      <c r="AJ5" s="13" t="s">
        <v>7</v>
      </c>
      <c r="AK5" s="3"/>
    </row>
    <row r="6" spans="2:38" x14ac:dyDescent="0.25">
      <c r="B6" s="12">
        <v>1</v>
      </c>
      <c r="C6" s="3">
        <v>1</v>
      </c>
      <c r="D6" s="3">
        <v>2</v>
      </c>
      <c r="E6" s="3">
        <v>3</v>
      </c>
      <c r="F6" s="3">
        <v>4</v>
      </c>
      <c r="G6" s="3">
        <v>5</v>
      </c>
      <c r="H6" s="11">
        <v>6</v>
      </c>
      <c r="I6" s="11">
        <v>7</v>
      </c>
      <c r="J6" s="3"/>
      <c r="K6" s="12">
        <v>5</v>
      </c>
      <c r="L6" s="11" t="s">
        <v>8</v>
      </c>
      <c r="M6" s="11" t="s">
        <v>8</v>
      </c>
      <c r="N6" s="11" t="s">
        <v>8</v>
      </c>
      <c r="O6" s="3">
        <v>1</v>
      </c>
      <c r="P6" s="3">
        <v>2</v>
      </c>
      <c r="Q6" s="11">
        <v>3</v>
      </c>
      <c r="R6" s="11">
        <v>4</v>
      </c>
      <c r="S6" s="3"/>
      <c r="T6" s="12">
        <v>9</v>
      </c>
      <c r="U6" s="11" t="s">
        <v>8</v>
      </c>
      <c r="V6" s="11" t="s">
        <v>8</v>
      </c>
      <c r="W6" s="11" t="s">
        <v>8</v>
      </c>
      <c r="X6" s="3">
        <v>1</v>
      </c>
      <c r="Y6" s="3">
        <v>2</v>
      </c>
      <c r="Z6" s="11">
        <v>3</v>
      </c>
      <c r="AA6" s="11">
        <v>4</v>
      </c>
      <c r="AB6" s="3"/>
      <c r="AC6" s="12">
        <v>13</v>
      </c>
      <c r="AD6" s="11" t="s">
        <v>8</v>
      </c>
      <c r="AE6" s="11" t="s">
        <v>8</v>
      </c>
      <c r="AF6" s="11"/>
      <c r="AG6" s="11"/>
      <c r="AH6" s="11"/>
      <c r="AI6" s="11"/>
      <c r="AJ6" s="11">
        <v>1</v>
      </c>
      <c r="AK6" s="3"/>
    </row>
    <row r="7" spans="2:38" x14ac:dyDescent="0.25">
      <c r="B7" s="12">
        <v>2</v>
      </c>
      <c r="C7" s="3">
        <v>8</v>
      </c>
      <c r="D7" s="3">
        <v>9</v>
      </c>
      <c r="E7" s="3">
        <v>10</v>
      </c>
      <c r="F7" s="3">
        <v>11</v>
      </c>
      <c r="G7" s="3">
        <v>12</v>
      </c>
      <c r="H7" s="11">
        <v>13</v>
      </c>
      <c r="I7" s="11">
        <v>14</v>
      </c>
      <c r="J7" s="3"/>
      <c r="K7" s="12">
        <v>6</v>
      </c>
      <c r="L7" s="3">
        <v>5</v>
      </c>
      <c r="M7" s="3">
        <v>6</v>
      </c>
      <c r="N7" s="3">
        <v>7</v>
      </c>
      <c r="O7" s="3">
        <v>8</v>
      </c>
      <c r="P7" s="3">
        <v>9</v>
      </c>
      <c r="Q7" s="11">
        <v>10</v>
      </c>
      <c r="R7" s="11">
        <v>11</v>
      </c>
      <c r="S7" s="3"/>
      <c r="T7" s="12">
        <v>10</v>
      </c>
      <c r="U7" s="3">
        <v>5</v>
      </c>
      <c r="V7" s="3">
        <v>6</v>
      </c>
      <c r="W7" s="3">
        <v>7</v>
      </c>
      <c r="X7" s="3">
        <v>8</v>
      </c>
      <c r="Y7" s="3">
        <v>9</v>
      </c>
      <c r="Z7" s="11">
        <v>10</v>
      </c>
      <c r="AA7" s="11">
        <v>11</v>
      </c>
      <c r="AB7" s="3"/>
      <c r="AC7" s="12">
        <v>14</v>
      </c>
      <c r="AD7" s="3">
        <v>2</v>
      </c>
      <c r="AE7" s="3">
        <v>3</v>
      </c>
      <c r="AF7" s="3">
        <v>4</v>
      </c>
      <c r="AG7" s="3">
        <v>5</v>
      </c>
      <c r="AH7" s="3">
        <v>6</v>
      </c>
      <c r="AI7" s="11">
        <v>7</v>
      </c>
      <c r="AJ7" s="11">
        <v>8</v>
      </c>
      <c r="AK7" s="3"/>
    </row>
    <row r="8" spans="2:38" x14ac:dyDescent="0.25">
      <c r="B8" s="12">
        <v>3</v>
      </c>
      <c r="C8" s="3">
        <v>15</v>
      </c>
      <c r="D8" s="3">
        <v>16</v>
      </c>
      <c r="E8" s="3">
        <v>17</v>
      </c>
      <c r="F8" s="3">
        <v>18</v>
      </c>
      <c r="G8" s="3">
        <v>19</v>
      </c>
      <c r="H8" s="11">
        <v>20</v>
      </c>
      <c r="I8" s="11">
        <v>21</v>
      </c>
      <c r="J8" s="3"/>
      <c r="K8" s="12">
        <v>7</v>
      </c>
      <c r="L8" s="3">
        <v>12</v>
      </c>
      <c r="M8" s="3">
        <v>13</v>
      </c>
      <c r="N8" s="3">
        <v>14</v>
      </c>
      <c r="O8" s="3">
        <v>15</v>
      </c>
      <c r="P8" s="3">
        <v>16</v>
      </c>
      <c r="Q8" s="11">
        <v>17</v>
      </c>
      <c r="R8" s="11">
        <v>18</v>
      </c>
      <c r="S8" s="3"/>
      <c r="T8" s="12">
        <v>11</v>
      </c>
      <c r="U8" s="3">
        <v>12</v>
      </c>
      <c r="V8" s="3">
        <v>13</v>
      </c>
      <c r="W8" s="3">
        <v>14</v>
      </c>
      <c r="X8" s="3">
        <v>15</v>
      </c>
      <c r="Y8" s="3">
        <v>16</v>
      </c>
      <c r="Z8" s="11">
        <v>17</v>
      </c>
      <c r="AA8" s="11">
        <v>18</v>
      </c>
      <c r="AB8" s="3"/>
      <c r="AC8" s="12">
        <v>15</v>
      </c>
      <c r="AD8" s="3">
        <v>9</v>
      </c>
      <c r="AE8" s="3">
        <v>10</v>
      </c>
      <c r="AF8" s="3">
        <v>11</v>
      </c>
      <c r="AG8" s="3">
        <v>12</v>
      </c>
      <c r="AH8" s="3">
        <v>13</v>
      </c>
      <c r="AI8" s="11">
        <v>14</v>
      </c>
      <c r="AJ8" s="11">
        <v>15</v>
      </c>
      <c r="AK8" s="3"/>
      <c r="AL8" s="8"/>
    </row>
    <row r="9" spans="2:38" x14ac:dyDescent="0.25">
      <c r="B9" s="12">
        <v>4</v>
      </c>
      <c r="C9" s="3">
        <v>22</v>
      </c>
      <c r="D9" s="3">
        <v>23</v>
      </c>
      <c r="E9" s="3">
        <v>24</v>
      </c>
      <c r="F9" s="3">
        <v>25</v>
      </c>
      <c r="G9" s="3">
        <v>26</v>
      </c>
      <c r="H9" s="11">
        <v>27</v>
      </c>
      <c r="I9" s="11">
        <v>28</v>
      </c>
      <c r="J9" s="3"/>
      <c r="K9" s="12">
        <v>8</v>
      </c>
      <c r="L9" s="3">
        <v>19</v>
      </c>
      <c r="M9" s="3">
        <v>20</v>
      </c>
      <c r="N9" s="3">
        <v>21</v>
      </c>
      <c r="O9" s="3">
        <v>22</v>
      </c>
      <c r="P9" s="3">
        <v>23</v>
      </c>
      <c r="Q9" s="11">
        <v>24</v>
      </c>
      <c r="R9" s="11">
        <v>25</v>
      </c>
      <c r="S9" s="3"/>
      <c r="T9" s="12">
        <v>12</v>
      </c>
      <c r="U9" s="3">
        <v>19</v>
      </c>
      <c r="V9" s="3">
        <v>20</v>
      </c>
      <c r="W9" s="3">
        <v>21</v>
      </c>
      <c r="X9" s="3">
        <v>22</v>
      </c>
      <c r="Y9" s="3">
        <v>23</v>
      </c>
      <c r="Z9" s="11">
        <v>24</v>
      </c>
      <c r="AA9" s="11">
        <v>25</v>
      </c>
      <c r="AB9" s="3"/>
      <c r="AC9" s="12">
        <v>16</v>
      </c>
      <c r="AD9" s="3">
        <v>16</v>
      </c>
      <c r="AE9" s="3">
        <v>17</v>
      </c>
      <c r="AF9" s="3">
        <v>18</v>
      </c>
      <c r="AG9" s="3">
        <v>19</v>
      </c>
      <c r="AH9" s="3">
        <v>20</v>
      </c>
      <c r="AI9" s="11">
        <v>21</v>
      </c>
      <c r="AJ9" s="11">
        <v>22</v>
      </c>
      <c r="AK9" s="3"/>
    </row>
    <row r="10" spans="2:38" x14ac:dyDescent="0.25">
      <c r="B10" s="12">
        <v>5</v>
      </c>
      <c r="C10" s="3">
        <v>29</v>
      </c>
      <c r="D10" s="3">
        <v>30</v>
      </c>
      <c r="E10" s="3">
        <v>31</v>
      </c>
      <c r="F10" s="11" t="s">
        <v>8</v>
      </c>
      <c r="G10" s="11"/>
      <c r="H10" s="11"/>
      <c r="I10" s="11"/>
      <c r="J10" s="3"/>
      <c r="K10" s="12">
        <v>9</v>
      </c>
      <c r="L10" s="3">
        <v>26</v>
      </c>
      <c r="M10" s="3">
        <v>27</v>
      </c>
      <c r="N10" s="3">
        <v>28</v>
      </c>
      <c r="O10" s="11" t="s">
        <v>8</v>
      </c>
      <c r="P10" s="11"/>
      <c r="Q10" s="11"/>
      <c r="R10" s="11"/>
      <c r="S10" s="3"/>
      <c r="T10" s="12">
        <v>13</v>
      </c>
      <c r="U10" s="3">
        <v>26</v>
      </c>
      <c r="V10" s="3">
        <v>27</v>
      </c>
      <c r="W10" s="3">
        <v>28</v>
      </c>
      <c r="X10" s="3">
        <v>29</v>
      </c>
      <c r="Y10" s="3">
        <v>30</v>
      </c>
      <c r="Z10" s="11">
        <v>31</v>
      </c>
      <c r="AA10" s="11" t="s">
        <v>8</v>
      </c>
      <c r="AB10" s="3"/>
      <c r="AC10" s="12">
        <v>17</v>
      </c>
      <c r="AD10" s="3">
        <v>23</v>
      </c>
      <c r="AE10" s="3">
        <v>24</v>
      </c>
      <c r="AF10" s="3">
        <v>25</v>
      </c>
      <c r="AG10" s="3">
        <v>26</v>
      </c>
      <c r="AH10" s="3">
        <v>27</v>
      </c>
      <c r="AI10" s="11">
        <v>28</v>
      </c>
      <c r="AJ10" s="11">
        <v>29</v>
      </c>
      <c r="AK10" s="3"/>
    </row>
    <row r="11" spans="2:38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12">
        <v>18</v>
      </c>
      <c r="AD11" s="3">
        <v>30</v>
      </c>
      <c r="AE11" s="11" t="s">
        <v>8</v>
      </c>
      <c r="AF11" s="11"/>
      <c r="AG11" s="11"/>
      <c r="AH11" s="11"/>
      <c r="AI11" s="11"/>
      <c r="AJ11" s="11"/>
      <c r="AK11" s="3"/>
    </row>
    <row r="12" spans="2:38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</row>
    <row r="13" spans="2:38" ht="18" x14ac:dyDescent="0.25">
      <c r="B13" s="37">
        <v>43221</v>
      </c>
      <c r="C13" s="37"/>
      <c r="D13" s="37"/>
      <c r="E13" s="37"/>
      <c r="F13" s="37"/>
      <c r="G13" s="37"/>
      <c r="H13" s="37"/>
      <c r="I13" s="37"/>
      <c r="J13" s="3"/>
      <c r="K13" s="38">
        <v>43252</v>
      </c>
      <c r="L13" s="38"/>
      <c r="M13" s="38"/>
      <c r="N13" s="38"/>
      <c r="O13" s="38"/>
      <c r="P13" s="38"/>
      <c r="Q13" s="38"/>
      <c r="R13" s="39"/>
      <c r="S13" s="3"/>
      <c r="T13" s="37">
        <v>43282</v>
      </c>
      <c r="U13" s="37"/>
      <c r="V13" s="37"/>
      <c r="W13" s="37"/>
      <c r="X13" s="37"/>
      <c r="Y13" s="37"/>
      <c r="Z13" s="37"/>
      <c r="AA13" s="37"/>
      <c r="AB13" s="3"/>
      <c r="AC13" s="37">
        <v>43313</v>
      </c>
      <c r="AD13" s="37"/>
      <c r="AE13" s="37"/>
      <c r="AF13" s="37"/>
      <c r="AG13" s="37"/>
      <c r="AH13" s="37"/>
      <c r="AI13" s="37"/>
      <c r="AJ13" s="37"/>
      <c r="AK13" s="3"/>
    </row>
    <row r="14" spans="2:38" x14ac:dyDescent="0.25">
      <c r="B14" s="12" t="s">
        <v>0</v>
      </c>
      <c r="C14" s="9" t="s">
        <v>1</v>
      </c>
      <c r="D14" s="9" t="s">
        <v>2</v>
      </c>
      <c r="E14" s="9" t="s">
        <v>3</v>
      </c>
      <c r="F14" s="9" t="s">
        <v>4</v>
      </c>
      <c r="G14" s="9" t="s">
        <v>5</v>
      </c>
      <c r="H14" s="14" t="s">
        <v>6</v>
      </c>
      <c r="I14" s="14" t="s">
        <v>7</v>
      </c>
      <c r="J14" s="3"/>
      <c r="K14" s="12" t="s">
        <v>0</v>
      </c>
      <c r="L14" s="10" t="s">
        <v>1</v>
      </c>
      <c r="M14" s="10" t="s">
        <v>2</v>
      </c>
      <c r="N14" s="10" t="s">
        <v>3</v>
      </c>
      <c r="O14" s="10" t="s">
        <v>4</v>
      </c>
      <c r="P14" s="10" t="s">
        <v>5</v>
      </c>
      <c r="Q14" s="15" t="s">
        <v>6</v>
      </c>
      <c r="R14" s="16" t="s">
        <v>7</v>
      </c>
      <c r="S14" s="3"/>
      <c r="T14" s="12" t="s">
        <v>0</v>
      </c>
      <c r="U14" s="9" t="s">
        <v>1</v>
      </c>
      <c r="V14" s="9" t="s">
        <v>2</v>
      </c>
      <c r="W14" s="9" t="s">
        <v>3</v>
      </c>
      <c r="X14" s="9" t="s">
        <v>4</v>
      </c>
      <c r="Y14" s="9" t="s">
        <v>5</v>
      </c>
      <c r="Z14" s="14" t="s">
        <v>6</v>
      </c>
      <c r="AA14" s="14" t="s">
        <v>7</v>
      </c>
      <c r="AB14" s="3"/>
      <c r="AC14" s="12" t="s">
        <v>0</v>
      </c>
      <c r="AD14" s="9" t="s">
        <v>1</v>
      </c>
      <c r="AE14" s="9" t="s">
        <v>2</v>
      </c>
      <c r="AF14" s="9" t="s">
        <v>3</v>
      </c>
      <c r="AG14" s="9" t="s">
        <v>4</v>
      </c>
      <c r="AH14" s="9" t="s">
        <v>5</v>
      </c>
      <c r="AI14" s="14" t="s">
        <v>6</v>
      </c>
      <c r="AJ14" s="14" t="s">
        <v>7</v>
      </c>
      <c r="AK14" s="3"/>
    </row>
    <row r="15" spans="2:38" x14ac:dyDescent="0.25">
      <c r="B15" s="12">
        <v>18</v>
      </c>
      <c r="C15" s="11" t="s">
        <v>8</v>
      </c>
      <c r="D15" s="3">
        <v>1</v>
      </c>
      <c r="E15" s="3">
        <v>2</v>
      </c>
      <c r="F15" s="3">
        <v>3</v>
      </c>
      <c r="G15" s="3">
        <v>4</v>
      </c>
      <c r="H15" s="11">
        <v>5</v>
      </c>
      <c r="I15" s="11">
        <v>6</v>
      </c>
      <c r="J15" s="3"/>
      <c r="K15" s="12">
        <v>22</v>
      </c>
      <c r="L15" s="11" t="s">
        <v>8</v>
      </c>
      <c r="M15" s="11" t="s">
        <v>8</v>
      </c>
      <c r="N15" s="11" t="s">
        <v>8</v>
      </c>
      <c r="O15" s="11" t="s">
        <v>8</v>
      </c>
      <c r="P15" s="3">
        <v>1</v>
      </c>
      <c r="Q15" s="11">
        <v>2</v>
      </c>
      <c r="R15" s="11">
        <v>3</v>
      </c>
      <c r="S15" s="3"/>
      <c r="T15" s="12">
        <v>26</v>
      </c>
      <c r="U15" s="11" t="s">
        <v>8</v>
      </c>
      <c r="V15" s="11" t="s">
        <v>8</v>
      </c>
      <c r="W15" s="11"/>
      <c r="X15" s="11"/>
      <c r="Y15" s="11"/>
      <c r="Z15" s="11"/>
      <c r="AA15" s="11">
        <v>1</v>
      </c>
      <c r="AB15" s="3"/>
      <c r="AC15" s="12">
        <v>31</v>
      </c>
      <c r="AD15" s="11" t="s">
        <v>8</v>
      </c>
      <c r="AE15" s="11" t="s">
        <v>8</v>
      </c>
      <c r="AF15" s="3">
        <v>1</v>
      </c>
      <c r="AG15" s="3">
        <v>2</v>
      </c>
      <c r="AH15" s="3">
        <v>3</v>
      </c>
      <c r="AI15" s="11">
        <v>4</v>
      </c>
      <c r="AJ15" s="11">
        <v>5</v>
      </c>
      <c r="AK15" s="3"/>
    </row>
    <row r="16" spans="2:38" x14ac:dyDescent="0.25">
      <c r="B16" s="12">
        <v>19</v>
      </c>
      <c r="C16" s="3">
        <v>7</v>
      </c>
      <c r="D16" s="3">
        <v>8</v>
      </c>
      <c r="E16" s="3">
        <v>9</v>
      </c>
      <c r="F16" s="3">
        <v>10</v>
      </c>
      <c r="G16" s="3">
        <v>11</v>
      </c>
      <c r="H16" s="11">
        <v>12</v>
      </c>
      <c r="I16" s="11">
        <v>13</v>
      </c>
      <c r="J16" s="3"/>
      <c r="K16" s="12">
        <v>23</v>
      </c>
      <c r="L16" s="3">
        <v>4</v>
      </c>
      <c r="M16" s="3">
        <v>5</v>
      </c>
      <c r="N16" s="3">
        <v>6</v>
      </c>
      <c r="O16" s="3">
        <v>7</v>
      </c>
      <c r="P16" s="3">
        <v>8</v>
      </c>
      <c r="Q16" s="11">
        <v>9</v>
      </c>
      <c r="R16" s="11">
        <v>10</v>
      </c>
      <c r="S16" s="3"/>
      <c r="T16" s="12">
        <v>27</v>
      </c>
      <c r="U16" s="3">
        <v>2</v>
      </c>
      <c r="V16" s="3">
        <v>3</v>
      </c>
      <c r="W16" s="3">
        <v>4</v>
      </c>
      <c r="X16" s="3">
        <v>5</v>
      </c>
      <c r="Y16" s="3">
        <v>6</v>
      </c>
      <c r="Z16" s="11">
        <v>7</v>
      </c>
      <c r="AA16" s="11">
        <v>8</v>
      </c>
      <c r="AB16" s="3"/>
      <c r="AC16" s="12">
        <v>32</v>
      </c>
      <c r="AD16" s="3">
        <v>6</v>
      </c>
      <c r="AE16" s="3">
        <v>7</v>
      </c>
      <c r="AF16" s="3">
        <v>8</v>
      </c>
      <c r="AG16" s="3">
        <v>9</v>
      </c>
      <c r="AH16" s="3">
        <v>10</v>
      </c>
      <c r="AI16" s="11">
        <v>11</v>
      </c>
      <c r="AJ16" s="11">
        <v>12</v>
      </c>
      <c r="AK16" s="3"/>
    </row>
    <row r="17" spans="2:37" x14ac:dyDescent="0.25">
      <c r="B17" s="12">
        <v>20</v>
      </c>
      <c r="C17" s="3">
        <v>14</v>
      </c>
      <c r="D17" s="3">
        <v>15</v>
      </c>
      <c r="E17" s="3">
        <v>16</v>
      </c>
      <c r="F17" s="3">
        <v>17</v>
      </c>
      <c r="G17" s="3">
        <v>18</v>
      </c>
      <c r="H17" s="11">
        <v>19</v>
      </c>
      <c r="I17" s="11">
        <v>20</v>
      </c>
      <c r="J17" s="3"/>
      <c r="K17" s="12">
        <v>24</v>
      </c>
      <c r="L17" s="3">
        <v>11</v>
      </c>
      <c r="M17" s="3">
        <v>12</v>
      </c>
      <c r="N17" s="3">
        <v>13</v>
      </c>
      <c r="O17" s="3">
        <v>14</v>
      </c>
      <c r="P17" s="3">
        <v>15</v>
      </c>
      <c r="Q17" s="11">
        <v>16</v>
      </c>
      <c r="R17" s="11">
        <v>17</v>
      </c>
      <c r="S17" s="3"/>
      <c r="T17" s="12">
        <v>28</v>
      </c>
      <c r="U17" s="3">
        <v>9</v>
      </c>
      <c r="V17" s="3">
        <v>10</v>
      </c>
      <c r="W17" s="3">
        <v>11</v>
      </c>
      <c r="X17" s="3">
        <v>12</v>
      </c>
      <c r="Y17" s="3">
        <v>13</v>
      </c>
      <c r="Z17" s="11">
        <v>14</v>
      </c>
      <c r="AA17" s="11">
        <v>15</v>
      </c>
      <c r="AB17" s="3"/>
      <c r="AC17" s="12">
        <v>33</v>
      </c>
      <c r="AD17" s="3">
        <v>13</v>
      </c>
      <c r="AE17" s="3">
        <v>14</v>
      </c>
      <c r="AF17" s="3">
        <v>15</v>
      </c>
      <c r="AG17" s="3">
        <v>16</v>
      </c>
      <c r="AH17" s="3">
        <v>17</v>
      </c>
      <c r="AI17" s="11">
        <v>18</v>
      </c>
      <c r="AJ17" s="11">
        <v>19</v>
      </c>
      <c r="AK17" s="3"/>
    </row>
    <row r="18" spans="2:37" x14ac:dyDescent="0.25">
      <c r="B18" s="12">
        <v>21</v>
      </c>
      <c r="C18" s="3">
        <v>21</v>
      </c>
      <c r="D18" s="3">
        <v>22</v>
      </c>
      <c r="E18" s="3">
        <v>23</v>
      </c>
      <c r="F18" s="3">
        <v>24</v>
      </c>
      <c r="G18" s="3">
        <v>25</v>
      </c>
      <c r="H18" s="11">
        <v>26</v>
      </c>
      <c r="I18" s="11">
        <v>27</v>
      </c>
      <c r="J18" s="3"/>
      <c r="K18" s="12">
        <v>25</v>
      </c>
      <c r="L18" s="3">
        <v>18</v>
      </c>
      <c r="M18" s="3">
        <v>19</v>
      </c>
      <c r="N18" s="3">
        <v>20</v>
      </c>
      <c r="O18" s="3">
        <v>21</v>
      </c>
      <c r="P18" s="3">
        <v>22</v>
      </c>
      <c r="Q18" s="11">
        <v>23</v>
      </c>
      <c r="R18" s="11">
        <v>24</v>
      </c>
      <c r="S18" s="3"/>
      <c r="T18" s="12">
        <v>29</v>
      </c>
      <c r="U18" s="3">
        <v>16</v>
      </c>
      <c r="V18" s="3">
        <v>17</v>
      </c>
      <c r="W18" s="3">
        <v>18</v>
      </c>
      <c r="X18" s="3">
        <v>19</v>
      </c>
      <c r="Y18" s="3">
        <v>20</v>
      </c>
      <c r="Z18" s="11">
        <v>21</v>
      </c>
      <c r="AA18" s="11">
        <v>22</v>
      </c>
      <c r="AB18" s="3"/>
      <c r="AC18" s="12">
        <v>34</v>
      </c>
      <c r="AD18" s="3">
        <v>20</v>
      </c>
      <c r="AE18" s="3">
        <v>21</v>
      </c>
      <c r="AF18" s="3">
        <v>22</v>
      </c>
      <c r="AG18" s="3">
        <v>23</v>
      </c>
      <c r="AH18" s="3">
        <v>24</v>
      </c>
      <c r="AI18" s="11">
        <v>25</v>
      </c>
      <c r="AJ18" s="11">
        <v>26</v>
      </c>
      <c r="AK18" s="3"/>
    </row>
    <row r="19" spans="2:37" x14ac:dyDescent="0.25">
      <c r="B19" s="12">
        <v>22</v>
      </c>
      <c r="C19" s="3">
        <v>28</v>
      </c>
      <c r="D19" s="3">
        <v>29</v>
      </c>
      <c r="E19" s="3">
        <v>30</v>
      </c>
      <c r="F19" s="3">
        <v>31</v>
      </c>
      <c r="G19" s="11" t="s">
        <v>8</v>
      </c>
      <c r="H19" s="11"/>
      <c r="I19" s="11"/>
      <c r="J19" s="3"/>
      <c r="K19" s="12">
        <v>26</v>
      </c>
      <c r="L19" s="3">
        <v>25</v>
      </c>
      <c r="M19" s="3">
        <v>26</v>
      </c>
      <c r="N19" s="3">
        <v>27</v>
      </c>
      <c r="O19" s="3">
        <v>28</v>
      </c>
      <c r="P19" s="3">
        <v>29</v>
      </c>
      <c r="Q19" s="11">
        <v>30</v>
      </c>
      <c r="R19" s="11" t="s">
        <v>8</v>
      </c>
      <c r="S19" s="3"/>
      <c r="T19" s="12">
        <v>30</v>
      </c>
      <c r="U19" s="3">
        <v>23</v>
      </c>
      <c r="V19" s="3">
        <v>24</v>
      </c>
      <c r="W19" s="3">
        <v>25</v>
      </c>
      <c r="X19" s="3">
        <v>26</v>
      </c>
      <c r="Y19" s="3">
        <v>27</v>
      </c>
      <c r="Z19" s="11">
        <v>28</v>
      </c>
      <c r="AA19" s="11">
        <v>29</v>
      </c>
      <c r="AB19" s="3"/>
      <c r="AC19" s="12">
        <v>35</v>
      </c>
      <c r="AD19" s="3">
        <v>27</v>
      </c>
      <c r="AE19" s="3">
        <v>28</v>
      </c>
      <c r="AF19" s="3">
        <v>29</v>
      </c>
      <c r="AG19" s="3">
        <v>30</v>
      </c>
      <c r="AH19" s="3">
        <v>31</v>
      </c>
      <c r="AI19" s="11" t="s">
        <v>8</v>
      </c>
      <c r="AJ19" s="11"/>
      <c r="AK19" s="3"/>
    </row>
    <row r="20" spans="2:37" x14ac:dyDescent="0.2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12">
        <v>31</v>
      </c>
      <c r="U20" s="3">
        <v>30</v>
      </c>
      <c r="V20" s="4">
        <v>31</v>
      </c>
      <c r="W20" s="11" t="s">
        <v>8</v>
      </c>
      <c r="X20" s="11"/>
      <c r="Y20" s="11"/>
      <c r="Z20" s="11"/>
      <c r="AA20" s="11"/>
      <c r="AB20" s="3"/>
      <c r="AC20" s="5"/>
      <c r="AD20" s="3"/>
      <c r="AE20" s="3"/>
      <c r="AF20" s="3"/>
      <c r="AG20" s="3"/>
      <c r="AH20" s="3"/>
      <c r="AI20" s="3"/>
      <c r="AJ20" s="3"/>
      <c r="AK20" s="3"/>
    </row>
    <row r="21" spans="2:37" x14ac:dyDescent="0.25">
      <c r="B21" s="3"/>
      <c r="C21" s="3"/>
      <c r="D21" s="3"/>
      <c r="E21" s="3"/>
      <c r="F21" s="3"/>
      <c r="G21" s="3"/>
      <c r="H21" s="3"/>
      <c r="I21" s="3"/>
      <c r="J21" s="3"/>
      <c r="K21" s="6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</row>
    <row r="22" spans="2:37" ht="18" x14ac:dyDescent="0.25">
      <c r="B22" s="37">
        <v>43344</v>
      </c>
      <c r="C22" s="37"/>
      <c r="D22" s="37"/>
      <c r="E22" s="37"/>
      <c r="F22" s="37"/>
      <c r="G22" s="37"/>
      <c r="H22" s="37"/>
      <c r="I22" s="37"/>
      <c r="J22" s="3"/>
      <c r="K22" s="37">
        <v>43374</v>
      </c>
      <c r="L22" s="37"/>
      <c r="M22" s="37"/>
      <c r="N22" s="37"/>
      <c r="O22" s="37"/>
      <c r="P22" s="37"/>
      <c r="Q22" s="37"/>
      <c r="R22" s="37"/>
      <c r="S22" s="3"/>
      <c r="T22" s="37">
        <v>43405</v>
      </c>
      <c r="U22" s="37"/>
      <c r="V22" s="37"/>
      <c r="W22" s="37"/>
      <c r="X22" s="37"/>
      <c r="Y22" s="37"/>
      <c r="Z22" s="37"/>
      <c r="AA22" s="37"/>
      <c r="AB22" s="3"/>
      <c r="AC22" s="37">
        <v>43435</v>
      </c>
      <c r="AD22" s="37"/>
      <c r="AE22" s="37"/>
      <c r="AF22" s="37"/>
      <c r="AG22" s="37"/>
      <c r="AH22" s="37"/>
      <c r="AI22" s="37"/>
      <c r="AJ22" s="37"/>
      <c r="AK22" s="3"/>
    </row>
    <row r="23" spans="2:37" x14ac:dyDescent="0.25">
      <c r="B23" s="12" t="s">
        <v>0</v>
      </c>
      <c r="C23" s="9" t="s">
        <v>1</v>
      </c>
      <c r="D23" s="9" t="s">
        <v>2</v>
      </c>
      <c r="E23" s="9" t="s">
        <v>3</v>
      </c>
      <c r="F23" s="9" t="s">
        <v>4</v>
      </c>
      <c r="G23" s="9" t="s">
        <v>5</v>
      </c>
      <c r="H23" s="14" t="s">
        <v>6</v>
      </c>
      <c r="I23" s="14" t="s">
        <v>7</v>
      </c>
      <c r="J23" s="3"/>
      <c r="K23" s="12" t="s">
        <v>0</v>
      </c>
      <c r="L23" s="9" t="s">
        <v>1</v>
      </c>
      <c r="M23" s="9" t="s">
        <v>2</v>
      </c>
      <c r="N23" s="9" t="s">
        <v>3</v>
      </c>
      <c r="O23" s="9" t="s">
        <v>4</v>
      </c>
      <c r="P23" s="9" t="s">
        <v>5</v>
      </c>
      <c r="Q23" s="14" t="s">
        <v>6</v>
      </c>
      <c r="R23" s="14" t="s">
        <v>7</v>
      </c>
      <c r="S23" s="3"/>
      <c r="T23" s="12" t="s">
        <v>0</v>
      </c>
      <c r="U23" s="9" t="s">
        <v>1</v>
      </c>
      <c r="V23" s="9" t="s">
        <v>2</v>
      </c>
      <c r="W23" s="9" t="s">
        <v>3</v>
      </c>
      <c r="X23" s="9" t="s">
        <v>4</v>
      </c>
      <c r="Y23" s="9" t="s">
        <v>5</v>
      </c>
      <c r="Z23" s="14" t="s">
        <v>6</v>
      </c>
      <c r="AA23" s="14" t="s">
        <v>7</v>
      </c>
      <c r="AB23" s="3"/>
      <c r="AC23" s="12" t="s">
        <v>0</v>
      </c>
      <c r="AD23" s="9" t="s">
        <v>1</v>
      </c>
      <c r="AE23" s="9" t="s">
        <v>2</v>
      </c>
      <c r="AF23" s="9" t="s">
        <v>3</v>
      </c>
      <c r="AG23" s="9" t="s">
        <v>4</v>
      </c>
      <c r="AH23" s="9" t="s">
        <v>5</v>
      </c>
      <c r="AI23" s="14" t="s">
        <v>6</v>
      </c>
      <c r="AJ23" s="14" t="s">
        <v>7</v>
      </c>
      <c r="AK23" s="3"/>
    </row>
    <row r="24" spans="2:37" x14ac:dyDescent="0.25">
      <c r="B24" s="12">
        <v>35</v>
      </c>
      <c r="C24" s="11" t="s">
        <v>8</v>
      </c>
      <c r="D24" s="11" t="s">
        <v>8</v>
      </c>
      <c r="E24" s="11" t="s">
        <v>8</v>
      </c>
      <c r="F24" s="11"/>
      <c r="G24" s="11"/>
      <c r="H24" s="11">
        <v>1</v>
      </c>
      <c r="I24" s="11">
        <v>2</v>
      </c>
      <c r="J24" s="3"/>
      <c r="K24" s="12">
        <v>40</v>
      </c>
      <c r="L24" s="3">
        <v>1</v>
      </c>
      <c r="M24" s="3">
        <v>2</v>
      </c>
      <c r="N24" s="3">
        <v>3</v>
      </c>
      <c r="O24" s="3">
        <v>4</v>
      </c>
      <c r="P24" s="3">
        <v>5</v>
      </c>
      <c r="Q24" s="11">
        <v>6</v>
      </c>
      <c r="R24" s="11">
        <v>7</v>
      </c>
      <c r="S24" s="3"/>
      <c r="T24" s="12">
        <v>44</v>
      </c>
      <c r="U24" s="11"/>
      <c r="V24" s="11"/>
      <c r="W24" s="11"/>
      <c r="X24" s="4">
        <v>1</v>
      </c>
      <c r="Y24" s="3">
        <v>2</v>
      </c>
      <c r="Z24" s="11">
        <v>3</v>
      </c>
      <c r="AA24" s="11">
        <v>4</v>
      </c>
      <c r="AB24" s="3"/>
      <c r="AC24" s="12">
        <v>48</v>
      </c>
      <c r="AD24" s="11" t="s">
        <v>8</v>
      </c>
      <c r="AE24" s="11"/>
      <c r="AF24" s="11"/>
      <c r="AG24" s="11"/>
      <c r="AH24" s="11"/>
      <c r="AI24" s="11">
        <v>1</v>
      </c>
      <c r="AJ24" s="11">
        <v>2</v>
      </c>
      <c r="AK24" s="3"/>
    </row>
    <row r="25" spans="2:37" x14ac:dyDescent="0.25">
      <c r="B25" s="12">
        <v>36</v>
      </c>
      <c r="C25" s="3">
        <v>3</v>
      </c>
      <c r="D25" s="3">
        <v>4</v>
      </c>
      <c r="E25" s="3">
        <v>5</v>
      </c>
      <c r="F25" s="3">
        <v>6</v>
      </c>
      <c r="G25" s="3">
        <v>7</v>
      </c>
      <c r="H25" s="11">
        <v>8</v>
      </c>
      <c r="I25" s="11">
        <v>9</v>
      </c>
      <c r="J25" s="3"/>
      <c r="K25" s="12">
        <v>41</v>
      </c>
      <c r="L25" s="3">
        <v>8</v>
      </c>
      <c r="M25" s="3">
        <v>9</v>
      </c>
      <c r="N25" s="3">
        <v>10</v>
      </c>
      <c r="O25" s="3">
        <v>11</v>
      </c>
      <c r="P25" s="3">
        <v>12</v>
      </c>
      <c r="Q25" s="11">
        <v>13</v>
      </c>
      <c r="R25" s="11">
        <v>14</v>
      </c>
      <c r="S25" s="3"/>
      <c r="T25" s="12">
        <v>45</v>
      </c>
      <c r="U25" s="3">
        <v>5</v>
      </c>
      <c r="V25" s="3">
        <v>6</v>
      </c>
      <c r="W25" s="3">
        <v>7</v>
      </c>
      <c r="X25" s="3">
        <v>8</v>
      </c>
      <c r="Y25" s="3">
        <v>9</v>
      </c>
      <c r="Z25" s="11">
        <v>10</v>
      </c>
      <c r="AA25" s="11">
        <v>11</v>
      </c>
      <c r="AB25" s="3"/>
      <c r="AC25" s="12">
        <v>49</v>
      </c>
      <c r="AD25" s="3">
        <v>3</v>
      </c>
      <c r="AE25" s="3">
        <v>4</v>
      </c>
      <c r="AF25" s="3">
        <v>5</v>
      </c>
      <c r="AG25" s="3">
        <v>6</v>
      </c>
      <c r="AH25" s="3">
        <v>7</v>
      </c>
      <c r="AI25" s="11">
        <v>8</v>
      </c>
      <c r="AJ25" s="11">
        <v>9</v>
      </c>
      <c r="AK25" s="3"/>
    </row>
    <row r="26" spans="2:37" x14ac:dyDescent="0.25">
      <c r="B26" s="12">
        <v>37</v>
      </c>
      <c r="C26" s="3">
        <v>10</v>
      </c>
      <c r="D26" s="3">
        <v>11</v>
      </c>
      <c r="E26" s="3">
        <v>12</v>
      </c>
      <c r="F26" s="3">
        <v>13</v>
      </c>
      <c r="G26" s="3">
        <v>14</v>
      </c>
      <c r="H26" s="11">
        <v>15</v>
      </c>
      <c r="I26" s="11">
        <v>16</v>
      </c>
      <c r="J26" s="3"/>
      <c r="K26" s="12">
        <v>42</v>
      </c>
      <c r="L26" s="3">
        <v>15</v>
      </c>
      <c r="M26" s="3">
        <v>16</v>
      </c>
      <c r="N26" s="3">
        <v>17</v>
      </c>
      <c r="O26" s="3">
        <v>18</v>
      </c>
      <c r="P26" s="3">
        <v>19</v>
      </c>
      <c r="Q26" s="11">
        <v>20</v>
      </c>
      <c r="R26" s="11">
        <v>21</v>
      </c>
      <c r="S26" s="3"/>
      <c r="T26" s="12">
        <v>46</v>
      </c>
      <c r="U26" s="3">
        <v>12</v>
      </c>
      <c r="V26" s="3">
        <v>13</v>
      </c>
      <c r="W26" s="3">
        <v>14</v>
      </c>
      <c r="X26" s="3">
        <v>15</v>
      </c>
      <c r="Y26" s="3">
        <v>16</v>
      </c>
      <c r="Z26" s="11">
        <v>17</v>
      </c>
      <c r="AA26" s="11">
        <v>18</v>
      </c>
      <c r="AB26" s="3"/>
      <c r="AC26" s="12">
        <v>50</v>
      </c>
      <c r="AD26" s="3">
        <v>10</v>
      </c>
      <c r="AE26" s="3">
        <v>11</v>
      </c>
      <c r="AF26" s="3">
        <v>12</v>
      </c>
      <c r="AG26" s="3">
        <v>13</v>
      </c>
      <c r="AH26" s="3">
        <v>14</v>
      </c>
      <c r="AI26" s="11">
        <v>15</v>
      </c>
      <c r="AJ26" s="11">
        <v>16</v>
      </c>
      <c r="AK26" s="3"/>
    </row>
    <row r="27" spans="2:37" x14ac:dyDescent="0.25">
      <c r="B27" s="12">
        <v>38</v>
      </c>
      <c r="C27" s="3">
        <v>17</v>
      </c>
      <c r="D27" s="3">
        <v>18</v>
      </c>
      <c r="E27" s="3">
        <v>19</v>
      </c>
      <c r="F27" s="3">
        <v>20</v>
      </c>
      <c r="G27" s="3">
        <v>21</v>
      </c>
      <c r="H27" s="11">
        <v>22</v>
      </c>
      <c r="I27" s="11">
        <v>23</v>
      </c>
      <c r="J27" s="3"/>
      <c r="K27" s="12">
        <v>43</v>
      </c>
      <c r="L27" s="3">
        <v>22</v>
      </c>
      <c r="M27" s="3">
        <v>23</v>
      </c>
      <c r="N27" s="3">
        <v>24</v>
      </c>
      <c r="O27" s="3">
        <v>25</v>
      </c>
      <c r="P27" s="3">
        <v>26</v>
      </c>
      <c r="Q27" s="11">
        <v>27</v>
      </c>
      <c r="R27" s="11">
        <v>28</v>
      </c>
      <c r="S27" s="3"/>
      <c r="T27" s="12">
        <v>47</v>
      </c>
      <c r="U27" s="3">
        <v>19</v>
      </c>
      <c r="V27" s="3">
        <v>20</v>
      </c>
      <c r="W27" s="3">
        <v>21</v>
      </c>
      <c r="X27" s="3">
        <v>22</v>
      </c>
      <c r="Y27" s="3">
        <v>23</v>
      </c>
      <c r="Z27" s="11">
        <v>24</v>
      </c>
      <c r="AA27" s="11">
        <v>25</v>
      </c>
      <c r="AB27" s="3"/>
      <c r="AC27" s="12">
        <v>51</v>
      </c>
      <c r="AD27" s="3">
        <v>17</v>
      </c>
      <c r="AE27" s="3">
        <v>18</v>
      </c>
      <c r="AF27" s="3">
        <v>19</v>
      </c>
      <c r="AG27" s="3">
        <v>20</v>
      </c>
      <c r="AH27" s="3">
        <v>21</v>
      </c>
      <c r="AI27" s="11">
        <v>22</v>
      </c>
      <c r="AJ27" s="11">
        <v>23</v>
      </c>
      <c r="AK27" s="3"/>
    </row>
    <row r="28" spans="2:37" x14ac:dyDescent="0.25">
      <c r="B28" s="12">
        <v>39</v>
      </c>
      <c r="C28" s="3">
        <v>24</v>
      </c>
      <c r="D28" s="3">
        <v>25</v>
      </c>
      <c r="E28" s="3">
        <v>26</v>
      </c>
      <c r="F28" s="3">
        <v>27</v>
      </c>
      <c r="G28" s="3">
        <v>28</v>
      </c>
      <c r="H28" s="11">
        <v>29</v>
      </c>
      <c r="I28" s="11">
        <v>30</v>
      </c>
      <c r="J28" s="3"/>
      <c r="K28" s="12">
        <v>44</v>
      </c>
      <c r="L28" s="3">
        <v>29</v>
      </c>
      <c r="M28" s="3">
        <v>30</v>
      </c>
      <c r="N28" s="3">
        <v>31</v>
      </c>
      <c r="O28" s="11" t="s">
        <v>8</v>
      </c>
      <c r="P28" s="11"/>
      <c r="Q28" s="11"/>
      <c r="R28" s="11"/>
      <c r="S28" s="3"/>
      <c r="T28" s="12">
        <v>48</v>
      </c>
      <c r="U28" s="3">
        <v>26</v>
      </c>
      <c r="V28" s="3">
        <v>27</v>
      </c>
      <c r="W28" s="3">
        <v>28</v>
      </c>
      <c r="X28" s="3">
        <v>29</v>
      </c>
      <c r="Y28" s="3">
        <v>30</v>
      </c>
      <c r="Z28" s="11" t="s">
        <v>8</v>
      </c>
      <c r="AA28" s="11"/>
      <c r="AB28" s="3"/>
      <c r="AC28" s="12">
        <v>52</v>
      </c>
      <c r="AD28" s="3">
        <v>24</v>
      </c>
      <c r="AE28" s="3">
        <v>25</v>
      </c>
      <c r="AF28" s="3">
        <v>26</v>
      </c>
      <c r="AG28" s="3">
        <v>27</v>
      </c>
      <c r="AH28" s="3">
        <v>28</v>
      </c>
      <c r="AI28" s="11">
        <v>29</v>
      </c>
      <c r="AJ28" s="11">
        <v>30</v>
      </c>
      <c r="AK28" s="3"/>
    </row>
    <row r="29" spans="2:37" x14ac:dyDescent="0.2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12">
        <v>1</v>
      </c>
      <c r="AD29" s="3">
        <v>31</v>
      </c>
      <c r="AE29" s="11" t="s">
        <v>8</v>
      </c>
      <c r="AF29" s="11"/>
      <c r="AG29" s="11"/>
      <c r="AH29" s="11"/>
      <c r="AI29" s="11"/>
      <c r="AJ29" s="11"/>
      <c r="AK29" s="3"/>
    </row>
    <row r="30" spans="2:37" x14ac:dyDescent="0.25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</row>
    <row r="43" spans="2:2" x14ac:dyDescent="0.25">
      <c r="B43" s="1" t="s">
        <v>8</v>
      </c>
    </row>
    <row r="51" spans="2:2" x14ac:dyDescent="0.25">
      <c r="B51" s="1" t="s">
        <v>8</v>
      </c>
    </row>
    <row r="52" spans="2:2" x14ac:dyDescent="0.25">
      <c r="B52" s="2"/>
    </row>
    <row r="67" spans="2:2" x14ac:dyDescent="0.25">
      <c r="B67" s="1" t="s">
        <v>8</v>
      </c>
    </row>
    <row r="75" spans="2:2" x14ac:dyDescent="0.25">
      <c r="B75" s="1" t="s">
        <v>8</v>
      </c>
    </row>
    <row r="83" spans="2:2" x14ac:dyDescent="0.25">
      <c r="B83" s="1" t="s">
        <v>8</v>
      </c>
    </row>
    <row r="91" spans="2:2" x14ac:dyDescent="0.25">
      <c r="B91" s="1" t="s">
        <v>8</v>
      </c>
    </row>
  </sheetData>
  <mergeCells count="13">
    <mergeCell ref="B22:I22"/>
    <mergeCell ref="K22:R22"/>
    <mergeCell ref="T22:AA22"/>
    <mergeCell ref="AC22:AJ22"/>
    <mergeCell ref="B4:I4"/>
    <mergeCell ref="K4:R4"/>
    <mergeCell ref="T4:AA4"/>
    <mergeCell ref="J1:AC2"/>
    <mergeCell ref="AC4:AJ4"/>
    <mergeCell ref="B13:I13"/>
    <mergeCell ref="K13:R13"/>
    <mergeCell ref="T13:AA13"/>
    <mergeCell ref="AC13:AJ1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4:F15"/>
  <sheetViews>
    <sheetView topLeftCell="A7" workbookViewId="0">
      <selection activeCell="B4" sqref="B4"/>
    </sheetView>
  </sheetViews>
  <sheetFormatPr baseColWidth="10" defaultRowHeight="15" x14ac:dyDescent="0.25"/>
  <sheetData>
    <row r="4" spans="1:6" x14ac:dyDescent="0.25">
      <c r="A4" s="17" t="s">
        <v>10</v>
      </c>
      <c r="B4" s="18">
        <v>1</v>
      </c>
      <c r="C4" s="18">
        <v>2</v>
      </c>
      <c r="D4" s="18">
        <v>3</v>
      </c>
      <c r="E4" s="18">
        <v>4</v>
      </c>
      <c r="F4" s="19"/>
    </row>
    <row r="5" spans="1:6" x14ac:dyDescent="0.25">
      <c r="A5" s="20" t="s">
        <v>11</v>
      </c>
      <c r="B5" s="21">
        <v>5</v>
      </c>
      <c r="C5" s="21">
        <v>6</v>
      </c>
      <c r="D5" s="21">
        <v>7</v>
      </c>
      <c r="E5" s="21">
        <v>8</v>
      </c>
      <c r="F5" s="22"/>
    </row>
    <row r="6" spans="1:6" x14ac:dyDescent="0.25">
      <c r="A6" s="20" t="s">
        <v>12</v>
      </c>
      <c r="B6" s="21">
        <v>9</v>
      </c>
      <c r="C6" s="21">
        <v>10</v>
      </c>
      <c r="D6" s="21">
        <v>11</v>
      </c>
      <c r="E6" s="21">
        <v>12</v>
      </c>
      <c r="F6" s="22">
        <v>13</v>
      </c>
    </row>
    <row r="7" spans="1:6" x14ac:dyDescent="0.25">
      <c r="A7" s="20" t="s">
        <v>13</v>
      </c>
      <c r="B7" s="21">
        <v>14</v>
      </c>
      <c r="C7" s="21">
        <v>15</v>
      </c>
      <c r="D7" s="21">
        <v>16</v>
      </c>
      <c r="E7" s="21">
        <v>17</v>
      </c>
      <c r="F7" s="22"/>
    </row>
    <row r="8" spans="1:6" x14ac:dyDescent="0.25">
      <c r="A8" s="20" t="s">
        <v>14</v>
      </c>
      <c r="B8" s="21">
        <v>18</v>
      </c>
      <c r="C8" s="21">
        <v>19</v>
      </c>
      <c r="D8" s="21">
        <v>20</v>
      </c>
      <c r="E8" s="21">
        <v>21</v>
      </c>
      <c r="F8" s="22"/>
    </row>
    <row r="9" spans="1:6" x14ac:dyDescent="0.25">
      <c r="A9" s="20" t="s">
        <v>15</v>
      </c>
      <c r="B9" s="21">
        <v>22</v>
      </c>
      <c r="C9" s="21">
        <v>23</v>
      </c>
      <c r="D9" s="21">
        <v>24</v>
      </c>
      <c r="E9" s="21">
        <v>25</v>
      </c>
      <c r="F9" s="22">
        <v>26</v>
      </c>
    </row>
    <row r="10" spans="1:6" x14ac:dyDescent="0.25">
      <c r="A10" s="20" t="s">
        <v>16</v>
      </c>
      <c r="B10" s="21">
        <v>27</v>
      </c>
      <c r="C10" s="21">
        <v>28</v>
      </c>
      <c r="D10" s="21">
        <v>29</v>
      </c>
      <c r="E10" s="21">
        <v>30</v>
      </c>
      <c r="F10" s="22"/>
    </row>
    <row r="11" spans="1:6" x14ac:dyDescent="0.25">
      <c r="A11" s="20" t="s">
        <v>17</v>
      </c>
      <c r="B11" s="21">
        <v>31</v>
      </c>
      <c r="C11" s="21">
        <v>32</v>
      </c>
      <c r="D11" s="21">
        <v>33</v>
      </c>
      <c r="E11" s="21">
        <v>34</v>
      </c>
      <c r="F11" s="22">
        <v>35</v>
      </c>
    </row>
    <row r="12" spans="1:6" x14ac:dyDescent="0.25">
      <c r="A12" s="20" t="s">
        <v>18</v>
      </c>
      <c r="B12" s="21">
        <v>36</v>
      </c>
      <c r="C12" s="21">
        <v>37</v>
      </c>
      <c r="D12" s="21">
        <v>38</v>
      </c>
      <c r="E12" s="21">
        <v>39</v>
      </c>
      <c r="F12" s="22"/>
    </row>
    <row r="13" spans="1:6" x14ac:dyDescent="0.25">
      <c r="A13" s="20" t="s">
        <v>19</v>
      </c>
      <c r="B13" s="21">
        <v>40</v>
      </c>
      <c r="C13" s="21">
        <v>41</v>
      </c>
      <c r="D13" s="21">
        <v>42</v>
      </c>
      <c r="E13" s="21">
        <v>43</v>
      </c>
      <c r="F13" s="22"/>
    </row>
    <row r="14" spans="1:6" x14ac:dyDescent="0.25">
      <c r="A14" s="20" t="s">
        <v>20</v>
      </c>
      <c r="B14" s="21">
        <v>44</v>
      </c>
      <c r="C14" s="21">
        <v>45</v>
      </c>
      <c r="D14" s="21">
        <v>46</v>
      </c>
      <c r="E14" s="21">
        <v>47</v>
      </c>
      <c r="F14" s="22">
        <v>48</v>
      </c>
    </row>
    <row r="15" spans="1:6" x14ac:dyDescent="0.25">
      <c r="A15" s="23" t="s">
        <v>21</v>
      </c>
      <c r="B15" s="24">
        <v>49</v>
      </c>
      <c r="C15" s="24">
        <v>50</v>
      </c>
      <c r="D15" s="24">
        <v>51</v>
      </c>
      <c r="E15" s="24">
        <v>52</v>
      </c>
      <c r="F15" s="25"/>
    </row>
  </sheetData>
  <dataValidations count="3">
    <dataValidation type="list" allowBlank="1" showInputMessage="1" showErrorMessage="1" sqref="A18" xr:uid="{00000000-0002-0000-0300-000000000000}">
      <formula1>$A$4:$A$14</formula1>
    </dataValidation>
    <dataValidation type="list" allowBlank="1" showInputMessage="1" showErrorMessage="1" sqref="A19" xr:uid="{00000000-0002-0000-0300-000001000000}">
      <formula1>$A$19</formula1>
    </dataValidation>
    <dataValidation type="custom" showDropDown="1" showInputMessage="1" showErrorMessage="1" sqref="A20" xr:uid="{00000000-0002-0000-0300-000002000000}">
      <formula1>A19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TOP SCORE</vt:lpstr>
      <vt:lpstr>données</vt:lpstr>
      <vt:lpstr>Calendrier</vt:lpstr>
      <vt:lpstr>source liste</vt:lpstr>
      <vt:lpstr>Août</vt:lpstr>
      <vt:lpstr>Avril</vt:lpstr>
      <vt:lpstr>Décembre</vt:lpstr>
      <vt:lpstr>Février</vt:lpstr>
      <vt:lpstr>Janvier</vt:lpstr>
      <vt:lpstr>Juillet</vt:lpstr>
      <vt:lpstr>Juin</vt:lpstr>
      <vt:lpstr>Mai</vt:lpstr>
      <vt:lpstr>Mars</vt:lpstr>
      <vt:lpstr>Mois2018</vt:lpstr>
      <vt:lpstr>Novembre</vt:lpstr>
      <vt:lpstr>Octobre</vt:lpstr>
      <vt:lpstr>Septembre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Kahina HAMADACHE</dc:creator>
  <cp:lastModifiedBy>Jean-Paul</cp:lastModifiedBy>
  <cp:lastPrinted>2018-02-27T12:38:36Z</cp:lastPrinted>
  <dcterms:created xsi:type="dcterms:W3CDTF">2018-02-27T08:49:12Z</dcterms:created>
  <dcterms:modified xsi:type="dcterms:W3CDTF">2018-02-28T14:47:43Z</dcterms:modified>
</cp:coreProperties>
</file>