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9B9A3F0D-10E8-44CC-BB31-6C87C13A2896}" xr6:coauthVersionLast="44" xr6:coauthVersionMax="44" xr10:uidLastSave="{00000000-0000-0000-0000-000000000000}"/>
  <bookViews>
    <workbookView xWindow="15" yWindow="0" windowWidth="19185" windowHeight="14760" activeTab="1" xr2:uid="{00000000-000D-0000-FFFF-FFFF00000000}"/>
  </bookViews>
  <sheets>
    <sheet name="Feuil1" sheetId="1" r:id="rId1"/>
    <sheet name="TCD" sheetId="3" r:id="rId2"/>
  </sheets>
  <definedNames>
    <definedName name="_xlnm._FilterDatabase" localSheetId="0" hidden="1">Feuil1!$A$6:$O$40</definedName>
    <definedName name="_xlcn.WorksheetConnection_TestRechercheDebFin1.xlsxTableau11" hidden="1">Tableau1[]</definedName>
    <definedName name="endline">Feuil1!$A$41</definedName>
  </definedNames>
  <calcPr calcId="181029"/>
  <pivotCaches>
    <pivotCache cacheId="53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TestRechercheDebFin(1).xlsx!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3" i="1" l="1" a="1"/>
  <c r="M3" i="1" s="1"/>
  <c r="J3" i="1" a="1"/>
  <c r="J3" i="1" s="1"/>
  <c r="K1" i="1" l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7" i="1"/>
  <c r="I1" i="1"/>
  <c r="J1" i="1" l="1"/>
  <c r="C35" i="1"/>
  <c r="E35" i="1" s="1"/>
  <c r="C27" i="1"/>
  <c r="E27" i="1" s="1"/>
  <c r="C39" i="1"/>
  <c r="C31" i="1"/>
  <c r="C23" i="1"/>
  <c r="E23" i="1" s="1"/>
  <c r="C19" i="1"/>
  <c r="E19" i="1" s="1"/>
  <c r="C15" i="1"/>
  <c r="E15" i="1" s="1"/>
  <c r="C11" i="1"/>
  <c r="E11" i="1" s="1"/>
  <c r="C14" i="1"/>
  <c r="E14" i="1" s="1"/>
  <c r="C18" i="1"/>
  <c r="E18" i="1" s="1"/>
  <c r="C10" i="1"/>
  <c r="E10" i="1" s="1"/>
  <c r="C40" i="1"/>
  <c r="E40" i="1" s="1"/>
  <c r="C34" i="1"/>
  <c r="C32" i="1"/>
  <c r="E32" i="1" s="1"/>
  <c r="C30" i="1"/>
  <c r="E30" i="1" s="1"/>
  <c r="C28" i="1"/>
  <c r="E28" i="1" s="1"/>
  <c r="C26" i="1"/>
  <c r="C25" i="1"/>
  <c r="E25" i="1" s="1"/>
  <c r="C24" i="1"/>
  <c r="E24" i="1" s="1"/>
  <c r="C22" i="1"/>
  <c r="E22" i="1" s="1"/>
  <c r="C38" i="1"/>
  <c r="E38" i="1" s="1"/>
  <c r="C29" i="1"/>
  <c r="E29" i="1" s="1"/>
  <c r="C21" i="1"/>
  <c r="E21" i="1" s="1"/>
  <c r="C20" i="1"/>
  <c r="E20" i="1" s="1"/>
  <c r="C17" i="1"/>
  <c r="E17" i="1" s="1"/>
  <c r="C16" i="1"/>
  <c r="E16" i="1" s="1"/>
  <c r="C13" i="1"/>
  <c r="E13" i="1" s="1"/>
  <c r="C12" i="1"/>
  <c r="E12" i="1" s="1"/>
  <c r="C9" i="1"/>
  <c r="E9" i="1" s="1"/>
  <c r="C8" i="1"/>
  <c r="E8" i="1" s="1"/>
  <c r="C33" i="1"/>
  <c r="E33" i="1" s="1"/>
  <c r="C36" i="1"/>
  <c r="E36" i="1" s="1"/>
  <c r="C7" i="1"/>
  <c r="E7" i="1" s="1"/>
  <c r="C37" i="1"/>
  <c r="E37" i="1" s="1"/>
  <c r="E39" i="1"/>
  <c r="E34" i="1"/>
  <c r="E31" i="1"/>
  <c r="E2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F111F40-706C-484A-874F-D094E1CC621D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50D78AAB-15FC-4F29-9678-7A1A515D2858}" name="WorksheetConnection_TestRechercheDebFin(1)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TestRechercheDebFin1.xlsxTableau11"/>
        </x15:connection>
      </ext>
    </extLst>
  </connection>
</connections>
</file>

<file path=xl/sharedStrings.xml><?xml version="1.0" encoding="utf-8"?>
<sst xmlns="http://schemas.openxmlformats.org/spreadsheetml/2006/main" count="74" uniqueCount="28">
  <si>
    <t>ADR</t>
  </si>
  <si>
    <t>MVE</t>
  </si>
  <si>
    <t>DIC</t>
  </si>
  <si>
    <t>YCE</t>
  </si>
  <si>
    <t>DLE</t>
  </si>
  <si>
    <t>DLT</t>
  </si>
  <si>
    <t>CTE</t>
  </si>
  <si>
    <t>Com1</t>
  </si>
  <si>
    <t>Com2</t>
  </si>
  <si>
    <t>Com3</t>
  </si>
  <si>
    <t>Com4</t>
  </si>
  <si>
    <t>Com5</t>
  </si>
  <si>
    <t>Com6</t>
  </si>
  <si>
    <t>Com7</t>
  </si>
  <si>
    <t>Com8</t>
  </si>
  <si>
    <t>Com9</t>
  </si>
  <si>
    <t>id</t>
  </si>
  <si>
    <t>trig</t>
  </si>
  <si>
    <t>num</t>
  </si>
  <si>
    <t>ras</t>
  </si>
  <si>
    <t>bin</t>
  </si>
  <si>
    <t>ras2</t>
  </si>
  <si>
    <t>Commande</t>
  </si>
  <si>
    <t>Trigramme</t>
  </si>
  <si>
    <t>Début</t>
  </si>
  <si>
    <t>Fin</t>
  </si>
  <si>
    <t>liste_Trigramme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</si>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</sst>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Spl n°&quot;General"/>
    <numFmt numFmtId="165" formatCode="General\ &quot;s&quot;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1" xfId="0" applyBorder="1"/>
    <xf numFmtId="0" fontId="0" fillId="0" borderId="1" xfId="0" applyNumberFormat="1" applyBorder="1"/>
    <xf numFmtId="165" fontId="0" fillId="2" borderId="2" xfId="0" applyNumberFormat="1" applyFont="1" applyFill="1" applyBorder="1"/>
    <xf numFmtId="165" fontId="0" fillId="0" borderId="2" xfId="0" applyNumberFormat="1" applyFont="1" applyBorder="1"/>
    <xf numFmtId="0" fontId="0" fillId="0" borderId="0" xfId="0" pivotButton="1"/>
  </cellXfs>
  <cellStyles count="2">
    <cellStyle name="Normal" xfId="0" builtinId="0"/>
    <cellStyle name="Normal 2" xfId="1" xr:uid="{00000000-0005-0000-0000-000001000000}"/>
  </cellStyles>
  <dxfs count="2">
    <dxf>
      <numFmt numFmtId="165" formatCode="General\ &quot;s&quot;"/>
    </dxf>
    <dxf>
      <numFmt numFmtId="164" formatCode="&quot;Spl n°&quot;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3737.470259953705" backgroundQuery="1" createdVersion="6" refreshedVersion="6" minRefreshableVersion="3" recordCount="0" supportSubquery="1" supportAdvancedDrill="1" xr:uid="{AED9ADC3-1FA9-42CE-8FE5-D7D5B4BF411A}">
  <cacheSource type="external" connectionId="1"/>
  <cacheFields count="3">
    <cacheField name="[Tableau1].[trig].[trig]" caption="trig" numFmtId="0" hierarchy="1" level="1">
      <sharedItems count="6">
        <s v="ADR"/>
        <s v="CTE"/>
        <s v="DIC"/>
        <s v="DLT"/>
        <s v="MVE"/>
        <s v="YCE"/>
      </sharedItems>
    </cacheField>
    <cacheField name="[Tableau1].[id].[id]" caption="id" numFmtId="0" level="1">
      <sharedItems containsSemiMixedTypes="0" containsString="0" containsNumber="1" containsInteger="1" minValue="7" maxValue="37" count="16">
        <n v="7"/>
        <n v="15"/>
        <n v="20"/>
        <n v="19"/>
        <n v="24"/>
        <n v="9"/>
        <n v="18"/>
        <n v="23"/>
        <n v="37"/>
        <n v="13"/>
        <n v="8"/>
        <n v="17"/>
        <n v="22"/>
        <n v="33"/>
        <n v="16"/>
        <n v="30"/>
      </sharedItems>
      <extLst>
        <ext xmlns:x15="http://schemas.microsoft.com/office/spreadsheetml/2010/11/main" uri="{4F2E5C28-24EA-4eb8-9CBF-B6C8F9C3D259}">
          <x15:cachedUniqueNames>
            <x15:cachedUniqueName index="0" name="[Tableau1].[id].&amp;[7]"/>
            <x15:cachedUniqueName index="1" name="[Tableau1].[id].&amp;[15]"/>
            <x15:cachedUniqueName index="2" name="[Tableau1].[id].&amp;[20]"/>
            <x15:cachedUniqueName index="3" name="[Tableau1].[id].&amp;[19]"/>
            <x15:cachedUniqueName index="4" name="[Tableau1].[id].&amp;[24]"/>
            <x15:cachedUniqueName index="5" name="[Tableau1].[id].&amp;[9]"/>
            <x15:cachedUniqueName index="6" name="[Tableau1].[id].&amp;[18]"/>
            <x15:cachedUniqueName index="7" name="[Tableau1].[id].&amp;[23]"/>
            <x15:cachedUniqueName index="8" name="[Tableau1].[id].&amp;[37]"/>
            <x15:cachedUniqueName index="9" name="[Tableau1].[id].&amp;[13]"/>
            <x15:cachedUniqueName index="10" name="[Tableau1].[id].&amp;[8]"/>
            <x15:cachedUniqueName index="11" name="[Tableau1].[id].&amp;[17]"/>
            <x15:cachedUniqueName index="12" name="[Tableau1].[id].&amp;[22]"/>
            <x15:cachedUniqueName index="13" name="[Tableau1].[id].&amp;[33]"/>
            <x15:cachedUniqueName index="14" name="[Tableau1].[id].&amp;[16]"/>
            <x15:cachedUniqueName index="15" name="[Tableau1].[id].&amp;[30]"/>
          </x15:cachedUniqueNames>
        </ext>
      </extLst>
    </cacheField>
    <cacheField name="[Tableau1].[Com1].[Com1]" caption="Com1" numFmtId="0" hierarchy="6" level="1">
      <sharedItems containsSemiMixedTypes="0" containsString="0" containsNumber="1" containsInteger="1" minValue="-9" maxValue="10" count="13">
        <n v="10"/>
        <n v="5"/>
        <n v="-6"/>
        <n v="-3"/>
        <n v="-2"/>
        <n v="3"/>
        <n v="1"/>
        <n v="-7"/>
        <n v="-9"/>
        <n v="8"/>
        <n v="-1"/>
        <n v="-4"/>
        <n v="-8"/>
      </sharedItems>
      <extLst>
        <ext xmlns:x15="http://schemas.microsoft.com/office/spreadsheetml/2010/11/main" uri="{4F2E5C28-24EA-4eb8-9CBF-B6C8F9C3D259}">
          <x15:cachedUniqueNames>
            <x15:cachedUniqueName index="0" name="[Tableau1].[Com1].&amp;[10]"/>
            <x15:cachedUniqueName index="1" name="[Tableau1].[Com1].&amp;[5]"/>
            <x15:cachedUniqueName index="2" name="[Tableau1].[Com1].&amp;[-6]"/>
            <x15:cachedUniqueName index="3" name="[Tableau1].[Com1].&amp;[-3]"/>
            <x15:cachedUniqueName index="4" name="[Tableau1].[Com1].&amp;[-2]"/>
            <x15:cachedUniqueName index="5" name="[Tableau1].[Com1].&amp;[3]"/>
            <x15:cachedUniqueName index="6" name="[Tableau1].[Com1].&amp;[1]"/>
            <x15:cachedUniqueName index="7" name="[Tableau1].[Com1].&amp;[-7]"/>
            <x15:cachedUniqueName index="8" name="[Tableau1].[Com1].&amp;[-9]"/>
            <x15:cachedUniqueName index="9" name="[Tableau1].[Com1].&amp;[8]"/>
            <x15:cachedUniqueName index="10" name="[Tableau1].[Com1].&amp;[-1]"/>
            <x15:cachedUniqueName index="11" name="[Tableau1].[Com1].&amp;[-4]"/>
            <x15:cachedUniqueName index="12" name="[Tableau1].[Com1].&amp;[-8]"/>
          </x15:cachedUniqueNames>
        </ext>
      </extLst>
    </cacheField>
  </cacheFields>
  <cacheHierarchies count="19">
    <cacheHierarchy uniqueName="[Tableau1].[id]" caption="id" attribute="1" defaultMemberUniqueName="[Tableau1].[id].[All]" allUniqueName="[Tableau1].[id].[All]" dimensionUniqueName="[Tableau1]" displayFolder="" count="2" memberValueDatatype="20" unbalanced="0">
      <fieldsUsage count="2">
        <fieldUsage x="-1"/>
        <fieldUsage x="1"/>
      </fieldsUsage>
    </cacheHierarchy>
    <cacheHierarchy uniqueName="[Tableau1].[trig]" caption="trig" attribute="1" defaultMemberUniqueName="[Tableau1].[trig].[All]" allUniqueName="[Tableau1].[trig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num]" caption="num" attribute="1" defaultMemberUniqueName="[Tableau1].[num].[All]" allUniqueName="[Tableau1].[num].[All]" dimensionUniqueName="[Tableau1]" displayFolder="" count="0" memberValueDatatype="20" unbalanced="0"/>
    <cacheHierarchy uniqueName="[Tableau1].[ras]" caption="ras" attribute="1" defaultMemberUniqueName="[Tableau1].[ras].[All]" allUniqueName="[Tableau1].[ras].[All]" dimensionUniqueName="[Tableau1]" displayFolder="" count="0" memberValueDatatype="130" unbalanced="0"/>
    <cacheHierarchy uniqueName="[Tableau1].[bin]" caption="bin" attribute="1" defaultMemberUniqueName="[Tableau1].[bin].[All]" allUniqueName="[Tableau1].[bin].[All]" dimensionUniqueName="[Tableau1]" displayFolder="" count="0" memberValueDatatype="130" unbalanced="0"/>
    <cacheHierarchy uniqueName="[Tableau1].[ras2]" caption="ras2" attribute="1" defaultMemberUniqueName="[Tableau1].[ras2].[All]" allUniqueName="[Tableau1].[ras2].[All]" dimensionUniqueName="[Tableau1]" displayFolder="" count="0" memberValueDatatype="130" unbalanced="0"/>
    <cacheHierarchy uniqueName="[Tableau1].[Com1]" caption="Com1" attribute="1" defaultMemberUniqueName="[Tableau1].[Com1].[All]" allUniqueName="[Tableau1].[Com1].[All]" dimensionUniqueName="[Tableau1]" displayFolder="" count="2" memberValueDatatype="20" unbalanced="0">
      <fieldsUsage count="2">
        <fieldUsage x="-1"/>
        <fieldUsage x="2"/>
      </fieldsUsage>
    </cacheHierarchy>
    <cacheHierarchy uniqueName="[Tableau1].[Com2]" caption="Com2" attribute="1" defaultMemberUniqueName="[Tableau1].[Com2].[All]" allUniqueName="[Tableau1].[Com2].[All]" dimensionUniqueName="[Tableau1]" displayFolder="" count="0" memberValueDatatype="20" unbalanced="0"/>
    <cacheHierarchy uniqueName="[Tableau1].[Com3]" caption="Com3" attribute="1" defaultMemberUniqueName="[Tableau1].[Com3].[All]" allUniqueName="[Tableau1].[Com3].[All]" dimensionUniqueName="[Tableau1]" displayFolder="" count="0" memberValueDatatype="20" unbalanced="0"/>
    <cacheHierarchy uniqueName="[Tableau1].[Com4]" caption="Com4" attribute="1" defaultMemberUniqueName="[Tableau1].[Com4].[All]" allUniqueName="[Tableau1].[Com4].[All]" dimensionUniqueName="[Tableau1]" displayFolder="" count="0" memberValueDatatype="20" unbalanced="0"/>
    <cacheHierarchy uniqueName="[Tableau1].[Com5]" caption="Com5" attribute="1" defaultMemberUniqueName="[Tableau1].[Com5].[All]" allUniqueName="[Tableau1].[Com5].[All]" dimensionUniqueName="[Tableau1]" displayFolder="" count="0" memberValueDatatype="20" unbalanced="0"/>
    <cacheHierarchy uniqueName="[Tableau1].[Com6]" caption="Com6" attribute="1" defaultMemberUniqueName="[Tableau1].[Com6].[All]" allUniqueName="[Tableau1].[Com6].[All]" dimensionUniqueName="[Tableau1]" displayFolder="" count="0" memberValueDatatype="20" unbalanced="0"/>
    <cacheHierarchy uniqueName="[Tableau1].[Com7]" caption="Com7" attribute="1" defaultMemberUniqueName="[Tableau1].[Com7].[All]" allUniqueName="[Tableau1].[Com7].[All]" dimensionUniqueName="[Tableau1]" displayFolder="" count="0" memberValueDatatype="20" unbalanced="0"/>
    <cacheHierarchy uniqueName="[Tableau1].[Com8]" caption="Com8" attribute="1" defaultMemberUniqueName="[Tableau1].[Com8].[All]" allUniqueName="[Tableau1].[Com8].[All]" dimensionUniqueName="[Tableau1]" displayFolder="" count="0" memberValueDatatype="20" unbalanced="0"/>
    <cacheHierarchy uniqueName="[Tableau1].[Com9]" caption="Com9" attribute="1" defaultMemberUniqueName="[Tableau1].[Com9].[All]" allUniqueName="[Tableau1].[Com9].[All]" dimensionUniqueName="[Tableau1]" displayFolder="" count="0" memberValueDatatype="20" unbalanced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Somme de Com1]" caption="Somme de Com1" measure="1" displayFolder="" measureGroup="Tableau1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Total distinct de Com1]" caption="Total distinct de Com1" measure="1" displayFolder="" measureGroup="Tableau1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E21BB9D-5812-4DEE-B923-9DCF5E22F5AB}" name="Tableau croisé dynamique1" cacheId="5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3:C20" firstHeaderRow="1" firstDataRow="1" firstDataCol="3"/>
  <pivotFields count="3">
    <pivotField axis="axisRow" compact="0" allDrilled="1" outline="0" subtotalTop="0" showAll="0" dataSourceSort="1" defaultSubtotal="0" defaultAttributeDrillState="1">
      <items count="6">
        <item x="0"/>
        <item x="1"/>
        <item x="2"/>
        <item x="3"/>
        <item x="4"/>
        <item x="5"/>
      </items>
    </pivotField>
    <pivotField axis="axisRow" compact="0" allDrilled="1" outline="0" subtotalTop="0" showAll="0" sortType="ascending" defaultSubtotal="0" defaultAttributeDrillState="1">
      <items count="16">
        <item x="0"/>
        <item x="10"/>
        <item x="5"/>
        <item x="9"/>
        <item x="1"/>
        <item x="14"/>
        <item x="11"/>
        <item x="6"/>
        <item x="3"/>
        <item x="2"/>
        <item x="12"/>
        <item x="7"/>
        <item x="4"/>
        <item x="15"/>
        <item x="13"/>
        <item x="8"/>
      </items>
    </pivotField>
    <pivotField axis="axisRow" compact="0" allDrilled="1" outline="0" subtotalTop="0" showAll="0" dataSourceSort="1" defaultSubtotal="0" defaultAttributeDrillState="1">
      <items count="13">
        <item s="1" x="0"/>
        <item s="1" x="1"/>
        <item s="1" x="2"/>
        <item s="1" x="3"/>
        <item s="1" x="4"/>
        <item s="1" x="5"/>
        <item s="1" x="6"/>
        <item s="1" x="7"/>
        <item s="1" x="8"/>
        <item s="1" x="9"/>
        <item s="1" x="10"/>
        <item s="1" x="11"/>
        <item s="1" x="12"/>
      </items>
    </pivotField>
  </pivotFields>
  <rowFields count="3">
    <field x="0"/>
    <field x="1"/>
    <field x="2"/>
  </rowFields>
  <rowItems count="17">
    <i>
      <x/>
      <x/>
      <x/>
    </i>
    <i r="1">
      <x v="4"/>
      <x v="1"/>
    </i>
    <i r="1">
      <x v="9"/>
      <x v="2"/>
    </i>
    <i>
      <x v="1"/>
      <x v="8"/>
      <x v="3"/>
    </i>
    <i r="1">
      <x v="12"/>
      <x v="4"/>
    </i>
    <i>
      <x v="2"/>
      <x v="2"/>
      <x v="5"/>
    </i>
    <i r="1">
      <x v="7"/>
      <x v="6"/>
    </i>
    <i r="1">
      <x v="11"/>
      <x v="7"/>
    </i>
    <i r="1">
      <x v="15"/>
      <x v="3"/>
    </i>
    <i>
      <x v="3"/>
      <x v="3"/>
      <x v="8"/>
    </i>
    <i>
      <x v="4"/>
      <x v="1"/>
      <x v="9"/>
    </i>
    <i r="1">
      <x v="6"/>
      <x v="6"/>
    </i>
    <i r="1">
      <x v="10"/>
      <x v="8"/>
    </i>
    <i r="1">
      <x v="14"/>
      <x v="10"/>
    </i>
    <i>
      <x v="5"/>
      <x v="5"/>
      <x v="11"/>
    </i>
    <i r="1">
      <x v="13"/>
      <x v="12"/>
    </i>
    <i t="grand">
      <x/>
    </i>
  </rowItems>
  <pivotHierarchies count="1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 caption="Somme de Com1"/>
    <pivotHierarchy dragToData="1" caption="Total distinct de Com1"/>
  </pivotHierarchies>
  <pivotTableStyleInfo name="PivotStyleLight16" showRowHeaders="1" showColHeaders="1" showRowStripes="0" showColStripes="0" showLastColumn="1"/>
  <rowHierarchiesUsage count="3">
    <rowHierarchyUsage hierarchyUsage="1"/>
    <rowHierarchyUsage hierarchyUsage="0"/>
    <rowHierarchyUsage hierarchyUsage="6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TestRechercheDebFin(1)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5CA0176-F1F5-45F6-86FC-0C7437AC9E11}" name="Tableau1" displayName="Tableau1" ref="A6:O40" totalsRowShown="0">
  <autoFilter ref="A6:O40" xr:uid="{00000000-0009-0000-0000-000000000000}">
    <filterColumn colId="1">
      <filters>
        <filter val="ADR"/>
      </filters>
    </filterColumn>
  </autoFilter>
  <tableColumns count="15">
    <tableColumn id="1" xr3:uid="{D0CE9C6F-CB6E-4AF0-8147-F3C10351F4F0}" name="id" dataDxfId="1">
      <calculatedColumnFormula>ROW()</calculatedColumnFormula>
    </tableColumn>
    <tableColumn id="2" xr3:uid="{A69211EF-5EFE-4103-A0C6-DAD49F9F49A3}" name="trig" dataDxfId="0"/>
    <tableColumn id="3" xr3:uid="{EEE47ED3-1C72-41C5-98A5-1CB04D3C265B}" name="num">
      <calculatedColumnFormula>SUMPRODUCT((G7:O7&lt;&gt;0)*POWER(2,8-(COLUMN(G7:O7)-7)))</calculatedColumnFormula>
    </tableColumn>
    <tableColumn id="4" xr3:uid="{BD1DD5C0-06DF-4042-AD6B-B65A401AD4C8}" name="ras"/>
    <tableColumn id="5" xr3:uid="{52EF4FB5-9563-4EF2-890B-3669B2856C7C}" name="bin">
      <calculatedColumnFormula>DEC2BIN(C7,9)</calculatedColumnFormula>
    </tableColumn>
    <tableColumn id="6" xr3:uid="{8D9F7BF1-E78E-4CB8-B846-A15563F77A9F}" name="ras2"/>
    <tableColumn id="7" xr3:uid="{77E2B86F-BB24-4891-8E04-A5F3FF312538}" name="Com1"/>
    <tableColumn id="8" xr3:uid="{6712D8DF-69B7-4F40-8FC7-1D66E6D34F0A}" name="Com2"/>
    <tableColumn id="9" xr3:uid="{76EC6261-B5E4-46E1-9DAF-ECABD98C109F}" name="Com3"/>
    <tableColumn id="10" xr3:uid="{A5547EB3-2AB4-4970-9C80-9AE09BCF8BE0}" name="Com4"/>
    <tableColumn id="11" xr3:uid="{27F9FF41-5761-416E-A869-521E0419374A}" name="Com5"/>
    <tableColumn id="12" xr3:uid="{82387607-1708-4828-82DA-D1FAA0771819}" name="Com6"/>
    <tableColumn id="13" xr3:uid="{53E3616A-26B8-4F6A-9946-164D8EA52237}" name="Com7"/>
    <tableColumn id="14" xr3:uid="{8E5C31E9-4D23-4247-BE4C-31B09C2A09A4}" name="Com8"/>
    <tableColumn id="15" xr3:uid="{C234E1FF-FEC2-4445-9BBF-4ADE7880ECC3}" name="Com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41"/>
  <sheetViews>
    <sheetView workbookViewId="0">
      <selection activeCell="A6" sqref="A6:P40"/>
    </sheetView>
  </sheetViews>
  <sheetFormatPr baseColWidth="10" defaultRowHeight="15" x14ac:dyDescent="0.25"/>
  <cols>
    <col min="5" max="5" width="13.85546875" customWidth="1"/>
    <col min="9" max="9" width="12" bestFit="1" customWidth="1"/>
  </cols>
  <sheetData>
    <row r="1" spans="1:18" x14ac:dyDescent="0.25">
      <c r="I1" t="e">
        <f>ROW(INDEX(G7:G40,MATCH(TRUE,INDEX(B7:B40=G3,0)*INDEX((G7:G40&lt;&gt;0),0),0)))</f>
        <v>#N/A</v>
      </c>
      <c r="J1">
        <f>MATCH(9^9,G7:G40)</f>
        <v>34</v>
      </c>
      <c r="K1" t="e">
        <f>MATCH("zzzz",FIXED(G7:G40),1)</f>
        <v>#VALUE!</v>
      </c>
      <c r="R1" t="s">
        <v>26</v>
      </c>
    </row>
    <row r="2" spans="1:18" x14ac:dyDescent="0.25">
      <c r="R2" s="5" t="s">
        <v>0</v>
      </c>
    </row>
    <row r="3" spans="1:18" x14ac:dyDescent="0.25">
      <c r="C3" s="3" t="s">
        <v>22</v>
      </c>
      <c r="D3" s="3" t="s">
        <v>11</v>
      </c>
      <c r="F3" s="3" t="s">
        <v>23</v>
      </c>
      <c r="G3" s="3" t="s">
        <v>1</v>
      </c>
      <c r="I3" s="3" t="s">
        <v>24</v>
      </c>
      <c r="J3" s="4">
        <f t="array" aca="1" ref="J3" ca="1">IFERROR(SMALL(IF((Tableau1[trig]=$G$3)*(OFFSET(Tableau1[id],0,MATCH($D$3,Feuil1!$6:$6,0)-1,COUNTA(Tableau1[id]),1))&lt;&gt;0,ROW(Tableau1[id])),1),"Rien")</f>
        <v>8</v>
      </c>
      <c r="L3" s="3" t="s">
        <v>25</v>
      </c>
      <c r="M3" s="4">
        <f t="array" aca="1" ref="M3" ca="1">IFERROR(LARGE(IF((Tableau1[trig]=$G$3)*(OFFSET(Tableau1[id],0,MATCH($D$3,Feuil1!$6:$6,0)-1,COUNTA(Tableau1[id]),1))&lt;&gt;0,ROW(Tableau1[id])),1),"Rien")</f>
        <v>27</v>
      </c>
      <c r="R3" s="6" t="s">
        <v>1</v>
      </c>
    </row>
    <row r="4" spans="1:18" x14ac:dyDescent="0.25">
      <c r="R4" s="5" t="s">
        <v>2</v>
      </c>
    </row>
    <row r="5" spans="1:18" x14ac:dyDescent="0.25">
      <c r="R5" s="5" t="s">
        <v>3</v>
      </c>
    </row>
    <row r="6" spans="1:18" x14ac:dyDescent="0.25">
      <c r="A6" t="s">
        <v>16</v>
      </c>
      <c r="B6" t="s">
        <v>17</v>
      </c>
      <c r="C6" t="s">
        <v>18</v>
      </c>
      <c r="D6" t="s">
        <v>19</v>
      </c>
      <c r="E6" t="s">
        <v>20</v>
      </c>
      <c r="F6" t="s">
        <v>21</v>
      </c>
      <c r="G6" t="s">
        <v>7</v>
      </c>
      <c r="H6" t="s">
        <v>8</v>
      </c>
      <c r="I6" t="s">
        <v>9</v>
      </c>
      <c r="J6" t="s">
        <v>10</v>
      </c>
      <c r="K6" t="s">
        <v>11</v>
      </c>
      <c r="L6" t="s">
        <v>12</v>
      </c>
      <c r="M6" t="s">
        <v>13</v>
      </c>
      <c r="N6" t="s">
        <v>14</v>
      </c>
      <c r="O6" t="s">
        <v>15</v>
      </c>
      <c r="R6" s="6" t="s">
        <v>4</v>
      </c>
    </row>
    <row r="7" spans="1:18" x14ac:dyDescent="0.25">
      <c r="A7" s="1">
        <f>ROW()</f>
        <v>7</v>
      </c>
      <c r="B7" s="2" t="s">
        <v>0</v>
      </c>
      <c r="C7">
        <f t="shared" ref="C7:C40" si="0">SUMPRODUCT((G7:O7&lt;&gt;0)*POWER(2,8-(COLUMN(G7:O7)-7)))</f>
        <v>431</v>
      </c>
      <c r="E7" t="str">
        <f>DEC2BIN(C7,9)</f>
        <v>110101111</v>
      </c>
      <c r="G7">
        <v>10</v>
      </c>
      <c r="H7">
        <v>-6</v>
      </c>
      <c r="I7">
        <v>0</v>
      </c>
      <c r="J7">
        <v>-1</v>
      </c>
      <c r="K7">
        <v>0</v>
      </c>
      <c r="L7">
        <v>-7</v>
      </c>
      <c r="M7">
        <v>-10</v>
      </c>
      <c r="N7">
        <v>-7</v>
      </c>
      <c r="O7">
        <v>-9</v>
      </c>
      <c r="R7" s="5" t="s">
        <v>5</v>
      </c>
    </row>
    <row r="8" spans="1:18" hidden="1" x14ac:dyDescent="0.25">
      <c r="A8" s="1">
        <f>ROW()</f>
        <v>8</v>
      </c>
      <c r="B8" s="2" t="s">
        <v>1</v>
      </c>
      <c r="C8">
        <f t="shared" si="0"/>
        <v>411</v>
      </c>
      <c r="E8" t="str">
        <f t="shared" ref="E8:E39" si="1">DEC2BIN(C8,9)</f>
        <v>110011011</v>
      </c>
      <c r="G8">
        <v>8</v>
      </c>
      <c r="H8">
        <v>7</v>
      </c>
      <c r="I8">
        <v>0</v>
      </c>
      <c r="J8">
        <v>0</v>
      </c>
      <c r="K8">
        <v>2</v>
      </c>
      <c r="L8">
        <v>10</v>
      </c>
      <c r="M8">
        <v>0</v>
      </c>
      <c r="N8">
        <v>-10</v>
      </c>
      <c r="O8">
        <v>-6</v>
      </c>
      <c r="R8" s="5" t="s">
        <v>0</v>
      </c>
    </row>
    <row r="9" spans="1:18" hidden="1" x14ac:dyDescent="0.25">
      <c r="A9" s="1">
        <f>ROW()</f>
        <v>9</v>
      </c>
      <c r="B9" s="2" t="s">
        <v>2</v>
      </c>
      <c r="C9">
        <f t="shared" si="0"/>
        <v>257</v>
      </c>
      <c r="E9" t="str">
        <f t="shared" si="1"/>
        <v>100000001</v>
      </c>
      <c r="G9">
        <v>3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-6</v>
      </c>
      <c r="R9" s="5" t="s">
        <v>6</v>
      </c>
    </row>
    <row r="10" spans="1:18" hidden="1" x14ac:dyDescent="0.25">
      <c r="A10" s="1">
        <f>ROW()</f>
        <v>10</v>
      </c>
      <c r="B10" s="2" t="s">
        <v>1</v>
      </c>
      <c r="C10">
        <f t="shared" si="0"/>
        <v>214</v>
      </c>
      <c r="E10" t="str">
        <f t="shared" si="1"/>
        <v>011010110</v>
      </c>
      <c r="G10">
        <v>0</v>
      </c>
      <c r="H10">
        <v>2</v>
      </c>
      <c r="I10">
        <v>-9</v>
      </c>
      <c r="J10">
        <v>0</v>
      </c>
      <c r="K10">
        <v>-4</v>
      </c>
      <c r="L10">
        <v>0</v>
      </c>
      <c r="M10">
        <v>10</v>
      </c>
      <c r="N10">
        <v>-7</v>
      </c>
      <c r="O10">
        <v>0</v>
      </c>
    </row>
    <row r="11" spans="1:18" hidden="1" x14ac:dyDescent="0.25">
      <c r="A11" s="1">
        <f>ROW()</f>
        <v>11</v>
      </c>
      <c r="B11" s="2" t="s">
        <v>3</v>
      </c>
      <c r="C11">
        <f t="shared" si="0"/>
        <v>13</v>
      </c>
      <c r="E11" t="str">
        <f t="shared" si="1"/>
        <v>000001101</v>
      </c>
      <c r="G11">
        <v>0</v>
      </c>
      <c r="H11">
        <v>0</v>
      </c>
      <c r="I11">
        <v>0</v>
      </c>
      <c r="J11">
        <v>0</v>
      </c>
      <c r="K11">
        <v>0</v>
      </c>
      <c r="L11">
        <v>-8</v>
      </c>
      <c r="M11">
        <v>4</v>
      </c>
      <c r="N11">
        <v>0</v>
      </c>
      <c r="O11">
        <v>-3</v>
      </c>
    </row>
    <row r="12" spans="1:18" hidden="1" x14ac:dyDescent="0.25">
      <c r="A12" s="1">
        <f>ROW()</f>
        <v>12</v>
      </c>
      <c r="B12" s="2" t="s">
        <v>4</v>
      </c>
      <c r="C12">
        <f t="shared" si="0"/>
        <v>162</v>
      </c>
      <c r="E12" t="str">
        <f t="shared" si="1"/>
        <v>010100010</v>
      </c>
      <c r="G12">
        <v>0</v>
      </c>
      <c r="H12">
        <v>6</v>
      </c>
      <c r="I12">
        <v>0</v>
      </c>
      <c r="J12">
        <v>-4</v>
      </c>
      <c r="K12">
        <v>0</v>
      </c>
      <c r="L12">
        <v>0</v>
      </c>
      <c r="M12">
        <v>0</v>
      </c>
      <c r="N12">
        <v>8</v>
      </c>
      <c r="O12">
        <v>0</v>
      </c>
    </row>
    <row r="13" spans="1:18" hidden="1" x14ac:dyDescent="0.25">
      <c r="A13" s="1">
        <f>ROW()</f>
        <v>13</v>
      </c>
      <c r="B13" s="2" t="s">
        <v>5</v>
      </c>
      <c r="C13">
        <f t="shared" si="0"/>
        <v>342</v>
      </c>
      <c r="E13" t="str">
        <f t="shared" si="1"/>
        <v>101010110</v>
      </c>
      <c r="G13">
        <v>-9</v>
      </c>
      <c r="H13">
        <v>0</v>
      </c>
      <c r="I13">
        <v>-10</v>
      </c>
      <c r="J13">
        <v>0</v>
      </c>
      <c r="K13">
        <v>8</v>
      </c>
      <c r="L13">
        <v>0</v>
      </c>
      <c r="M13">
        <v>-7</v>
      </c>
      <c r="N13">
        <v>-8</v>
      </c>
      <c r="O13">
        <v>0</v>
      </c>
    </row>
    <row r="14" spans="1:18" hidden="1" x14ac:dyDescent="0.25">
      <c r="A14" s="1">
        <f>ROW()</f>
        <v>14</v>
      </c>
      <c r="B14" s="2" t="s">
        <v>1</v>
      </c>
      <c r="C14">
        <f t="shared" si="0"/>
        <v>49</v>
      </c>
      <c r="E14" t="str">
        <f t="shared" si="1"/>
        <v>000110001</v>
      </c>
      <c r="G14">
        <v>0</v>
      </c>
      <c r="H14">
        <v>0</v>
      </c>
      <c r="I14">
        <v>0</v>
      </c>
      <c r="J14">
        <v>8</v>
      </c>
      <c r="K14">
        <v>8</v>
      </c>
      <c r="L14">
        <v>0</v>
      </c>
      <c r="M14">
        <v>0</v>
      </c>
      <c r="N14">
        <v>0</v>
      </c>
      <c r="O14">
        <v>-3</v>
      </c>
    </row>
    <row r="15" spans="1:18" x14ac:dyDescent="0.25">
      <c r="A15" s="1">
        <f>ROW()</f>
        <v>15</v>
      </c>
      <c r="B15" s="2" t="s">
        <v>0</v>
      </c>
      <c r="C15">
        <f t="shared" si="0"/>
        <v>483</v>
      </c>
      <c r="E15" t="str">
        <f t="shared" si="1"/>
        <v>111100011</v>
      </c>
      <c r="G15">
        <v>5</v>
      </c>
      <c r="H15">
        <v>-4</v>
      </c>
      <c r="I15">
        <v>-1</v>
      </c>
      <c r="J15">
        <v>6</v>
      </c>
      <c r="K15">
        <v>0</v>
      </c>
      <c r="L15">
        <v>0</v>
      </c>
      <c r="M15">
        <v>0</v>
      </c>
      <c r="N15">
        <v>10</v>
      </c>
      <c r="O15">
        <v>10</v>
      </c>
    </row>
    <row r="16" spans="1:18" hidden="1" x14ac:dyDescent="0.25">
      <c r="A16" s="1">
        <f>ROW()</f>
        <v>16</v>
      </c>
      <c r="B16" s="2" t="s">
        <v>3</v>
      </c>
      <c r="C16">
        <f t="shared" si="0"/>
        <v>439</v>
      </c>
      <c r="E16" t="str">
        <f t="shared" si="1"/>
        <v>110110111</v>
      </c>
      <c r="G16">
        <v>-4</v>
      </c>
      <c r="H16">
        <v>-8</v>
      </c>
      <c r="I16">
        <v>0</v>
      </c>
      <c r="J16">
        <v>-2</v>
      </c>
      <c r="K16">
        <v>-1</v>
      </c>
      <c r="L16">
        <v>0</v>
      </c>
      <c r="M16">
        <v>-5</v>
      </c>
      <c r="N16">
        <v>9</v>
      </c>
      <c r="O16">
        <v>-10</v>
      </c>
    </row>
    <row r="17" spans="1:15" hidden="1" x14ac:dyDescent="0.25">
      <c r="A17" s="1">
        <f>ROW()</f>
        <v>17</v>
      </c>
      <c r="B17" s="2" t="s">
        <v>1</v>
      </c>
      <c r="C17">
        <f t="shared" si="0"/>
        <v>358</v>
      </c>
      <c r="E17" t="str">
        <f t="shared" si="1"/>
        <v>101100110</v>
      </c>
      <c r="G17">
        <v>1</v>
      </c>
      <c r="H17">
        <v>0</v>
      </c>
      <c r="I17">
        <v>5</v>
      </c>
      <c r="J17">
        <v>9</v>
      </c>
      <c r="K17">
        <v>0</v>
      </c>
      <c r="L17">
        <v>0</v>
      </c>
      <c r="M17">
        <v>-6</v>
      </c>
      <c r="N17">
        <v>9</v>
      </c>
      <c r="O17">
        <v>0</v>
      </c>
    </row>
    <row r="18" spans="1:15" hidden="1" x14ac:dyDescent="0.25">
      <c r="A18" s="1">
        <f>ROW()</f>
        <v>18</v>
      </c>
      <c r="B18" s="2" t="s">
        <v>2</v>
      </c>
      <c r="C18">
        <f t="shared" si="0"/>
        <v>440</v>
      </c>
      <c r="E18" t="str">
        <f t="shared" si="1"/>
        <v>110111000</v>
      </c>
      <c r="G18">
        <v>1</v>
      </c>
      <c r="H18">
        <v>-7</v>
      </c>
      <c r="I18">
        <v>0</v>
      </c>
      <c r="J18">
        <v>2</v>
      </c>
      <c r="K18">
        <v>-8</v>
      </c>
      <c r="L18">
        <v>6</v>
      </c>
      <c r="M18">
        <v>0</v>
      </c>
      <c r="N18">
        <v>0</v>
      </c>
      <c r="O18">
        <v>0</v>
      </c>
    </row>
    <row r="19" spans="1:15" hidden="1" x14ac:dyDescent="0.25">
      <c r="A19" s="1">
        <f>ROW()</f>
        <v>19</v>
      </c>
      <c r="B19" s="2" t="s">
        <v>6</v>
      </c>
      <c r="C19">
        <f t="shared" si="0"/>
        <v>283</v>
      </c>
      <c r="E19" t="str">
        <f t="shared" si="1"/>
        <v>100011011</v>
      </c>
      <c r="G19">
        <v>-3</v>
      </c>
      <c r="H19">
        <v>0</v>
      </c>
      <c r="I19">
        <v>0</v>
      </c>
      <c r="J19">
        <v>0</v>
      </c>
      <c r="K19">
        <v>-1</v>
      </c>
      <c r="L19">
        <v>-3</v>
      </c>
      <c r="M19">
        <v>0</v>
      </c>
      <c r="N19">
        <v>-6</v>
      </c>
      <c r="O19">
        <v>7</v>
      </c>
    </row>
    <row r="20" spans="1:15" x14ac:dyDescent="0.25">
      <c r="A20" s="1">
        <f>ROW()</f>
        <v>20</v>
      </c>
      <c r="B20" s="2" t="s">
        <v>0</v>
      </c>
      <c r="C20">
        <f t="shared" si="0"/>
        <v>365</v>
      </c>
      <c r="E20" t="str">
        <f t="shared" si="1"/>
        <v>101101101</v>
      </c>
      <c r="G20">
        <v>-6</v>
      </c>
      <c r="H20">
        <v>0</v>
      </c>
      <c r="I20">
        <v>-4</v>
      </c>
      <c r="J20">
        <v>6</v>
      </c>
      <c r="K20">
        <v>0</v>
      </c>
      <c r="L20">
        <v>-2</v>
      </c>
      <c r="M20">
        <v>-10</v>
      </c>
      <c r="N20">
        <v>0</v>
      </c>
      <c r="O20">
        <v>-5</v>
      </c>
    </row>
    <row r="21" spans="1:15" hidden="1" x14ac:dyDescent="0.25">
      <c r="A21" s="1">
        <f>ROW()</f>
        <v>21</v>
      </c>
      <c r="B21" s="2" t="s">
        <v>3</v>
      </c>
      <c r="C21">
        <f t="shared" si="0"/>
        <v>224</v>
      </c>
      <c r="E21" t="str">
        <f t="shared" si="1"/>
        <v>011100000</v>
      </c>
      <c r="G21">
        <v>0</v>
      </c>
      <c r="H21">
        <v>-4</v>
      </c>
      <c r="I21">
        <v>6</v>
      </c>
      <c r="J21">
        <v>-6</v>
      </c>
      <c r="K21">
        <v>0</v>
      </c>
      <c r="L21">
        <v>0</v>
      </c>
      <c r="M21">
        <v>0</v>
      </c>
      <c r="N21">
        <v>0</v>
      </c>
      <c r="O21">
        <v>0</v>
      </c>
    </row>
    <row r="22" spans="1:15" hidden="1" x14ac:dyDescent="0.25">
      <c r="A22" s="1">
        <f>ROW()</f>
        <v>22</v>
      </c>
      <c r="B22" s="2" t="s">
        <v>1</v>
      </c>
      <c r="C22">
        <f t="shared" si="0"/>
        <v>497</v>
      </c>
      <c r="E22" t="str">
        <f t="shared" si="1"/>
        <v>111110001</v>
      </c>
      <c r="G22">
        <v>-9</v>
      </c>
      <c r="H22">
        <v>-6</v>
      </c>
      <c r="I22">
        <v>-6</v>
      </c>
      <c r="J22">
        <v>-8</v>
      </c>
      <c r="K22">
        <v>7</v>
      </c>
      <c r="L22">
        <v>0</v>
      </c>
      <c r="M22">
        <v>0</v>
      </c>
      <c r="N22">
        <v>0</v>
      </c>
      <c r="O22">
        <v>4</v>
      </c>
    </row>
    <row r="23" spans="1:15" hidden="1" x14ac:dyDescent="0.25">
      <c r="A23" s="1">
        <f>ROW()</f>
        <v>23</v>
      </c>
      <c r="B23" s="2" t="s">
        <v>2</v>
      </c>
      <c r="C23">
        <f t="shared" si="0"/>
        <v>364</v>
      </c>
      <c r="E23" t="str">
        <f t="shared" si="1"/>
        <v>101101100</v>
      </c>
      <c r="G23">
        <v>-7</v>
      </c>
      <c r="H23">
        <v>0</v>
      </c>
      <c r="I23">
        <v>-5</v>
      </c>
      <c r="J23">
        <v>9</v>
      </c>
      <c r="K23">
        <v>0</v>
      </c>
      <c r="L23">
        <v>-8</v>
      </c>
      <c r="M23">
        <v>-6</v>
      </c>
      <c r="N23">
        <v>0</v>
      </c>
      <c r="O23">
        <v>0</v>
      </c>
    </row>
    <row r="24" spans="1:15" hidden="1" x14ac:dyDescent="0.25">
      <c r="A24" s="1">
        <f>ROW()</f>
        <v>24</v>
      </c>
      <c r="B24" s="2" t="s">
        <v>6</v>
      </c>
      <c r="C24">
        <f t="shared" si="0"/>
        <v>380</v>
      </c>
      <c r="E24" t="str">
        <f t="shared" si="1"/>
        <v>101111100</v>
      </c>
      <c r="G24">
        <v>-2</v>
      </c>
      <c r="H24">
        <v>0</v>
      </c>
      <c r="I24">
        <v>-8</v>
      </c>
      <c r="J24">
        <v>-8</v>
      </c>
      <c r="K24">
        <v>9</v>
      </c>
      <c r="L24">
        <v>-6</v>
      </c>
      <c r="M24">
        <v>10</v>
      </c>
      <c r="N24">
        <v>0</v>
      </c>
      <c r="O24">
        <v>0</v>
      </c>
    </row>
    <row r="25" spans="1:15" x14ac:dyDescent="0.25">
      <c r="A25" s="1">
        <f>ROW()</f>
        <v>25</v>
      </c>
      <c r="B25" s="2" t="s">
        <v>0</v>
      </c>
      <c r="C25">
        <f t="shared" si="0"/>
        <v>26</v>
      </c>
      <c r="E25" t="str">
        <f t="shared" si="1"/>
        <v>000011010</v>
      </c>
      <c r="G25">
        <v>0</v>
      </c>
      <c r="H25">
        <v>0</v>
      </c>
      <c r="I25">
        <v>0</v>
      </c>
      <c r="J25">
        <v>0</v>
      </c>
      <c r="K25">
        <v>4</v>
      </c>
      <c r="L25">
        <v>-9</v>
      </c>
      <c r="M25">
        <v>0</v>
      </c>
      <c r="N25">
        <v>-2</v>
      </c>
      <c r="O25">
        <v>0</v>
      </c>
    </row>
    <row r="26" spans="1:15" x14ac:dyDescent="0.25">
      <c r="A26" s="1">
        <f>ROW()</f>
        <v>26</v>
      </c>
      <c r="B26" s="2" t="s">
        <v>0</v>
      </c>
      <c r="C26">
        <f t="shared" si="0"/>
        <v>14</v>
      </c>
      <c r="E26" t="str">
        <f t="shared" si="1"/>
        <v>000001110</v>
      </c>
      <c r="G26">
        <v>0</v>
      </c>
      <c r="H26">
        <v>0</v>
      </c>
      <c r="I26">
        <v>0</v>
      </c>
      <c r="J26">
        <v>0</v>
      </c>
      <c r="K26">
        <v>0</v>
      </c>
      <c r="L26">
        <v>-10</v>
      </c>
      <c r="M26">
        <v>1</v>
      </c>
      <c r="N26">
        <v>-5</v>
      </c>
      <c r="O26">
        <v>0</v>
      </c>
    </row>
    <row r="27" spans="1:15" hidden="1" x14ac:dyDescent="0.25">
      <c r="A27" s="1">
        <f>ROW()</f>
        <v>27</v>
      </c>
      <c r="B27" s="2" t="s">
        <v>1</v>
      </c>
      <c r="C27">
        <f t="shared" si="0"/>
        <v>221</v>
      </c>
      <c r="E27" t="str">
        <f t="shared" si="1"/>
        <v>011011101</v>
      </c>
      <c r="G27">
        <v>0</v>
      </c>
      <c r="H27">
        <v>5</v>
      </c>
      <c r="I27">
        <v>6</v>
      </c>
      <c r="J27">
        <v>0</v>
      </c>
      <c r="K27">
        <v>-8</v>
      </c>
      <c r="L27">
        <v>3</v>
      </c>
      <c r="M27">
        <v>2</v>
      </c>
      <c r="N27">
        <v>0</v>
      </c>
      <c r="O27">
        <v>8</v>
      </c>
    </row>
    <row r="28" spans="1:15" hidden="1" x14ac:dyDescent="0.25">
      <c r="A28" s="1">
        <f>ROW()</f>
        <v>28</v>
      </c>
      <c r="B28" s="2" t="s">
        <v>2</v>
      </c>
      <c r="C28">
        <f t="shared" si="0"/>
        <v>91</v>
      </c>
      <c r="E28" t="str">
        <f t="shared" si="1"/>
        <v>001011011</v>
      </c>
      <c r="G28">
        <v>0</v>
      </c>
      <c r="H28">
        <v>0</v>
      </c>
      <c r="I28">
        <v>5</v>
      </c>
      <c r="J28">
        <v>0</v>
      </c>
      <c r="K28">
        <v>3</v>
      </c>
      <c r="L28">
        <v>-6</v>
      </c>
      <c r="M28">
        <v>0</v>
      </c>
      <c r="N28">
        <v>7</v>
      </c>
      <c r="O28">
        <v>-3</v>
      </c>
    </row>
    <row r="29" spans="1:15" hidden="1" x14ac:dyDescent="0.25">
      <c r="A29" s="1">
        <f>ROW()</f>
        <v>29</v>
      </c>
      <c r="B29" s="2" t="s">
        <v>1</v>
      </c>
      <c r="C29">
        <f t="shared" si="0"/>
        <v>173</v>
      </c>
      <c r="E29" t="str">
        <f t="shared" si="1"/>
        <v>010101101</v>
      </c>
      <c r="G29">
        <v>0</v>
      </c>
      <c r="H29">
        <v>-9</v>
      </c>
      <c r="I29">
        <v>0</v>
      </c>
      <c r="J29">
        <v>-7</v>
      </c>
      <c r="K29">
        <v>0</v>
      </c>
      <c r="L29">
        <v>-6</v>
      </c>
      <c r="M29">
        <v>-3</v>
      </c>
      <c r="N29">
        <v>0</v>
      </c>
      <c r="O29">
        <v>-1</v>
      </c>
    </row>
    <row r="30" spans="1:15" hidden="1" x14ac:dyDescent="0.25">
      <c r="A30" s="1">
        <f>ROW()</f>
        <v>30</v>
      </c>
      <c r="B30" s="2" t="s">
        <v>3</v>
      </c>
      <c r="C30">
        <f t="shared" si="0"/>
        <v>465</v>
      </c>
      <c r="E30" t="str">
        <f t="shared" si="1"/>
        <v>111010001</v>
      </c>
      <c r="G30">
        <v>-8</v>
      </c>
      <c r="H30">
        <v>3</v>
      </c>
      <c r="I30">
        <v>5</v>
      </c>
      <c r="J30">
        <v>0</v>
      </c>
      <c r="K30">
        <v>3</v>
      </c>
      <c r="L30">
        <v>0</v>
      </c>
      <c r="M30">
        <v>0</v>
      </c>
      <c r="N30">
        <v>0</v>
      </c>
      <c r="O30">
        <v>-2</v>
      </c>
    </row>
    <row r="31" spans="1:15" hidden="1" x14ac:dyDescent="0.25">
      <c r="A31" s="1">
        <f>ROW()</f>
        <v>31</v>
      </c>
      <c r="B31" s="2" t="s">
        <v>4</v>
      </c>
      <c r="C31">
        <f t="shared" si="0"/>
        <v>31</v>
      </c>
      <c r="E31" t="str">
        <f t="shared" si="1"/>
        <v>000011111</v>
      </c>
      <c r="G31">
        <v>0</v>
      </c>
      <c r="H31">
        <v>0</v>
      </c>
      <c r="I31">
        <v>0</v>
      </c>
      <c r="J31">
        <v>0</v>
      </c>
      <c r="K31">
        <v>-6</v>
      </c>
      <c r="L31">
        <v>7</v>
      </c>
      <c r="M31">
        <v>-3</v>
      </c>
      <c r="N31">
        <v>-6</v>
      </c>
      <c r="O31">
        <v>8</v>
      </c>
    </row>
    <row r="32" spans="1:15" hidden="1" x14ac:dyDescent="0.25">
      <c r="A32" s="1">
        <f>ROW()</f>
        <v>32</v>
      </c>
      <c r="B32" s="2" t="s">
        <v>5</v>
      </c>
      <c r="C32">
        <f t="shared" si="0"/>
        <v>38</v>
      </c>
      <c r="E32" t="str">
        <f t="shared" si="1"/>
        <v>000100110</v>
      </c>
      <c r="G32">
        <v>0</v>
      </c>
      <c r="H32">
        <v>0</v>
      </c>
      <c r="I32">
        <v>0</v>
      </c>
      <c r="J32">
        <v>2</v>
      </c>
      <c r="K32">
        <v>0</v>
      </c>
      <c r="L32">
        <v>0</v>
      </c>
      <c r="M32">
        <v>5</v>
      </c>
      <c r="N32">
        <v>10</v>
      </c>
      <c r="O32">
        <v>0</v>
      </c>
    </row>
    <row r="33" spans="1:15" hidden="1" x14ac:dyDescent="0.25">
      <c r="A33" s="1">
        <f>ROW()</f>
        <v>33</v>
      </c>
      <c r="B33" s="2" t="s">
        <v>1</v>
      </c>
      <c r="C33">
        <f t="shared" si="0"/>
        <v>451</v>
      </c>
      <c r="E33" t="str">
        <f t="shared" si="1"/>
        <v>111000011</v>
      </c>
      <c r="G33">
        <v>-1</v>
      </c>
      <c r="H33">
        <v>-4</v>
      </c>
      <c r="I33">
        <v>2</v>
      </c>
      <c r="J33">
        <v>0</v>
      </c>
      <c r="K33">
        <v>0</v>
      </c>
      <c r="L33">
        <v>0</v>
      </c>
      <c r="M33">
        <v>0</v>
      </c>
      <c r="N33">
        <v>-7</v>
      </c>
      <c r="O33">
        <v>-9</v>
      </c>
    </row>
    <row r="34" spans="1:15" x14ac:dyDescent="0.25">
      <c r="A34" s="1">
        <f>ROW()</f>
        <v>34</v>
      </c>
      <c r="B34" s="2" t="s">
        <v>0</v>
      </c>
      <c r="C34">
        <f t="shared" si="0"/>
        <v>34</v>
      </c>
      <c r="E34" t="str">
        <f t="shared" si="1"/>
        <v>000100010</v>
      </c>
      <c r="G34">
        <v>0</v>
      </c>
      <c r="H34">
        <v>0</v>
      </c>
      <c r="I34">
        <v>0</v>
      </c>
      <c r="J34">
        <v>8</v>
      </c>
      <c r="K34">
        <v>0</v>
      </c>
      <c r="L34">
        <v>0</v>
      </c>
      <c r="M34">
        <v>0</v>
      </c>
      <c r="N34">
        <v>1</v>
      </c>
      <c r="O34">
        <v>0</v>
      </c>
    </row>
    <row r="35" spans="1:15" hidden="1" x14ac:dyDescent="0.25">
      <c r="A35" s="1">
        <f>ROW()</f>
        <v>35</v>
      </c>
      <c r="B35" s="2" t="s">
        <v>3</v>
      </c>
      <c r="C35">
        <f t="shared" si="0"/>
        <v>114</v>
      </c>
      <c r="E35" t="str">
        <f t="shared" si="1"/>
        <v>001110010</v>
      </c>
      <c r="G35">
        <v>0</v>
      </c>
      <c r="H35">
        <v>0</v>
      </c>
      <c r="I35">
        <v>3</v>
      </c>
      <c r="J35">
        <v>9</v>
      </c>
      <c r="K35">
        <v>-6</v>
      </c>
      <c r="L35">
        <v>0</v>
      </c>
      <c r="M35">
        <v>0</v>
      </c>
      <c r="N35">
        <v>-3</v>
      </c>
      <c r="O35">
        <v>0</v>
      </c>
    </row>
    <row r="36" spans="1:15" hidden="1" x14ac:dyDescent="0.25">
      <c r="A36" s="1">
        <f>ROW()</f>
        <v>36</v>
      </c>
      <c r="B36" s="2" t="s">
        <v>1</v>
      </c>
      <c r="C36">
        <f t="shared" si="0"/>
        <v>101</v>
      </c>
      <c r="E36" t="str">
        <f t="shared" si="1"/>
        <v>001100101</v>
      </c>
      <c r="G36">
        <v>0</v>
      </c>
      <c r="H36">
        <v>0</v>
      </c>
      <c r="I36">
        <v>-7</v>
      </c>
      <c r="J36">
        <v>-3</v>
      </c>
      <c r="K36">
        <v>0</v>
      </c>
      <c r="L36">
        <v>0</v>
      </c>
      <c r="M36">
        <v>-10</v>
      </c>
      <c r="N36">
        <v>0</v>
      </c>
      <c r="O36">
        <v>-1</v>
      </c>
    </row>
    <row r="37" spans="1:15" hidden="1" x14ac:dyDescent="0.25">
      <c r="A37" s="1">
        <f>ROW()</f>
        <v>37</v>
      </c>
      <c r="B37" s="2" t="s">
        <v>2</v>
      </c>
      <c r="C37">
        <f t="shared" si="0"/>
        <v>309</v>
      </c>
      <c r="E37" t="str">
        <f t="shared" si="1"/>
        <v>100110101</v>
      </c>
      <c r="G37">
        <v>-3</v>
      </c>
      <c r="H37">
        <v>0</v>
      </c>
      <c r="I37">
        <v>0</v>
      </c>
      <c r="J37">
        <v>-8</v>
      </c>
      <c r="K37">
        <v>8</v>
      </c>
      <c r="L37">
        <v>0</v>
      </c>
      <c r="M37">
        <v>1</v>
      </c>
      <c r="N37">
        <v>0</v>
      </c>
      <c r="O37">
        <v>-8</v>
      </c>
    </row>
    <row r="38" spans="1:15" hidden="1" x14ac:dyDescent="0.25">
      <c r="A38" s="1">
        <f>ROW()</f>
        <v>38</v>
      </c>
      <c r="B38" s="2" t="s">
        <v>6</v>
      </c>
      <c r="C38">
        <f t="shared" si="0"/>
        <v>199</v>
      </c>
      <c r="E38" t="str">
        <f t="shared" si="1"/>
        <v>011000111</v>
      </c>
      <c r="G38">
        <v>0</v>
      </c>
      <c r="H38">
        <v>6</v>
      </c>
      <c r="I38">
        <v>-8</v>
      </c>
      <c r="J38">
        <v>0</v>
      </c>
      <c r="K38">
        <v>0</v>
      </c>
      <c r="L38">
        <v>0</v>
      </c>
      <c r="M38">
        <v>-6</v>
      </c>
      <c r="N38">
        <v>9</v>
      </c>
      <c r="O38">
        <v>-9</v>
      </c>
    </row>
    <row r="39" spans="1:15" x14ac:dyDescent="0.25">
      <c r="A39" s="1">
        <f>ROW()</f>
        <v>39</v>
      </c>
      <c r="B39" s="2" t="s">
        <v>0</v>
      </c>
      <c r="C39">
        <f t="shared" si="0"/>
        <v>123</v>
      </c>
      <c r="E39" t="str">
        <f t="shared" si="1"/>
        <v>001111011</v>
      </c>
      <c r="G39">
        <v>0</v>
      </c>
      <c r="H39">
        <v>0</v>
      </c>
      <c r="I39">
        <v>9</v>
      </c>
      <c r="J39">
        <v>5</v>
      </c>
      <c r="K39">
        <v>-6</v>
      </c>
      <c r="L39">
        <v>-10</v>
      </c>
      <c r="M39">
        <v>0</v>
      </c>
      <c r="N39">
        <v>-5</v>
      </c>
      <c r="O39">
        <v>-7</v>
      </c>
    </row>
    <row r="40" spans="1:15" hidden="1" x14ac:dyDescent="0.25">
      <c r="A40" s="1">
        <f>ROW()</f>
        <v>40</v>
      </c>
      <c r="B40" s="2" t="s">
        <v>3</v>
      </c>
      <c r="C40">
        <f t="shared" si="0"/>
        <v>156</v>
      </c>
      <c r="E40" t="str">
        <f>DEC2BIN(C40,9)</f>
        <v>010011100</v>
      </c>
      <c r="G40">
        <v>0</v>
      </c>
      <c r="H40">
        <v>-6</v>
      </c>
      <c r="I40">
        <v>0</v>
      </c>
      <c r="J40">
        <v>0</v>
      </c>
      <c r="K40">
        <v>-7</v>
      </c>
      <c r="L40">
        <v>-5</v>
      </c>
      <c r="M40">
        <v>8</v>
      </c>
      <c r="N40">
        <v>0</v>
      </c>
      <c r="O40">
        <v>0</v>
      </c>
    </row>
    <row r="41" spans="1:15" x14ac:dyDescent="0.25">
      <c r="A41" s="1"/>
      <c r="B41" s="2"/>
    </row>
  </sheetData>
  <dataValidations count="2">
    <dataValidation type="list" allowBlank="1" showInputMessage="1" showErrorMessage="1" sqref="D3" xr:uid="{00000000-0002-0000-0000-000000000000}">
      <formula1>$G$6:$O$6</formula1>
    </dataValidation>
    <dataValidation type="list" allowBlank="1" showInputMessage="1" showErrorMessage="1" sqref="G3" xr:uid="{7106E82F-344C-4358-A790-33589EDA1C70}">
      <formula1>$R$2:$R$9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1179A-C0B9-405B-A023-6BB4C035AEE4}">
  <dimension ref="A3:C20"/>
  <sheetViews>
    <sheetView tabSelected="1" workbookViewId="0">
      <selection activeCell="B6" sqref="B4:B19"/>
      <pivotSelection pane="bottomRight" showHeader="1" axis="axisRow" dimension="1" activeRow="5" activeCol="1" previousRow="5" previousCol="1" click="1" r:id="rId1">
        <pivotArea dataOnly="0" labelOnly="1" outline="0" fieldPosition="0">
          <references count="1">
            <reference field="1" count="0"/>
          </references>
        </pivotArea>
      </pivotSelection>
    </sheetView>
  </sheetViews>
  <sheetFormatPr baseColWidth="10" defaultRowHeight="15" x14ac:dyDescent="0.25"/>
  <cols>
    <col min="1" max="1" width="12.5703125" bestFit="1" customWidth="1"/>
    <col min="2" max="2" width="5" bestFit="1" customWidth="1"/>
    <col min="3" max="15" width="8.28515625" bestFit="1" customWidth="1"/>
    <col min="16" max="16" width="12.5703125" bestFit="1" customWidth="1"/>
  </cols>
  <sheetData>
    <row r="3" spans="1:3" x14ac:dyDescent="0.25">
      <c r="A3" s="7" t="s">
        <v>17</v>
      </c>
      <c r="B3" s="7" t="s">
        <v>16</v>
      </c>
      <c r="C3" s="7" t="s">
        <v>7</v>
      </c>
    </row>
    <row r="4" spans="1:3" x14ac:dyDescent="0.25">
      <c r="A4" t="s">
        <v>0</v>
      </c>
      <c r="B4">
        <v>7</v>
      </c>
      <c r="C4">
        <v>10</v>
      </c>
    </row>
    <row r="5" spans="1:3" x14ac:dyDescent="0.25">
      <c r="B5">
        <v>15</v>
      </c>
      <c r="C5">
        <v>5</v>
      </c>
    </row>
    <row r="6" spans="1:3" x14ac:dyDescent="0.25">
      <c r="B6">
        <v>20</v>
      </c>
      <c r="C6">
        <v>-6</v>
      </c>
    </row>
    <row r="7" spans="1:3" x14ac:dyDescent="0.25">
      <c r="A7" t="s">
        <v>6</v>
      </c>
      <c r="B7">
        <v>19</v>
      </c>
      <c r="C7">
        <v>-3</v>
      </c>
    </row>
    <row r="8" spans="1:3" x14ac:dyDescent="0.25">
      <c r="B8">
        <v>24</v>
      </c>
      <c r="C8">
        <v>-2</v>
      </c>
    </row>
    <row r="9" spans="1:3" x14ac:dyDescent="0.25">
      <c r="A9" t="s">
        <v>2</v>
      </c>
      <c r="B9">
        <v>9</v>
      </c>
      <c r="C9">
        <v>3</v>
      </c>
    </row>
    <row r="10" spans="1:3" x14ac:dyDescent="0.25">
      <c r="B10">
        <v>18</v>
      </c>
      <c r="C10">
        <v>1</v>
      </c>
    </row>
    <row r="11" spans="1:3" x14ac:dyDescent="0.25">
      <c r="B11">
        <v>23</v>
      </c>
      <c r="C11">
        <v>-7</v>
      </c>
    </row>
    <row r="12" spans="1:3" x14ac:dyDescent="0.25">
      <c r="B12">
        <v>37</v>
      </c>
      <c r="C12">
        <v>-3</v>
      </c>
    </row>
    <row r="13" spans="1:3" x14ac:dyDescent="0.25">
      <c r="A13" t="s">
        <v>5</v>
      </c>
      <c r="B13">
        <v>13</v>
      </c>
      <c r="C13">
        <v>-9</v>
      </c>
    </row>
    <row r="14" spans="1:3" x14ac:dyDescent="0.25">
      <c r="A14" t="s">
        <v>1</v>
      </c>
      <c r="B14">
        <v>8</v>
      </c>
      <c r="C14">
        <v>8</v>
      </c>
    </row>
    <row r="15" spans="1:3" x14ac:dyDescent="0.25">
      <c r="B15">
        <v>17</v>
      </c>
      <c r="C15">
        <v>1</v>
      </c>
    </row>
    <row r="16" spans="1:3" x14ac:dyDescent="0.25">
      <c r="B16">
        <v>22</v>
      </c>
      <c r="C16">
        <v>-9</v>
      </c>
    </row>
    <row r="17" spans="1:3" x14ac:dyDescent="0.25">
      <c r="B17">
        <v>33</v>
      </c>
      <c r="C17">
        <v>-1</v>
      </c>
    </row>
    <row r="18" spans="1:3" x14ac:dyDescent="0.25">
      <c r="A18" t="s">
        <v>3</v>
      </c>
      <c r="B18">
        <v>16</v>
      </c>
      <c r="C18">
        <v>-4</v>
      </c>
    </row>
    <row r="19" spans="1:3" x14ac:dyDescent="0.25">
      <c r="B19">
        <v>30</v>
      </c>
      <c r="C19">
        <v>-8</v>
      </c>
    </row>
    <row r="20" spans="1:3" x14ac:dyDescent="0.25">
      <c r="A20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TCD</vt:lpstr>
      <vt:lpstr>endline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DjiDji</cp:lastModifiedBy>
  <dcterms:created xsi:type="dcterms:W3CDTF">2016-10-22T10:16:08Z</dcterms:created>
  <dcterms:modified xsi:type="dcterms:W3CDTF">2019-09-29T09:19:31Z</dcterms:modified>
</cp:coreProperties>
</file>