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4194395-7C34-4A19-8E95-8E64E9570082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01janv" sheetId="1" r:id="rId1"/>
    <sheet name="02 Janv" sheetId="2" r:id="rId2"/>
    <sheet name="03 Janv" sheetId="3" r:id="rId3"/>
    <sheet name="activite " sheetId="4" r:id="rId4"/>
  </sheets>
  <definedNames>
    <definedName name="_xlcn.WorksheetConnection_01janvB1C171" hidden="1">'01janv'!$B$1:$C$17</definedName>
    <definedName name="_xlcn.WorksheetConnection_Classeurseb79.xlsxTableau11" hidden="1">Tableau1[]</definedName>
  </definedNames>
  <calcPr calcId="181029"/>
  <extLst>
    <ext xmlns:x15="http://schemas.microsoft.com/office/spreadsheetml/2010/11/main" uri="{FCE2AD5D-F65C-4FA6-A056-5C36A1767C68}">
      <x15:dataModel>
        <x15:modelTables>
          <x15:modelTable id="Plage" name="Plage" connection="WorksheetConnection_01janv!$B$1:$C$17"/>
          <x15:modelTable id="Tableau1" name="Tableau1" connection="WorksheetConnection_Classeurseb79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2" i="1" l="1" a="1"/>
  <c r="B32" i="1" s="1"/>
  <c r="B31" i="1" a="1"/>
  <c r="B31" i="1" s="1"/>
  <c r="B30" i="1" a="1"/>
  <c r="B30" i="1" s="1"/>
  <c r="B29" i="1" a="1"/>
  <c r="B29" i="1" s="1"/>
  <c r="B28" i="1" a="1"/>
  <c r="B28" i="1" s="1"/>
  <c r="B27" i="1" a="1"/>
  <c r="B27" i="1" s="1"/>
  <c r="B26" i="1" a="1"/>
  <c r="B26" i="1" s="1"/>
  <c r="F27" i="1"/>
  <c r="F28" i="1"/>
  <c r="F29" i="1"/>
  <c r="F30" i="1"/>
  <c r="F31" i="1"/>
  <c r="F32" i="1"/>
  <c r="F33" i="1"/>
  <c r="F34" i="1"/>
  <c r="F35" i="1"/>
  <c r="F36" i="1"/>
  <c r="F37" i="1"/>
  <c r="F38" i="1"/>
  <c r="F26" i="1"/>
  <c r="B42" i="1"/>
  <c r="D26" i="1" a="1"/>
  <c r="D26" i="1" s="1"/>
  <c r="G27" i="1" s="1"/>
  <c r="D28" i="1" a="1"/>
  <c r="D28" i="1" s="1"/>
  <c r="G30" i="1" s="1"/>
  <c r="D30" i="1" a="1"/>
  <c r="D30" i="1" s="1"/>
  <c r="G31" i="1" s="1"/>
  <c r="D32" i="1" a="1"/>
  <c r="D32" i="1" s="1"/>
  <c r="G34" i="1" s="1"/>
  <c r="D34" i="1" a="1"/>
  <c r="D34" i="1" s="1"/>
  <c r="G35" i="1" s="1"/>
  <c r="D36" i="1" a="1"/>
  <c r="D36" i="1" s="1"/>
  <c r="G38" i="1" s="1"/>
  <c r="D38" i="1" a="1"/>
  <c r="D38" i="1" s="1"/>
  <c r="G39" i="1" s="1"/>
  <c r="G28" i="1" l="1"/>
  <c r="G33" i="1"/>
  <c r="G29" i="1"/>
  <c r="G36" i="1"/>
  <c r="G32" i="1"/>
  <c r="G37" i="1"/>
  <c r="D5" i="4"/>
  <c r="D6" i="4"/>
  <c r="D7" i="4"/>
  <c r="D8" i="4"/>
  <c r="D4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F4666D-72F1-43F0-8EB5-74293B315949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8FCC55BC-E6EC-43C8-8A9C-722A78FC262B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  <connection id="3" xr16:uid="{5D22CAF9-3775-4DE1-877B-E268D1F5D7BE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xr16:uid="{89CE2FA4-A6C8-4C4C-A7A2-E34785731DA2}" name="WorksheetConnection_01janv!$B$1:$C$17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01janvB1C171"/>
        </x15:connection>
      </ext>
    </extLst>
  </connection>
  <connection id="5" xr16:uid="{0C88EAC5-571C-4172-BB55-0D744B2FBBDE}" name="WorksheetConnection_Classeurseb79.xlsx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Classeurseb79.xlsxTableau11"/>
        </x15:connection>
      </ext>
    </extLst>
  </connection>
</connections>
</file>

<file path=xl/sharedStrings.xml><?xml version="1.0" encoding="utf-8"?>
<sst xmlns="http://schemas.openxmlformats.org/spreadsheetml/2006/main" count="50" uniqueCount="19">
  <si>
    <t>heure RDV</t>
  </si>
  <si>
    <t>equipe</t>
  </si>
  <si>
    <t>tableau donnee a traiter</t>
  </si>
  <si>
    <t>crenaux</t>
  </si>
  <si>
    <t>7h a 8h</t>
  </si>
  <si>
    <t>8h a 9</t>
  </si>
  <si>
    <t>9 a 10</t>
  </si>
  <si>
    <t>etc,,,</t>
  </si>
  <si>
    <t>19h 20h</t>
  </si>
  <si>
    <t>ici pour exemple en B22 je recherche une formule qui me totalise la somme des heures de prise en charge par crenaux horaires</t>
  </si>
  <si>
    <t>nombres de transports</t>
  </si>
  <si>
    <t>Total</t>
  </si>
  <si>
    <t>heure prise en charge</t>
  </si>
  <si>
    <t>ce que je cherc:e a obtenir feuille activite</t>
  </si>
  <si>
    <t>Valeurs traitées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</si>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</sst>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0" xfId="0" applyNumberFormat="1"/>
    <xf numFmtId="165" fontId="0" fillId="0" borderId="1" xfId="0" applyNumberFormat="1" applyBorder="1"/>
    <xf numFmtId="165" fontId="0" fillId="0" borderId="0" xfId="0" applyNumberFormat="1"/>
    <xf numFmtId="20" fontId="0" fillId="2" borderId="0" xfId="0" applyNumberFormat="1" applyFill="1"/>
    <xf numFmtId="0" fontId="0" fillId="2" borderId="0" xfId="0" applyFill="1"/>
    <xf numFmtId="165" fontId="0" fillId="3" borderId="0" xfId="0" applyNumberFormat="1" applyFill="1"/>
    <xf numFmtId="0" fontId="0" fillId="3" borderId="0" xfId="0" applyFill="1"/>
    <xf numFmtId="20" fontId="0" fillId="4" borderId="0" xfId="0" applyNumberFormat="1" applyFill="1"/>
    <xf numFmtId="0" fontId="0" fillId="4" borderId="0" xfId="0" applyFill="1"/>
    <xf numFmtId="0" fontId="0" fillId="0" borderId="9" xfId="0" applyBorder="1"/>
    <xf numFmtId="20" fontId="2" fillId="0" borderId="10" xfId="0" applyNumberFormat="1" applyFont="1" applyBorder="1"/>
    <xf numFmtId="20" fontId="3" fillId="0" borderId="10" xfId="0" applyNumberFormat="1" applyFont="1" applyBorder="1"/>
    <xf numFmtId="20" fontId="0" fillId="0" borderId="10" xfId="0" applyNumberFormat="1" applyBorder="1"/>
    <xf numFmtId="0" fontId="0" fillId="0" borderId="8" xfId="0" applyBorder="1"/>
    <xf numFmtId="0" fontId="0" fillId="0" borderId="6" xfId="0" applyBorder="1"/>
    <xf numFmtId="0" fontId="0" fillId="0" borderId="4" xfId="0" applyBorder="1"/>
    <xf numFmtId="20" fontId="0" fillId="0" borderId="2" xfId="0" applyNumberFormat="1" applyBorder="1"/>
    <xf numFmtId="20" fontId="1" fillId="0" borderId="10" xfId="0" applyNumberFormat="1" applyFont="1" applyBorder="1"/>
  </cellXfs>
  <cellStyles count="1">
    <cellStyle name="Normal" xfId="0" builtinId="0"/>
  </cellStyles>
  <dxfs count="12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5" formatCode="hh:mm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5" formatCode="hh:mm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Activité</a:t>
            </a:r>
            <a:r>
              <a:rPr lang="en-US" baseline="0"/>
              <a:t> horaire 01/01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'01janv'!$F$27:$F$38</c:f>
              <c:numCache>
                <c:formatCode>h:mm;@</c:formatCode>
                <c:ptCount val="12"/>
                <c:pt idx="0">
                  <c:v>0.29166666666666669</c:v>
                </c:pt>
                <c:pt idx="1">
                  <c:v>0.33333333333333331</c:v>
                </c:pt>
                <c:pt idx="2">
                  <c:v>0.33333333333333331</c:v>
                </c:pt>
                <c:pt idx="3">
                  <c:v>0.375</c:v>
                </c:pt>
                <c:pt idx="4">
                  <c:v>0.375</c:v>
                </c:pt>
                <c:pt idx="5">
                  <c:v>0.41666666666666702</c:v>
                </c:pt>
                <c:pt idx="6">
                  <c:v>0.41666666666666702</c:v>
                </c:pt>
                <c:pt idx="7">
                  <c:v>0.45833333333333398</c:v>
                </c:pt>
                <c:pt idx="8">
                  <c:v>0.45833333333333398</c:v>
                </c:pt>
                <c:pt idx="9">
                  <c:v>0.5</c:v>
                </c:pt>
                <c:pt idx="10">
                  <c:v>0.5</c:v>
                </c:pt>
                <c:pt idx="11">
                  <c:v>0.54166666666666696</c:v>
                </c:pt>
              </c:numCache>
            </c:numRef>
          </c:xVal>
          <c:yVal>
            <c:numRef>
              <c:f>'01janv'!$G$27:$G$38</c:f>
              <c:numCache>
                <c:formatCode>General</c:formatCode>
                <c:ptCount val="12"/>
                <c:pt idx="0">
                  <c:v>6</c:v>
                </c:pt>
                <c:pt idx="1">
                  <c:v>6</c:v>
                </c:pt>
                <c:pt idx="2">
                  <c:v>7</c:v>
                </c:pt>
                <c:pt idx="3">
                  <c:v>7</c:v>
                </c:pt>
                <c:pt idx="4">
                  <c:v>4</c:v>
                </c:pt>
                <c:pt idx="5">
                  <c:v>4</c:v>
                </c:pt>
                <c:pt idx="6">
                  <c:v>10</c:v>
                </c:pt>
                <c:pt idx="7">
                  <c:v>10</c:v>
                </c:pt>
                <c:pt idx="8">
                  <c:v>3</c:v>
                </c:pt>
                <c:pt idx="9">
                  <c:v>3</c:v>
                </c:pt>
                <c:pt idx="10">
                  <c:v>2</c:v>
                </c:pt>
                <c:pt idx="11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DB-4790-A507-2F0A6816D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997016"/>
        <c:axId val="440989472"/>
      </c:scatterChart>
      <c:valAx>
        <c:axId val="440997016"/>
        <c:scaling>
          <c:orientation val="minMax"/>
          <c:min val="0.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989472"/>
        <c:crosses val="autoZero"/>
        <c:crossBetween val="midCat"/>
        <c:majorUnit val="4.1666667000000018E-2"/>
      </c:valAx>
      <c:valAx>
        <c:axId val="440989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997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'activite '!$A$4:$A$8</c:f>
              <c:strCache>
                <c:ptCount val="5"/>
                <c:pt idx="0">
                  <c:v>7h a 8h</c:v>
                </c:pt>
                <c:pt idx="1">
                  <c:v>8h a 9</c:v>
                </c:pt>
                <c:pt idx="2">
                  <c:v>9 a 10</c:v>
                </c:pt>
                <c:pt idx="3">
                  <c:v>etc,,,</c:v>
                </c:pt>
                <c:pt idx="4">
                  <c:v>19h 20h</c:v>
                </c:pt>
              </c:strCache>
            </c:strRef>
          </c:cat>
          <c:val>
            <c:numRef>
              <c:f>'activite '!$D$4:$D$8</c:f>
              <c:numCache>
                <c:formatCode>General</c:formatCode>
                <c:ptCount val="5"/>
                <c:pt idx="0">
                  <c:v>10</c:v>
                </c:pt>
                <c:pt idx="1">
                  <c:v>17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4E-4F8A-8265-F2D7498B70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1190912"/>
        <c:axId val="158079744"/>
      </c:lineChart>
      <c:catAx>
        <c:axId val="1611909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8079744"/>
        <c:crosses val="autoZero"/>
        <c:auto val="1"/>
        <c:lblAlgn val="ctr"/>
        <c:lblOffset val="100"/>
        <c:noMultiLvlLbl val="0"/>
      </c:catAx>
      <c:valAx>
        <c:axId val="158079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1190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823912</xdr:colOff>
      <xdr:row>40</xdr:row>
      <xdr:rowOff>123825</xdr:rowOff>
    </xdr:from>
    <xdr:to>
      <xdr:col>7</xdr:col>
      <xdr:colOff>557212</xdr:colOff>
      <xdr:row>55</xdr:row>
      <xdr:rowOff>9525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ECF6C54-91D3-49FD-ABFC-E874927364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4</xdr:row>
      <xdr:rowOff>152400</xdr:rowOff>
    </xdr:from>
    <xdr:to>
      <xdr:col>5</xdr:col>
      <xdr:colOff>209550</xdr:colOff>
      <xdr:row>19</xdr:row>
      <xdr:rowOff>38100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1DD998-BCEB-4626-A254-01D132A8D40A}" name="Tableau1" displayName="Tableau1" ref="J1:K17" totalsRowShown="0" headerRowDxfId="6" headerRowBorderDxfId="10" tableBorderDxfId="11" totalsRowBorderDxfId="9">
  <autoFilter ref="J1:K17" xr:uid="{50402E7B-C47C-41C8-91FF-CEF594975AA0}"/>
  <tableColumns count="2">
    <tableColumn id="1" xr3:uid="{4A513F96-7503-41F9-801A-18CF1C033152}" name="equipe" dataDxfId="8"/>
    <tableColumn id="2" xr3:uid="{41CA446D-C0CC-4FD3-A6ED-62035536EC1F}" name="heure prise en charg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29D144-BDE6-48F5-A6F3-45815D308C6B}" name="Tableau2" displayName="Tableau2" ref="B1:C17" totalsRowShown="0" headerRowDxfId="0" headerRowBorderDxfId="4" tableBorderDxfId="5" totalsRowBorderDxfId="3">
  <autoFilter ref="B1:C17" xr:uid="{49E3F0F7-13D3-407F-9384-27788A08D0FB}"/>
  <tableColumns count="2">
    <tableColumn id="1" xr3:uid="{1395E28B-AFDB-4E7B-A7E1-0FF8615BA8C4}" name="equipe" dataDxfId="2"/>
    <tableColumn id="2" xr3:uid="{983E3030-F313-41AD-B7AB-9DDD3B195B92}" name="heure prise en charg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topLeftCell="A21" workbookViewId="0">
      <selection activeCell="J4" sqref="J4"/>
    </sheetView>
  </sheetViews>
  <sheetFormatPr baseColWidth="10" defaultRowHeight="15" x14ac:dyDescent="0.25"/>
  <cols>
    <col min="1" max="1" width="10.42578125" bestFit="1" customWidth="1"/>
    <col min="2" max="2" width="9.42578125" customWidth="1"/>
    <col min="3" max="3" width="22.28515625" customWidth="1"/>
    <col min="4" max="4" width="17.85546875" bestFit="1" customWidth="1"/>
    <col min="8" max="8" width="11.42578125" style="17"/>
    <col min="9" max="9" width="10.42578125" bestFit="1" customWidth="1"/>
    <col min="10" max="10" width="9.42578125" customWidth="1"/>
    <col min="11" max="11" width="22.28515625" customWidth="1"/>
  </cols>
  <sheetData>
    <row r="1" spans="1:12" x14ac:dyDescent="0.25">
      <c r="A1" s="1" t="s">
        <v>0</v>
      </c>
      <c r="B1" s="28" t="s">
        <v>1</v>
      </c>
      <c r="C1" s="29" t="s">
        <v>12</v>
      </c>
      <c r="D1" s="1"/>
      <c r="E1" s="1"/>
      <c r="F1" s="1"/>
      <c r="G1" s="1"/>
      <c r="H1" s="16"/>
      <c r="I1" s="1" t="s">
        <v>0</v>
      </c>
      <c r="J1" s="28" t="s">
        <v>1</v>
      </c>
      <c r="K1" s="29" t="s">
        <v>12</v>
      </c>
      <c r="L1" s="1"/>
    </row>
    <row r="2" spans="1:12" x14ac:dyDescent="0.25">
      <c r="A2" s="1"/>
      <c r="B2" s="24" t="s">
        <v>15</v>
      </c>
      <c r="C2" s="32">
        <v>0.29166666666666669</v>
      </c>
      <c r="D2" s="1"/>
      <c r="E2" s="8" t="s">
        <v>2</v>
      </c>
      <c r="F2" s="9"/>
      <c r="G2" s="9"/>
      <c r="H2" s="16"/>
      <c r="I2" s="1"/>
      <c r="J2" s="24" t="s">
        <v>16</v>
      </c>
      <c r="K2" s="25">
        <v>0.36458333333333331</v>
      </c>
      <c r="L2" s="1"/>
    </row>
    <row r="3" spans="1:12" x14ac:dyDescent="0.25">
      <c r="A3" s="1"/>
      <c r="B3" s="24" t="s">
        <v>16</v>
      </c>
      <c r="C3" s="32">
        <v>0.29166666666666669</v>
      </c>
      <c r="D3" s="1"/>
      <c r="E3" s="10"/>
      <c r="F3" s="11"/>
      <c r="G3" s="11"/>
      <c r="H3" s="16"/>
      <c r="I3" s="1"/>
      <c r="J3" s="24" t="s">
        <v>17</v>
      </c>
      <c r="K3" s="25">
        <v>0.36458333333333331</v>
      </c>
      <c r="L3" s="1"/>
    </row>
    <row r="4" spans="1:12" x14ac:dyDescent="0.25">
      <c r="A4" s="1"/>
      <c r="B4" s="24" t="s">
        <v>17</v>
      </c>
      <c r="C4" s="32">
        <v>0.30208333333333331</v>
      </c>
      <c r="D4" s="1"/>
      <c r="E4" s="10"/>
      <c r="F4" s="11"/>
      <c r="G4" s="11"/>
      <c r="H4" s="16"/>
      <c r="I4" s="1"/>
      <c r="J4" s="24" t="s">
        <v>15</v>
      </c>
      <c r="K4" s="25">
        <v>0.36458333333333331</v>
      </c>
      <c r="L4" s="1"/>
    </row>
    <row r="5" spans="1:12" x14ac:dyDescent="0.25">
      <c r="A5" s="1"/>
      <c r="B5" s="24" t="s">
        <v>18</v>
      </c>
      <c r="C5" s="32">
        <v>0.30208333333333331</v>
      </c>
      <c r="D5" s="1"/>
      <c r="E5" s="10"/>
      <c r="F5" s="11"/>
      <c r="G5" s="11"/>
      <c r="H5" s="16"/>
      <c r="I5" s="1"/>
      <c r="J5" s="24" t="s">
        <v>18</v>
      </c>
      <c r="K5" s="26">
        <v>0.375</v>
      </c>
      <c r="L5" s="1"/>
    </row>
    <row r="6" spans="1:12" x14ac:dyDescent="0.25">
      <c r="A6" s="1"/>
      <c r="B6" s="24" t="s">
        <v>15</v>
      </c>
      <c r="C6" s="32">
        <v>0.32291666666666669</v>
      </c>
      <c r="D6" s="1"/>
      <c r="E6" s="10"/>
      <c r="F6" s="11"/>
      <c r="G6" s="11"/>
      <c r="H6" s="16"/>
      <c r="I6" s="1"/>
      <c r="J6" s="24" t="s">
        <v>16</v>
      </c>
      <c r="K6" s="26">
        <v>0.40625</v>
      </c>
      <c r="L6" s="1"/>
    </row>
    <row r="7" spans="1:12" x14ac:dyDescent="0.25">
      <c r="A7" s="1"/>
      <c r="B7" s="24" t="s">
        <v>16</v>
      </c>
      <c r="C7" s="32">
        <v>0.32291666666666669</v>
      </c>
      <c r="D7" s="1"/>
      <c r="E7" s="10"/>
      <c r="F7" s="11"/>
      <c r="G7" s="11"/>
      <c r="H7" s="16"/>
      <c r="I7" s="1"/>
      <c r="J7" s="24" t="s">
        <v>17</v>
      </c>
      <c r="K7" s="26">
        <v>0.40625</v>
      </c>
      <c r="L7" s="1"/>
    </row>
    <row r="8" spans="1:12" x14ac:dyDescent="0.25">
      <c r="A8" s="1"/>
      <c r="B8" s="24" t="s">
        <v>17</v>
      </c>
      <c r="C8" s="25">
        <v>0.33333333333333331</v>
      </c>
      <c r="D8" s="1"/>
      <c r="E8" s="10"/>
      <c r="F8" s="11"/>
      <c r="G8" s="11"/>
      <c r="H8" s="16"/>
      <c r="I8" s="1"/>
      <c r="J8" s="24" t="s">
        <v>15</v>
      </c>
      <c r="K8" s="26">
        <v>0.40625</v>
      </c>
      <c r="L8" s="1"/>
    </row>
    <row r="9" spans="1:12" x14ac:dyDescent="0.25">
      <c r="A9" s="1"/>
      <c r="B9" s="24" t="s">
        <v>18</v>
      </c>
      <c r="C9" s="25">
        <v>0.33333333333333331</v>
      </c>
      <c r="D9" s="1"/>
      <c r="E9" s="10"/>
      <c r="F9" s="11"/>
      <c r="G9" s="11"/>
      <c r="H9" s="16"/>
      <c r="I9" s="1"/>
      <c r="J9" s="24" t="s">
        <v>18</v>
      </c>
      <c r="K9" s="27">
        <v>0.41666666666666669</v>
      </c>
      <c r="L9" s="1"/>
    </row>
    <row r="10" spans="1:12" x14ac:dyDescent="0.25">
      <c r="A10" s="1"/>
      <c r="B10" s="24" t="s">
        <v>15</v>
      </c>
      <c r="C10" s="25">
        <v>0.35416666666666669</v>
      </c>
      <c r="D10" s="1"/>
      <c r="E10" s="10"/>
      <c r="F10" s="11"/>
      <c r="G10" s="11"/>
      <c r="H10" s="16"/>
      <c r="I10" s="1"/>
      <c r="J10" s="24" t="s">
        <v>16</v>
      </c>
      <c r="K10" s="27">
        <v>0.41666666666666669</v>
      </c>
      <c r="L10" s="1"/>
    </row>
    <row r="11" spans="1:12" x14ac:dyDescent="0.25">
      <c r="A11" s="1"/>
      <c r="B11" s="24" t="s">
        <v>16</v>
      </c>
      <c r="C11" s="25">
        <v>0.35416666666666669</v>
      </c>
      <c r="D11" s="1"/>
      <c r="E11" s="10"/>
      <c r="F11" s="11"/>
      <c r="G11" s="11"/>
      <c r="H11" s="16"/>
      <c r="I11" s="1"/>
      <c r="J11" s="24" t="s">
        <v>17</v>
      </c>
      <c r="K11" s="27">
        <v>0.41666666666666669</v>
      </c>
      <c r="L11" s="1"/>
    </row>
    <row r="12" spans="1:12" x14ac:dyDescent="0.25">
      <c r="A12" s="1"/>
      <c r="B12" s="24" t="s">
        <v>17</v>
      </c>
      <c r="C12" s="27">
        <v>0.41666666666666669</v>
      </c>
      <c r="D12" s="1"/>
      <c r="E12" s="10"/>
      <c r="F12" s="11"/>
      <c r="G12" s="11"/>
      <c r="H12" s="16"/>
      <c r="I12" s="1"/>
      <c r="J12" s="24" t="s">
        <v>15</v>
      </c>
      <c r="K12" s="27">
        <v>0.4375</v>
      </c>
      <c r="L12" s="1"/>
    </row>
    <row r="13" spans="1:12" x14ac:dyDescent="0.25">
      <c r="A13" s="1"/>
      <c r="B13" s="24" t="s">
        <v>18</v>
      </c>
      <c r="C13" s="27">
        <v>0.41666666666666669</v>
      </c>
      <c r="D13" s="1"/>
      <c r="E13" s="10"/>
      <c r="F13" s="11"/>
      <c r="G13" s="11"/>
      <c r="H13" s="16"/>
      <c r="I13" s="1"/>
      <c r="J13" s="24" t="s">
        <v>18</v>
      </c>
      <c r="K13" s="27">
        <v>0.4375</v>
      </c>
      <c r="L13" s="1"/>
    </row>
    <row r="14" spans="1:12" x14ac:dyDescent="0.25">
      <c r="A14" s="1"/>
      <c r="B14" s="24" t="s">
        <v>15</v>
      </c>
      <c r="C14" s="27">
        <v>0.41666666666666669</v>
      </c>
      <c r="D14" s="1"/>
      <c r="E14" s="10"/>
      <c r="F14" s="11"/>
      <c r="G14" s="11"/>
      <c r="H14" s="16"/>
      <c r="I14" s="1"/>
      <c r="J14" s="24" t="s">
        <v>16</v>
      </c>
      <c r="K14" s="27">
        <v>0.4375</v>
      </c>
      <c r="L14" s="1"/>
    </row>
    <row r="15" spans="1:12" x14ac:dyDescent="0.25">
      <c r="A15" s="1"/>
      <c r="B15" s="24" t="s">
        <v>16</v>
      </c>
      <c r="C15" s="27">
        <v>0.46875</v>
      </c>
      <c r="D15" s="1"/>
      <c r="E15" s="12"/>
      <c r="F15" s="13"/>
      <c r="G15" s="13"/>
      <c r="H15" s="16"/>
      <c r="I15" s="1"/>
      <c r="J15" s="24" t="s">
        <v>17</v>
      </c>
      <c r="K15" s="27">
        <v>0.4375</v>
      </c>
      <c r="L15" s="1"/>
    </row>
    <row r="16" spans="1:12" x14ac:dyDescent="0.25">
      <c r="A16" s="1"/>
      <c r="B16" s="24" t="s">
        <v>17</v>
      </c>
      <c r="C16" s="27">
        <v>0.46875</v>
      </c>
      <c r="D16" s="1"/>
      <c r="E16" s="1"/>
      <c r="F16" s="1"/>
      <c r="G16" s="1"/>
      <c r="H16" s="16"/>
      <c r="I16" s="1"/>
      <c r="J16" s="24" t="s">
        <v>15</v>
      </c>
      <c r="K16" s="27">
        <v>0.5</v>
      </c>
      <c r="L16" s="1"/>
    </row>
    <row r="17" spans="1:12" x14ac:dyDescent="0.25">
      <c r="A17" s="1"/>
      <c r="B17" s="30" t="s">
        <v>18</v>
      </c>
      <c r="C17" s="31">
        <v>0.46875</v>
      </c>
      <c r="D17" s="1"/>
      <c r="E17" s="1"/>
      <c r="F17" s="1"/>
      <c r="G17" s="1"/>
      <c r="H17" s="16"/>
      <c r="I17" s="1"/>
      <c r="J17" s="30" t="s">
        <v>18</v>
      </c>
      <c r="K17" s="31">
        <v>0.5</v>
      </c>
      <c r="L17" s="1"/>
    </row>
    <row r="19" spans="1:12" x14ac:dyDescent="0.25">
      <c r="C19" t="s">
        <v>13</v>
      </c>
    </row>
    <row r="24" spans="1:12" x14ac:dyDescent="0.25">
      <c r="A24" t="s">
        <v>14</v>
      </c>
    </row>
    <row r="25" spans="1:12" x14ac:dyDescent="0.25">
      <c r="G25" s="15"/>
    </row>
    <row r="26" spans="1:12" x14ac:dyDescent="0.25">
      <c r="A26" s="22">
        <v>0.29166666666666669</v>
      </c>
      <c r="B26" s="23">
        <f t="array" ref="B26">COUNT(IF(($C$2:$C$17&gt;=$C26)*($C$2:$C$17&lt;$C28),$C$2:$C$17))+COUNT(IF(($K$2:$K$17&gt;=$C26)*($K$2:$K$17&lt;$C28),$K$2:$K$17))</f>
        <v>6</v>
      </c>
      <c r="C26" s="18">
        <v>0.29166666666666669</v>
      </c>
      <c r="D26" s="19">
        <f t="array" ref="D26">COUNT(IF(($C$2:$C$17&gt;=$C26)*($C$2:$C$17&lt;$C28),$C$2:$C$17))+COUNT(IF(($K$2:$K$17&gt;=$C26)*($K$2:$K$17&lt;$C28),$K$2:$K$17))</f>
        <v>6</v>
      </c>
      <c r="F26" s="20">
        <f>IF(ISBLANK(C26),C25,C26)</f>
        <v>0.29166666666666669</v>
      </c>
      <c r="G26" s="21"/>
      <c r="H26" s="15"/>
      <c r="I26" s="17"/>
      <c r="K26" s="15"/>
    </row>
    <row r="27" spans="1:12" x14ac:dyDescent="0.25">
      <c r="A27" s="22">
        <v>0.33333333333333331</v>
      </c>
      <c r="B27" s="23">
        <f t="array" ref="B27">COUNT(IF(($C$2:$C$17&gt;=$C28)*($C$2:$C$17&lt;$C30),$C$2:$C$17))+COUNT(IF(($K$2:$K$17&gt;=$C28)*($K$2:$K$17&lt;$C30),$K$2:$K$17))</f>
        <v>7</v>
      </c>
      <c r="C27" s="18"/>
      <c r="D27" s="19"/>
      <c r="F27" s="20">
        <f t="shared" ref="F27:F38" si="0">IF(ISBLANK(C27),C26,C27)</f>
        <v>0.29166666666666669</v>
      </c>
      <c r="G27" s="21">
        <f>IF(ISBLANK(D26),D25,D26)</f>
        <v>6</v>
      </c>
      <c r="H27" s="15"/>
      <c r="I27" s="17"/>
      <c r="K27" s="15"/>
    </row>
    <row r="28" spans="1:12" x14ac:dyDescent="0.25">
      <c r="A28" s="22">
        <v>0.375</v>
      </c>
      <c r="B28" s="23">
        <f t="array" ref="B28">COUNT(IF(($C$2:$C$17&gt;=$C30)*($C$2:$C$17&lt;$C32),$C$2:$C$17))+COUNT(IF(($K$2:$K$17&gt;=$C30)*($K$2:$K$17&lt;$C32),$K$2:$K$17))</f>
        <v>4</v>
      </c>
      <c r="C28" s="18">
        <v>0.33333333333333331</v>
      </c>
      <c r="D28" s="19">
        <f t="array" ref="D28">COUNT(IF(($C$2:$C$17&gt;=$C28)*($C$2:$C$17&lt;$C30),$C$2:$C$17))+COUNT(IF(($K$2:$K$17&gt;=$C28)*($K$2:$K$17&lt;$C30),$K$2:$K$17))</f>
        <v>7</v>
      </c>
      <c r="F28" s="20">
        <f t="shared" si="0"/>
        <v>0.33333333333333331</v>
      </c>
      <c r="G28" s="21">
        <f>IF(ISBLANK(D27),D26,D27)</f>
        <v>6</v>
      </c>
      <c r="H28" s="15"/>
      <c r="I28" s="17"/>
      <c r="K28" s="15"/>
    </row>
    <row r="29" spans="1:12" x14ac:dyDescent="0.25">
      <c r="A29" s="22">
        <v>0.41666666666666702</v>
      </c>
      <c r="B29" s="23">
        <f t="array" ref="B29">COUNT(IF(($C$2:$C$17&gt;=$C32)*($C$2:$C$17&lt;$C34),$C$2:$C$17))+COUNT(IF(($K$2:$K$17&gt;=$C32)*($K$2:$K$17&lt;$C34),$K$2:$K$17))</f>
        <v>10</v>
      </c>
      <c r="C29" s="18"/>
      <c r="D29" s="19"/>
      <c r="F29" s="20">
        <f t="shared" si="0"/>
        <v>0.33333333333333331</v>
      </c>
      <c r="G29" s="21">
        <f>IF(ISBLANK(D28),D27,D28)</f>
        <v>7</v>
      </c>
      <c r="H29" s="15"/>
      <c r="I29" s="17"/>
      <c r="K29" s="15"/>
    </row>
    <row r="30" spans="1:12" x14ac:dyDescent="0.25">
      <c r="A30" s="22">
        <v>0.45833333333333398</v>
      </c>
      <c r="B30" s="23">
        <f t="array" ref="B30">COUNT(IF(($C$2:$C$17&gt;=$C34)*($C$2:$C$17&lt;$C36),$C$2:$C$17))+COUNT(IF(($K$2:$K$17&gt;=$C34)*($K$2:$K$17&lt;$C36),$K$2:$K$17))</f>
        <v>3</v>
      </c>
      <c r="C30" s="18">
        <v>0.375</v>
      </c>
      <c r="D30" s="19">
        <f t="array" ref="D30">COUNT(IF(($C$2:$C$17&gt;=$C30)*($C$2:$C$17&lt;$C32),$C$2:$C$17))+COUNT(IF(($K$2:$K$17&gt;=$C30)*($K$2:$K$17&lt;$C32),$K$2:$K$17))</f>
        <v>4</v>
      </c>
      <c r="F30" s="20">
        <f t="shared" si="0"/>
        <v>0.375</v>
      </c>
      <c r="G30" s="21">
        <f>IF(ISBLANK(D29),D28,D29)</f>
        <v>7</v>
      </c>
      <c r="H30" s="15"/>
      <c r="I30" s="17"/>
      <c r="K30" s="15"/>
    </row>
    <row r="31" spans="1:12" x14ac:dyDescent="0.25">
      <c r="A31" s="22">
        <v>0.5</v>
      </c>
      <c r="B31" s="23">
        <f t="array" ref="B31">COUNT(IF(($C$2:$C$17&gt;=$C36)*($C$2:$C$17&lt;$C38),$C$2:$C$17))+COUNT(IF(($K$2:$K$17&gt;=$C36)*($K$2:$K$17&lt;$C38),$K$2:$K$17))</f>
        <v>2</v>
      </c>
      <c r="C31" s="18"/>
      <c r="D31" s="19"/>
      <c r="F31" s="20">
        <f t="shared" si="0"/>
        <v>0.375</v>
      </c>
      <c r="G31" s="21">
        <f>IF(ISBLANK(D30),D29,D30)</f>
        <v>4</v>
      </c>
      <c r="H31" s="15"/>
      <c r="I31" s="17"/>
      <c r="K31" s="15"/>
    </row>
    <row r="32" spans="1:12" x14ac:dyDescent="0.25">
      <c r="A32" s="22">
        <v>0.54166666666666696</v>
      </c>
      <c r="B32" s="23">
        <f t="array" ref="B32">COUNT(IF(($C$2:$C$17&gt;=$C38)*($C$2:$C$17&lt;$C39),$C$2:$C$17))+COUNT(IF(($K$2:$K$17&gt;=$C38)*($K$2:$K$17&lt;$C39),$K$2:$K$17))</f>
        <v>0</v>
      </c>
      <c r="C32" s="18">
        <v>0.41666666666666702</v>
      </c>
      <c r="D32" s="19">
        <f t="array" ref="D32">COUNT(IF(($C$2:$C$17&gt;=$C32)*($C$2:$C$17&lt;$C34),$C$2:$C$17))+COUNT(IF(($K$2:$K$17&gt;=$C32)*($K$2:$K$17&lt;$C34),$K$2:$K$17))</f>
        <v>10</v>
      </c>
      <c r="F32" s="20">
        <f t="shared" si="0"/>
        <v>0.41666666666666702</v>
      </c>
      <c r="G32" s="21">
        <f>IF(ISBLANK(D31),D30,D31)</f>
        <v>4</v>
      </c>
      <c r="H32" s="15"/>
      <c r="I32" s="17"/>
      <c r="K32" s="15"/>
    </row>
    <row r="33" spans="2:11" x14ac:dyDescent="0.25">
      <c r="C33" s="18"/>
      <c r="D33" s="19"/>
      <c r="F33" s="20">
        <f t="shared" si="0"/>
        <v>0.41666666666666702</v>
      </c>
      <c r="G33" s="21">
        <f>IF(ISBLANK(D32),D31,D32)</f>
        <v>10</v>
      </c>
      <c r="H33" s="15"/>
      <c r="I33" s="17"/>
      <c r="K33" s="15"/>
    </row>
    <row r="34" spans="2:11" x14ac:dyDescent="0.25">
      <c r="C34" s="18">
        <v>0.45833333333333398</v>
      </c>
      <c r="D34" s="19">
        <f t="array" ref="D34">COUNT(IF(($C$2:$C$17&gt;=$C34)*($C$2:$C$17&lt;$C36),$C$2:$C$17))+COUNT(IF(($K$2:$K$17&gt;=$C34)*($K$2:$K$17&lt;$C36),$K$2:$K$17))</f>
        <v>3</v>
      </c>
      <c r="F34" s="20">
        <f t="shared" si="0"/>
        <v>0.45833333333333398</v>
      </c>
      <c r="G34" s="21">
        <f>IF(ISBLANK(D33),D32,D33)</f>
        <v>10</v>
      </c>
      <c r="H34" s="15"/>
      <c r="I34" s="17"/>
      <c r="K34" s="15"/>
    </row>
    <row r="35" spans="2:11" x14ac:dyDescent="0.25">
      <c r="C35" s="18"/>
      <c r="D35" s="19"/>
      <c r="F35" s="20">
        <f t="shared" si="0"/>
        <v>0.45833333333333398</v>
      </c>
      <c r="G35" s="21">
        <f>IF(ISBLANK(D34),D33,D34)</f>
        <v>3</v>
      </c>
      <c r="H35" s="15"/>
      <c r="I35" s="17"/>
      <c r="K35" s="15"/>
    </row>
    <row r="36" spans="2:11" x14ac:dyDescent="0.25">
      <c r="C36" s="18">
        <v>0.5</v>
      </c>
      <c r="D36" s="19">
        <f t="array" ref="D36">COUNT(IF(($C$2:$C$17&gt;=$C36)*($C$2:$C$17&lt;$C38),$C$2:$C$17))+COUNT(IF(($K$2:$K$17&gt;=$C36)*($K$2:$K$17&lt;$C38),$K$2:$K$17))</f>
        <v>2</v>
      </c>
      <c r="F36" s="20">
        <f t="shared" si="0"/>
        <v>0.5</v>
      </c>
      <c r="G36" s="21">
        <f>IF(ISBLANK(D35),D34,D35)</f>
        <v>3</v>
      </c>
      <c r="H36" s="15"/>
      <c r="I36" s="17"/>
      <c r="K36" s="15"/>
    </row>
    <row r="37" spans="2:11" x14ac:dyDescent="0.25">
      <c r="C37" s="18"/>
      <c r="D37" s="19"/>
      <c r="F37" s="20">
        <f t="shared" si="0"/>
        <v>0.5</v>
      </c>
      <c r="G37" s="21">
        <f>IF(ISBLANK(D36),D35,D36)</f>
        <v>2</v>
      </c>
      <c r="H37" s="15"/>
      <c r="I37" s="17"/>
      <c r="K37" s="15"/>
    </row>
    <row r="38" spans="2:11" x14ac:dyDescent="0.25">
      <c r="C38" s="18">
        <v>0.54166666666666696</v>
      </c>
      <c r="D38" s="19">
        <f t="array" ref="D38">COUNT(IF(($C$2:$C$17&gt;=$C38)*($C$2:$C$17&lt;$C39),$C$2:$C$17))+COUNT(IF(($K$2:$K$17&gt;=$C38)*($K$2:$K$17&lt;$C39),$K$2:$K$17))</f>
        <v>0</v>
      </c>
      <c r="F38" s="20">
        <f t="shared" si="0"/>
        <v>0.54166666666666696</v>
      </c>
      <c r="G38" s="21">
        <f>IF(ISBLANK(D37),D36,D37)</f>
        <v>2</v>
      </c>
      <c r="H38" s="15"/>
      <c r="I38" s="17"/>
      <c r="K38" s="15"/>
    </row>
    <row r="39" spans="2:11" x14ac:dyDescent="0.25">
      <c r="C39" s="15"/>
      <c r="F39" s="21"/>
      <c r="G39" s="21">
        <f>IF(ISBLANK(D38),D37,D38)</f>
        <v>0</v>
      </c>
      <c r="J39" s="15"/>
    </row>
    <row r="40" spans="2:11" x14ac:dyDescent="0.25">
      <c r="C40" s="15"/>
      <c r="G40" s="15"/>
      <c r="J40" s="15"/>
    </row>
    <row r="41" spans="2:11" x14ac:dyDescent="0.25">
      <c r="C41" s="15"/>
      <c r="G41" s="15"/>
      <c r="J41" s="15"/>
    </row>
    <row r="42" spans="2:11" x14ac:dyDescent="0.25">
      <c r="B42">
        <f>1/24</f>
        <v>4.1666666666666664E-2</v>
      </c>
      <c r="C42" s="15"/>
      <c r="G42" s="15"/>
      <c r="J42" s="15"/>
    </row>
    <row r="43" spans="2:11" x14ac:dyDescent="0.25">
      <c r="C43" s="15"/>
      <c r="G43" s="15"/>
      <c r="J43" s="15"/>
    </row>
    <row r="44" spans="2:11" x14ac:dyDescent="0.25">
      <c r="C44" s="15"/>
      <c r="G44" s="15"/>
      <c r="J44" s="15"/>
    </row>
    <row r="45" spans="2:11" x14ac:dyDescent="0.25">
      <c r="C45" s="15"/>
      <c r="G45" s="15"/>
      <c r="J45" s="15"/>
    </row>
    <row r="46" spans="2:11" x14ac:dyDescent="0.25">
      <c r="C46" s="15"/>
      <c r="G46" s="15"/>
      <c r="J46" s="15"/>
    </row>
    <row r="47" spans="2:11" x14ac:dyDescent="0.25">
      <c r="C47" s="15"/>
      <c r="G47" s="15"/>
      <c r="J47" s="15"/>
    </row>
    <row r="48" spans="2:11" x14ac:dyDescent="0.25">
      <c r="G48" s="15"/>
      <c r="J48" s="15"/>
    </row>
    <row r="49" spans="7:10" x14ac:dyDescent="0.25">
      <c r="G49" s="15"/>
      <c r="J49" s="15"/>
    </row>
    <row r="50" spans="7:10" x14ac:dyDescent="0.25">
      <c r="G50" s="15"/>
      <c r="J50" s="15"/>
    </row>
    <row r="51" spans="7:10" x14ac:dyDescent="0.25">
      <c r="G51" s="15"/>
      <c r="J51" s="15"/>
    </row>
    <row r="52" spans="7:10" x14ac:dyDescent="0.25">
      <c r="G52" s="15"/>
      <c r="J52" s="15"/>
    </row>
    <row r="53" spans="7:10" x14ac:dyDescent="0.25">
      <c r="G53" s="15"/>
      <c r="J53" s="15"/>
    </row>
    <row r="54" spans="7:10" x14ac:dyDescent="0.25">
      <c r="G54" s="15"/>
      <c r="J54" s="15"/>
    </row>
    <row r="55" spans="7:10" x14ac:dyDescent="0.25">
      <c r="G55" s="15"/>
      <c r="J55" s="15"/>
    </row>
    <row r="56" spans="7:10" x14ac:dyDescent="0.25">
      <c r="J56" s="15"/>
    </row>
  </sheetData>
  <mergeCells count="1">
    <mergeCell ref="E2:G15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39" sqref="F3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E9"/>
  <sheetViews>
    <sheetView workbookViewId="0">
      <selection activeCell="E26" sqref="E26"/>
    </sheetView>
  </sheetViews>
  <sheetFormatPr baseColWidth="10" defaultRowHeight="15" x14ac:dyDescent="0.25"/>
  <cols>
    <col min="1" max="1" width="8" bestFit="1" customWidth="1"/>
    <col min="2" max="2" width="11.5703125" bestFit="1" customWidth="1"/>
    <col min="3" max="4" width="11.5703125" customWidth="1"/>
    <col min="5" max="5" width="65.85546875" customWidth="1"/>
  </cols>
  <sheetData>
    <row r="3" spans="1:5" ht="42.75" customHeight="1" x14ac:dyDescent="0.25">
      <c r="A3" s="3" t="s">
        <v>3</v>
      </c>
      <c r="B3" s="14" t="s">
        <v>10</v>
      </c>
      <c r="C3" s="14"/>
      <c r="D3" s="7" t="s">
        <v>11</v>
      </c>
    </row>
    <row r="4" spans="1:5" ht="30" x14ac:dyDescent="0.25">
      <c r="A4" s="1" t="s">
        <v>4</v>
      </c>
      <c r="B4" s="4">
        <v>6</v>
      </c>
      <c r="C4" s="4">
        <v>4</v>
      </c>
      <c r="D4" s="6">
        <f>SUM(B4:C4)</f>
        <v>10</v>
      </c>
      <c r="E4" s="2" t="s">
        <v>9</v>
      </c>
    </row>
    <row r="5" spans="1:5" x14ac:dyDescent="0.25">
      <c r="A5" s="1" t="s">
        <v>5</v>
      </c>
      <c r="B5" s="4">
        <v>7</v>
      </c>
      <c r="C5" s="4">
        <v>10</v>
      </c>
      <c r="D5" s="6">
        <f t="shared" ref="D5:D8" si="0">SUM(B5:C5)</f>
        <v>17</v>
      </c>
    </row>
    <row r="6" spans="1:5" x14ac:dyDescent="0.25">
      <c r="A6" s="1" t="s">
        <v>6</v>
      </c>
      <c r="B6" s="4">
        <v>4</v>
      </c>
      <c r="C6" s="4">
        <v>8</v>
      </c>
      <c r="D6" s="6">
        <f t="shared" si="0"/>
        <v>12</v>
      </c>
    </row>
    <row r="7" spans="1:5" x14ac:dyDescent="0.25">
      <c r="A7" s="1" t="s">
        <v>7</v>
      </c>
      <c r="B7" s="4"/>
      <c r="C7" s="4"/>
      <c r="D7" s="6">
        <f t="shared" si="0"/>
        <v>0</v>
      </c>
    </row>
    <row r="8" spans="1:5" x14ac:dyDescent="0.25">
      <c r="A8" s="1" t="s">
        <v>8</v>
      </c>
      <c r="B8" s="4"/>
      <c r="C8" s="4"/>
      <c r="D8" s="6">
        <f t="shared" si="0"/>
        <v>0</v>
      </c>
    </row>
    <row r="9" spans="1:5" x14ac:dyDescent="0.25">
      <c r="B9" s="5">
        <v>43466</v>
      </c>
      <c r="C9" s="5">
        <v>43467</v>
      </c>
      <c r="D9" s="5"/>
    </row>
  </sheetData>
  <mergeCells count="1">
    <mergeCell ref="B3:C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DC6A10-4E78-4B4B-BC46-E1053AEC92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01janv</vt:lpstr>
      <vt:lpstr>02 Janv</vt:lpstr>
      <vt:lpstr>03 Janv</vt:lpstr>
      <vt:lpstr>activite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DjiDji</cp:lastModifiedBy>
  <dcterms:created xsi:type="dcterms:W3CDTF">2019-07-01T07:40:53Z</dcterms:created>
  <dcterms:modified xsi:type="dcterms:W3CDTF">2019-07-02T15:51:40Z</dcterms:modified>
</cp:coreProperties>
</file>