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8EB9180-4A88-4949-A887-0BBBA05DE3F4}" xr6:coauthVersionLast="40" xr6:coauthVersionMax="40" xr10:uidLastSave="{00000000-0000-0000-0000-000000000000}"/>
  <bookViews>
    <workbookView xWindow="0" yWindow="0" windowWidth="19200" windowHeight="10350" xr2:uid="{00000000-000D-0000-FFFF-FFFF00000000}"/>
  </bookViews>
  <sheets>
    <sheet name="stock" sheetId="6" r:id="rId1"/>
    <sheet name="ventes" sheetId="7" r:id="rId2"/>
  </sheets>
  <calcPr calcId="181029"/>
</workbook>
</file>

<file path=xl/calcChain.xml><?xml version="1.0" encoding="utf-8"?>
<calcChain xmlns="http://schemas.openxmlformats.org/spreadsheetml/2006/main">
  <c r="F6" i="6" l="1"/>
  <c r="F7" i="6"/>
  <c r="F8" i="6"/>
  <c r="F9" i="6"/>
  <c r="F10" i="6"/>
  <c r="F11" i="6"/>
  <c r="F12" i="6"/>
  <c r="F2" i="6"/>
  <c r="F3" i="6"/>
  <c r="F4" i="6"/>
  <c r="F5" i="6"/>
  <c r="H3" i="7"/>
  <c r="H4" i="7"/>
  <c r="H5" i="7"/>
  <c r="H6" i="7"/>
  <c r="H7" i="7"/>
  <c r="H8" i="7"/>
  <c r="H9" i="7"/>
  <c r="H10" i="7"/>
  <c r="H2" i="7"/>
  <c r="I2" i="7"/>
  <c r="I3" i="7" l="1"/>
  <c r="I4" i="7" l="1"/>
  <c r="I5" i="7" l="1"/>
  <c r="I6" i="7" l="1"/>
  <c r="I7" i="7" l="1"/>
  <c r="I8" i="7" l="1"/>
  <c r="I9" i="7" l="1"/>
  <c r="I10" i="7" l="1"/>
  <c r="G12" i="6" l="1"/>
  <c r="G11" i="6"/>
  <c r="G10" i="6"/>
  <c r="G9" i="6"/>
  <c r="G8" i="6"/>
  <c r="G7" i="6"/>
  <c r="G6" i="6"/>
  <c r="G5" i="6"/>
  <c r="G4" i="6"/>
  <c r="G3" i="6"/>
  <c r="G2" i="6"/>
  <c r="F2" i="7"/>
  <c r="G2" i="7" s="1"/>
  <c r="F6" i="7"/>
  <c r="G6" i="7" s="1"/>
  <c r="F10" i="7"/>
  <c r="G10" i="7" s="1"/>
  <c r="F3" i="7"/>
  <c r="G3" i="7" s="1"/>
  <c r="F4" i="7"/>
  <c r="G4" i="7" s="1"/>
  <c r="F5" i="7"/>
  <c r="G5" i="7" s="1"/>
  <c r="F7" i="7"/>
  <c r="G7" i="7" s="1"/>
  <c r="F8" i="7"/>
  <c r="G8" i="7" s="1"/>
  <c r="F9" i="7"/>
  <c r="G9" i="7" s="1"/>
</calcChain>
</file>

<file path=xl/sharedStrings.xml><?xml version="1.0" encoding="utf-8"?>
<sst xmlns="http://schemas.openxmlformats.org/spreadsheetml/2006/main" count="84" uniqueCount="44">
  <si>
    <t>groupe</t>
  </si>
  <si>
    <t>CARREAUX DE SOLE</t>
  </si>
  <si>
    <t>SUPER KENITRA 41/41</t>
  </si>
  <si>
    <t>41108</t>
  </si>
  <si>
    <t>41121</t>
  </si>
  <si>
    <t>41122</t>
  </si>
  <si>
    <t>41123</t>
  </si>
  <si>
    <t>41124</t>
  </si>
  <si>
    <t>41134</t>
  </si>
  <si>
    <t>41366 blan</t>
  </si>
  <si>
    <t>41367 noir</t>
  </si>
  <si>
    <t>82004 3oud marron</t>
  </si>
  <si>
    <t>NRG 41/41</t>
  </si>
  <si>
    <t>82511</t>
  </si>
  <si>
    <t>stock</t>
  </si>
  <si>
    <t>marque</t>
  </si>
  <si>
    <t>stock restant</t>
  </si>
  <si>
    <t>N-Operation</t>
  </si>
  <si>
    <t>nour</t>
  </si>
  <si>
    <t>jamal</t>
  </si>
  <si>
    <t>ossama</t>
  </si>
  <si>
    <t>meriem</t>
  </si>
  <si>
    <t>fatima</t>
  </si>
  <si>
    <t>41366 blanc</t>
  </si>
  <si>
    <t>quantité vendu</t>
  </si>
  <si>
    <t>nom cliens</t>
  </si>
  <si>
    <t>SUPER berchid 41/41</t>
  </si>
  <si>
    <t>SUPER berchid 41/42</t>
  </si>
  <si>
    <t>SUPER berchid 41/43</t>
  </si>
  <si>
    <t>les ventes exercer  sur le produit</t>
  </si>
  <si>
    <t>incrémentation des ventes de chaque produit</t>
  </si>
  <si>
    <t>operation faites sur chaque produit</t>
  </si>
  <si>
    <t>je vient  de m'inscrire dans ce magnifique forum  et je voudrais que vous m aider SVP  à résoudre un problème que j ai rencontré sur mon classeur.</t>
  </si>
  <si>
    <t>en faite j ai deux feuilles une pour les produit et leur stock</t>
  </si>
  <si>
    <t>l autre pour les ventes</t>
  </si>
  <si>
    <t xml:space="preserve">le problème c'est que   je n arrive pas a mètre a jour le stock de la première feuille  selon les ventes effectuer dans la feuille (ventes) .   </t>
  </si>
  <si>
    <t>bonjour,</t>
  </si>
  <si>
    <t>produits  (ref)</t>
  </si>
  <si>
    <t xml:space="preserve">exemple pour le produit (41123) est vendu 4 fois:  </t>
  </si>
  <si>
    <t xml:space="preserve">alors dans chaque enregistrement de vente le stock doit ce maitre  a jour  </t>
  </si>
  <si>
    <t xml:space="preserve">Exemple </t>
  </si>
  <si>
    <t>doit étre</t>
  </si>
  <si>
    <t>produit (ref)</t>
  </si>
  <si>
    <t>stock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</si>
</sst>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5"/>
      <color rgb="FF303030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 applyBorder="1"/>
    <xf numFmtId="0" fontId="4" fillId="0" borderId="8" xfId="0" applyFont="1" applyBorder="1"/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1" fillId="6" borderId="1" xfId="0" applyFont="1" applyFill="1" applyBorder="1" applyAlignment="1">
      <alignment horizontal="center"/>
    </xf>
    <xf numFmtId="0" fontId="0" fillId="6" borderId="1" xfId="0" applyFill="1" applyBorder="1"/>
    <xf numFmtId="0" fontId="1" fillId="7" borderId="1" xfId="0" applyFont="1" applyFill="1" applyBorder="1" applyAlignment="1">
      <alignment horizontal="center"/>
    </xf>
    <xf numFmtId="0" fontId="0" fillId="7" borderId="1" xfId="0" applyFill="1" applyBorder="1"/>
    <xf numFmtId="0" fontId="1" fillId="8" borderId="1" xfId="0" applyFont="1" applyFill="1" applyBorder="1" applyAlignment="1">
      <alignment horizontal="center"/>
    </xf>
    <xf numFmtId="0" fontId="0" fillId="8" borderId="1" xfId="0" applyFill="1" applyBorder="1"/>
    <xf numFmtId="0" fontId="4" fillId="0" borderId="0" xfId="0" applyFont="1"/>
    <xf numFmtId="0" fontId="1" fillId="9" borderId="1" xfId="0" applyFont="1" applyFill="1" applyBorder="1" applyAlignment="1">
      <alignment horizontal="center"/>
    </xf>
    <xf numFmtId="0" fontId="0" fillId="9" borderId="1" xfId="0" applyFill="1" applyBorder="1"/>
    <xf numFmtId="0" fontId="6" fillId="6" borderId="1" xfId="0" applyFont="1" applyFill="1" applyBorder="1"/>
    <xf numFmtId="0" fontId="6" fillId="7" borderId="1" xfId="0" applyFont="1" applyFill="1" applyBorder="1"/>
    <xf numFmtId="0" fontId="6" fillId="4" borderId="1" xfId="0" applyFont="1" applyFill="1" applyBorder="1"/>
    <xf numFmtId="0" fontId="6" fillId="8" borderId="1" xfId="0" applyFont="1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4" fillId="12" borderId="0" xfId="0" applyFont="1" applyFill="1" applyBorder="1"/>
    <xf numFmtId="0" fontId="4" fillId="12" borderId="1" xfId="0" applyFont="1" applyFill="1" applyBorder="1" applyAlignment="1">
      <alignment horizontal="left"/>
    </xf>
    <xf numFmtId="0" fontId="4" fillId="3" borderId="0" xfId="0" applyFont="1" applyFill="1" applyBorder="1"/>
    <xf numFmtId="0" fontId="4" fillId="9" borderId="0" xfId="0" applyFont="1" applyFill="1" applyBorder="1"/>
    <xf numFmtId="0" fontId="4" fillId="11" borderId="0" xfId="0" applyFont="1" applyFill="1" applyBorder="1"/>
    <xf numFmtId="0" fontId="4" fillId="3" borderId="1" xfId="0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4" fillId="11" borderId="1" xfId="0" applyFont="1" applyFill="1" applyBorder="1" applyAlignment="1">
      <alignment horizontal="left"/>
    </xf>
    <xf numFmtId="0" fontId="4" fillId="0" borderId="3" xfId="0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1" fillId="0" borderId="0" xfId="0" applyFont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742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9"/>
  <sheetViews>
    <sheetView tabSelected="1" topLeftCell="B1" workbookViewId="0">
      <selection activeCell="G20" sqref="G20"/>
    </sheetView>
  </sheetViews>
  <sheetFormatPr baseColWidth="10" defaultColWidth="9.140625" defaultRowHeight="15" x14ac:dyDescent="0.25"/>
  <cols>
    <col min="2" max="2" width="23.28515625" customWidth="1"/>
    <col min="3" max="3" width="27.5703125" customWidth="1"/>
    <col min="4" max="4" width="24.140625" customWidth="1"/>
    <col min="5" max="5" width="13.28515625" customWidth="1"/>
    <col min="6" max="6" width="20.5703125" style="57" customWidth="1"/>
    <col min="7" max="7" width="47.42578125" customWidth="1"/>
    <col min="8" max="8" width="21.28515625" customWidth="1"/>
    <col min="9" max="9" width="22.5703125" customWidth="1"/>
  </cols>
  <sheetData>
    <row r="1" spans="2:7" ht="19.5" thickBot="1" x14ac:dyDescent="0.35">
      <c r="B1" s="1" t="s">
        <v>0</v>
      </c>
      <c r="C1" s="1" t="s">
        <v>15</v>
      </c>
      <c r="D1" s="1" t="s">
        <v>42</v>
      </c>
      <c r="E1" s="4" t="s">
        <v>43</v>
      </c>
      <c r="F1" s="50" t="s">
        <v>14</v>
      </c>
      <c r="G1" s="1" t="s">
        <v>31</v>
      </c>
    </row>
    <row r="2" spans="2:7" ht="15.75" x14ac:dyDescent="0.25">
      <c r="B2" s="5" t="s">
        <v>1</v>
      </c>
      <c r="C2" s="6" t="s">
        <v>2</v>
      </c>
      <c r="D2" s="14" t="s">
        <v>3</v>
      </c>
      <c r="E2" s="47">
        <v>111</v>
      </c>
      <c r="F2" s="51">
        <f>E2-SUMPRODUCT((ventes!$D$2:$D$10=stock!$D2)*(ventes!$E$2:$E$10))</f>
        <v>111</v>
      </c>
      <c r="G2" s="11">
        <f>COUNTIF(ventes!$D$2:D10,D2)</f>
        <v>0</v>
      </c>
    </row>
    <row r="3" spans="2:7" ht="15.75" x14ac:dyDescent="0.25">
      <c r="B3" s="7" t="s">
        <v>1</v>
      </c>
      <c r="C3" s="8" t="s">
        <v>2</v>
      </c>
      <c r="D3" s="15" t="s">
        <v>4</v>
      </c>
      <c r="E3" s="48">
        <v>121</v>
      </c>
      <c r="F3" s="51">
        <f>E3-SUMPRODUCT((ventes!$D$2:$D$10=stock!$D3)*(ventes!$E$2:$E$10))</f>
        <v>121</v>
      </c>
      <c r="G3" s="12">
        <f>COUNTIF(ventes!$D$2:D11,D3)</f>
        <v>0</v>
      </c>
    </row>
    <row r="4" spans="2:7" ht="15.75" x14ac:dyDescent="0.25">
      <c r="B4" s="7" t="s">
        <v>1</v>
      </c>
      <c r="C4" s="8" t="s">
        <v>2</v>
      </c>
      <c r="D4" s="41" t="s">
        <v>5</v>
      </c>
      <c r="E4" s="48">
        <v>211</v>
      </c>
      <c r="F4" s="51">
        <f>E4-SUMPRODUCT((ventes!$D$2:$D$10=stock!$D4)*(ventes!$E$2:$E$10))</f>
        <v>196</v>
      </c>
      <c r="G4" s="12">
        <f>COUNTIF(ventes!$D$2:D12,D4)</f>
        <v>1</v>
      </c>
    </row>
    <row r="5" spans="2:7" ht="15.75" x14ac:dyDescent="0.25">
      <c r="B5" s="7" t="s">
        <v>1</v>
      </c>
      <c r="C5" s="8" t="s">
        <v>2</v>
      </c>
      <c r="D5" s="39" t="s">
        <v>6</v>
      </c>
      <c r="E5" s="48">
        <v>84</v>
      </c>
      <c r="F5" s="51">
        <f>E5-SUMPRODUCT((ventes!$D$2:$D$10=stock!$D5)*(ventes!$E$2:$E$10))</f>
        <v>0</v>
      </c>
      <c r="G5" s="12">
        <f>COUNTIF(ventes!$D$2:D13,D5)</f>
        <v>4</v>
      </c>
    </row>
    <row r="6" spans="2:7" ht="15.75" x14ac:dyDescent="0.25">
      <c r="B6" s="7" t="s">
        <v>1</v>
      </c>
      <c r="C6" s="8" t="s">
        <v>2</v>
      </c>
      <c r="D6" s="42" t="s">
        <v>7</v>
      </c>
      <c r="E6" s="48">
        <v>300</v>
      </c>
      <c r="F6" s="51">
        <f>E6-SUMPRODUCT((ventes!$D$2:$D$10=stock!$D6)*(ventes!$E$2:$E$10))</f>
        <v>220</v>
      </c>
      <c r="G6" s="12">
        <f>COUNTIF(ventes!$D$2:D14,D6)</f>
        <v>2</v>
      </c>
    </row>
    <row r="7" spans="2:7" ht="15.75" x14ac:dyDescent="0.25">
      <c r="B7" s="7" t="s">
        <v>1</v>
      </c>
      <c r="C7" s="8" t="s">
        <v>2</v>
      </c>
      <c r="D7" s="15" t="s">
        <v>8</v>
      </c>
      <c r="E7" s="48">
        <v>500</v>
      </c>
      <c r="F7" s="51">
        <f>E7-SUMPRODUCT((ventes!$D$2:$D$10=stock!$D7)*(ventes!$E$2:$E$10))</f>
        <v>500</v>
      </c>
      <c r="G7" s="12">
        <f>COUNTIF(ventes!$D$2:D15,D7)</f>
        <v>0</v>
      </c>
    </row>
    <row r="8" spans="2:7" ht="15.75" x14ac:dyDescent="0.25">
      <c r="B8" s="7" t="s">
        <v>1</v>
      </c>
      <c r="C8" s="8" t="s">
        <v>2</v>
      </c>
      <c r="D8" s="15" t="s">
        <v>9</v>
      </c>
      <c r="E8" s="48">
        <v>80</v>
      </c>
      <c r="F8" s="51">
        <f>E8-SUMPRODUCT((ventes!$D$2:$D$10=stock!$D8)*(ventes!$E$2:$E$10))</f>
        <v>80</v>
      </c>
      <c r="G8" s="12">
        <f>COUNTIF(ventes!$D$2:D16,D8)</f>
        <v>0</v>
      </c>
    </row>
    <row r="9" spans="2:7" ht="15.75" x14ac:dyDescent="0.25">
      <c r="B9" s="7" t="s">
        <v>1</v>
      </c>
      <c r="C9" s="8" t="s">
        <v>2</v>
      </c>
      <c r="D9" s="43" t="s">
        <v>10</v>
      </c>
      <c r="E9" s="48">
        <v>10</v>
      </c>
      <c r="F9" s="51">
        <f>E9-SUMPRODUCT((ventes!$D$2:$D$10=stock!$D9)*(ventes!$E$2:$E$10))</f>
        <v>5</v>
      </c>
      <c r="G9" s="12">
        <f>COUNTIF(ventes!$D$2:D17,D9)</f>
        <v>1</v>
      </c>
    </row>
    <row r="10" spans="2:7" ht="15.75" x14ac:dyDescent="0.25">
      <c r="B10" s="7" t="s">
        <v>1</v>
      </c>
      <c r="C10" s="8" t="s">
        <v>26</v>
      </c>
      <c r="D10" s="15" t="s">
        <v>11</v>
      </c>
      <c r="E10" s="48">
        <v>3</v>
      </c>
      <c r="F10" s="51">
        <f>E10-SUMPRODUCT((ventes!$D$2:$D$10=stock!$D10)*(ventes!$E$2:$E$10))</f>
        <v>3</v>
      </c>
      <c r="G10" s="12">
        <f>COUNTIF(ventes!$D$2:D18,D10)</f>
        <v>0</v>
      </c>
    </row>
    <row r="11" spans="2:7" ht="15.75" x14ac:dyDescent="0.25">
      <c r="B11" s="7" t="s">
        <v>1</v>
      </c>
      <c r="C11" s="8" t="s">
        <v>27</v>
      </c>
      <c r="D11" s="15" t="s">
        <v>12</v>
      </c>
      <c r="E11" s="48">
        <v>16</v>
      </c>
      <c r="F11" s="51">
        <f>E11-SUMPRODUCT((ventes!$D$2:$D$10=stock!$D11)*(ventes!$E$2:$E$10))</f>
        <v>16</v>
      </c>
      <c r="G11" s="12">
        <f>COUNTIF(ventes!$D$2:D19,D11)</f>
        <v>0</v>
      </c>
    </row>
    <row r="12" spans="2:7" ht="16.5" thickBot="1" x14ac:dyDescent="0.3">
      <c r="B12" s="9" t="s">
        <v>1</v>
      </c>
      <c r="C12" s="10" t="s">
        <v>28</v>
      </c>
      <c r="D12" s="16" t="s">
        <v>13</v>
      </c>
      <c r="E12" s="49">
        <v>25</v>
      </c>
      <c r="F12" s="51">
        <f>E12-SUMPRODUCT((ventes!$D$2:$D$10=stock!$D12)*(ventes!$E$2:$E$10))</f>
        <v>25</v>
      </c>
      <c r="G12" s="13">
        <f>COUNTIF(ventes!$D$2:D20,D12)</f>
        <v>0</v>
      </c>
    </row>
    <row r="15" spans="2:7" x14ac:dyDescent="0.25">
      <c r="F15" s="52" t="s">
        <v>41</v>
      </c>
    </row>
    <row r="16" spans="2:7" x14ac:dyDescent="0.25">
      <c r="C16" s="28" t="s">
        <v>40</v>
      </c>
      <c r="D16" s="44">
        <v>41122</v>
      </c>
      <c r="E16" s="44"/>
      <c r="F16" s="53">
        <v>196</v>
      </c>
    </row>
    <row r="17" spans="4:6" x14ac:dyDescent="0.25">
      <c r="D17" s="40">
        <v>41123</v>
      </c>
      <c r="E17" s="40"/>
      <c r="F17" s="54">
        <v>137</v>
      </c>
    </row>
    <row r="18" spans="4:6" x14ac:dyDescent="0.25">
      <c r="D18" s="45">
        <v>41124</v>
      </c>
      <c r="E18" s="45"/>
      <c r="F18" s="55">
        <v>220</v>
      </c>
    </row>
    <row r="19" spans="4:6" x14ac:dyDescent="0.25">
      <c r="D19" s="46" t="s">
        <v>10</v>
      </c>
      <c r="E19" s="46"/>
      <c r="F19" s="56">
        <v>5</v>
      </c>
    </row>
  </sheetData>
  <conditionalFormatting sqref="F1:G12">
    <cfRule type="dataBar" priority="3">
      <dataBar>
        <cfvo type="min"/>
        <cfvo type="max"/>
        <color rgb="FF63C384"/>
      </dataBar>
    </cfRule>
  </conditionalFormatting>
  <conditionalFormatting sqref="D19:E19">
    <cfRule type="dataBar" priority="1">
      <dataBar>
        <cfvo type="min"/>
        <cfvo type="max"/>
        <color rgb="FF63C384"/>
      </dataBar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6"/>
  <sheetViews>
    <sheetView topLeftCell="B1" workbookViewId="0">
      <selection activeCell="H26" sqref="H26"/>
    </sheetView>
  </sheetViews>
  <sheetFormatPr baseColWidth="10" defaultColWidth="9.140625" defaultRowHeight="15" x14ac:dyDescent="0.25"/>
  <cols>
    <col min="1" max="1" width="30.140625" customWidth="1"/>
    <col min="2" max="3" width="17.7109375" customWidth="1"/>
    <col min="4" max="4" width="29" customWidth="1"/>
    <col min="5" max="5" width="17.7109375" customWidth="1"/>
    <col min="6" max="6" width="15.85546875" customWidth="1"/>
    <col min="7" max="7" width="19.5703125" customWidth="1"/>
    <col min="8" max="8" width="43.42578125" customWidth="1"/>
    <col min="9" max="9" width="52.5703125" customWidth="1"/>
  </cols>
  <sheetData>
    <row r="1" spans="1:11" s="1" customFormat="1" ht="18.75" x14ac:dyDescent="0.3">
      <c r="B1" s="1" t="s">
        <v>17</v>
      </c>
      <c r="C1" s="1" t="s">
        <v>25</v>
      </c>
      <c r="D1" s="1" t="s">
        <v>37</v>
      </c>
      <c r="E1" s="1" t="s">
        <v>24</v>
      </c>
      <c r="F1" s="2" t="s">
        <v>14</v>
      </c>
      <c r="G1" s="2" t="s">
        <v>16</v>
      </c>
      <c r="H1" s="1" t="s">
        <v>29</v>
      </c>
      <c r="I1" s="1" t="s">
        <v>30</v>
      </c>
    </row>
    <row r="2" spans="1:11" ht="23.25" x14ac:dyDescent="0.35">
      <c r="A2" t="s">
        <v>2</v>
      </c>
      <c r="B2" s="22">
        <v>1</v>
      </c>
      <c r="C2" s="22" t="s">
        <v>20</v>
      </c>
      <c r="D2" s="23" t="s">
        <v>5</v>
      </c>
      <c r="E2" s="23">
        <v>15</v>
      </c>
      <c r="F2" s="23">
        <f>LOOKUP(D2,stock!D:D,stock!F:F)</f>
        <v>196</v>
      </c>
      <c r="G2" s="23">
        <f>F2-E2</f>
        <v>181</v>
      </c>
      <c r="H2" s="18">
        <f>COUNTIF($D$2:D10,D2)</f>
        <v>1</v>
      </c>
      <c r="I2" s="17">
        <f>(IF(COUNTIF(D$2:D$29,D2)&gt;1,COUNTIF(D$2:D2,D2),1))</f>
        <v>1</v>
      </c>
      <c r="K2" s="3"/>
    </row>
    <row r="3" spans="1:11" ht="23.25" x14ac:dyDescent="0.35">
      <c r="A3" t="s">
        <v>2</v>
      </c>
      <c r="B3" s="22">
        <v>1</v>
      </c>
      <c r="C3" s="22" t="s">
        <v>20</v>
      </c>
      <c r="D3" s="23" t="s">
        <v>6</v>
      </c>
      <c r="E3" s="31">
        <v>20</v>
      </c>
      <c r="F3" s="38">
        <f>LOOKUP(D3,stock!D:D,stock!F:F)</f>
        <v>0</v>
      </c>
      <c r="G3" s="23">
        <f t="shared" ref="G3:G10" si="0">F3-E3</f>
        <v>-20</v>
      </c>
      <c r="H3" s="18">
        <f>COUNTIF($D$2:D11,D3)</f>
        <v>4</v>
      </c>
      <c r="I3" s="17">
        <f>(IF(COUNTIF(D$2:D$29,D3)&gt;1,COUNTIF(D$2:D3,D3),1))</f>
        <v>1</v>
      </c>
      <c r="K3" s="3"/>
    </row>
    <row r="4" spans="1:11" ht="23.25" x14ac:dyDescent="0.35">
      <c r="A4" t="s">
        <v>2</v>
      </c>
      <c r="B4" s="24">
        <v>2</v>
      </c>
      <c r="C4" s="24" t="s">
        <v>21</v>
      </c>
      <c r="D4" s="25" t="s">
        <v>7</v>
      </c>
      <c r="E4" s="25">
        <v>30</v>
      </c>
      <c r="F4" s="25">
        <f>LOOKUP(D4,stock!D:D,stock!F:F)</f>
        <v>220</v>
      </c>
      <c r="G4" s="25">
        <f t="shared" si="0"/>
        <v>190</v>
      </c>
      <c r="H4" s="18">
        <f>COUNTIF($D$2:D12,D4)</f>
        <v>2</v>
      </c>
      <c r="I4" s="17">
        <f>(IF(COUNTIF(D$2:D$29,D4)&gt;1,COUNTIF(D$2:D4,D4),1))</f>
        <v>1</v>
      </c>
    </row>
    <row r="5" spans="1:11" ht="23.25" x14ac:dyDescent="0.35">
      <c r="A5" t="s">
        <v>2</v>
      </c>
      <c r="B5" s="24">
        <v>2</v>
      </c>
      <c r="C5" s="24" t="s">
        <v>21</v>
      </c>
      <c r="D5" s="25" t="s">
        <v>23</v>
      </c>
      <c r="E5" s="25">
        <v>12</v>
      </c>
      <c r="F5" s="25">
        <f>LOOKUP(D5,stock!D:D,stock!F:F)</f>
        <v>80</v>
      </c>
      <c r="G5" s="25">
        <f t="shared" si="0"/>
        <v>68</v>
      </c>
      <c r="H5" s="18">
        <f>COUNTIF($D$2:D13,D5)</f>
        <v>1</v>
      </c>
      <c r="I5" s="17">
        <f>(IF(COUNTIF(D$2:D$29,D5)&gt;1,COUNTIF(D$2:D5,D5),1))</f>
        <v>1</v>
      </c>
    </row>
    <row r="6" spans="1:11" ht="23.25" x14ac:dyDescent="0.35">
      <c r="A6" t="s">
        <v>2</v>
      </c>
      <c r="B6" s="24">
        <v>2</v>
      </c>
      <c r="C6" s="24" t="s">
        <v>21</v>
      </c>
      <c r="D6" s="25" t="s">
        <v>6</v>
      </c>
      <c r="E6" s="32">
        <v>12</v>
      </c>
      <c r="F6" s="35">
        <f>LOOKUP(D6,stock!D:D,stock!F:F)</f>
        <v>0</v>
      </c>
      <c r="G6" s="25">
        <f t="shared" si="0"/>
        <v>-12</v>
      </c>
      <c r="H6" s="18">
        <f>COUNTIF($D$2:D14,D6)</f>
        <v>4</v>
      </c>
      <c r="I6" s="17">
        <f>(IF(COUNTIF(D$2:D$29,D6)&gt;1,COUNTIF(D$2:D6,D6),1))</f>
        <v>2</v>
      </c>
    </row>
    <row r="7" spans="1:11" ht="23.25" x14ac:dyDescent="0.35">
      <c r="A7" t="s">
        <v>2</v>
      </c>
      <c r="B7" s="29">
        <v>3</v>
      </c>
      <c r="C7" s="29" t="s">
        <v>18</v>
      </c>
      <c r="D7" s="30" t="s">
        <v>10</v>
      </c>
      <c r="E7" s="30">
        <v>5</v>
      </c>
      <c r="F7" s="30">
        <f>LOOKUP(D7,stock!D:D,stock!F:F)</f>
        <v>5</v>
      </c>
      <c r="G7" s="30">
        <f t="shared" si="0"/>
        <v>0</v>
      </c>
      <c r="H7" s="18">
        <f>COUNTIF($D$2:D15,D7)</f>
        <v>1</v>
      </c>
      <c r="I7" s="17">
        <f>(IF(COUNTIF(D$2:D$29,D7)&gt;1,COUNTIF(D$2:D7,D7),1))</f>
        <v>1</v>
      </c>
    </row>
    <row r="8" spans="1:11" ht="23.25" x14ac:dyDescent="0.35">
      <c r="A8" t="s">
        <v>2</v>
      </c>
      <c r="B8" s="19">
        <v>4</v>
      </c>
      <c r="C8" s="19" t="s">
        <v>19</v>
      </c>
      <c r="D8" s="20" t="s">
        <v>6</v>
      </c>
      <c r="E8" s="33">
        <v>40</v>
      </c>
      <c r="F8" s="21">
        <f>LOOKUP(D8,stock!D:D,stock!F:F)</f>
        <v>0</v>
      </c>
      <c r="G8" s="20">
        <f t="shared" si="0"/>
        <v>-40</v>
      </c>
      <c r="H8" s="18">
        <f>COUNTIF($D$2:D16,D8)</f>
        <v>4</v>
      </c>
      <c r="I8" s="17">
        <f>(IF(COUNTIF(D$2:D$29,D8)&gt;1,COUNTIF(D$2:D8,D8),1))</f>
        <v>3</v>
      </c>
    </row>
    <row r="9" spans="1:11" ht="23.25" x14ac:dyDescent="0.35">
      <c r="A9" t="s">
        <v>2</v>
      </c>
      <c r="B9" s="26">
        <v>5</v>
      </c>
      <c r="C9" s="26" t="s">
        <v>22</v>
      </c>
      <c r="D9" s="27" t="s">
        <v>7</v>
      </c>
      <c r="E9" s="27">
        <v>50</v>
      </c>
      <c r="F9" s="27">
        <f>LOOKUP(D9,stock!D:D,stock!F:F)</f>
        <v>220</v>
      </c>
      <c r="G9" s="27">
        <f t="shared" si="0"/>
        <v>170</v>
      </c>
      <c r="H9" s="18">
        <f>COUNTIF($D$2:D17,D9)</f>
        <v>2</v>
      </c>
      <c r="I9" s="17">
        <f>(IF(COUNTIF(D$2:D$29,D9)&gt;1,COUNTIF(D$2:D9,D9),1))</f>
        <v>2</v>
      </c>
    </row>
    <row r="10" spans="1:11" ht="23.25" x14ac:dyDescent="0.35">
      <c r="A10" t="s">
        <v>2</v>
      </c>
      <c r="B10" s="26">
        <v>5</v>
      </c>
      <c r="C10" s="26" t="s">
        <v>22</v>
      </c>
      <c r="D10" s="27" t="s">
        <v>6</v>
      </c>
      <c r="E10" s="34">
        <v>12</v>
      </c>
      <c r="F10" s="36">
        <f>LOOKUP(D10,stock!D:D,stock!F:F)</f>
        <v>0</v>
      </c>
      <c r="G10" s="37">
        <f t="shared" si="0"/>
        <v>-12</v>
      </c>
      <c r="H10" s="18">
        <f>COUNTIF($D$2:D18,D10)</f>
        <v>4</v>
      </c>
      <c r="I10" s="17">
        <f>(IF(COUNTIF(D$2:D$29,D10)&gt;1,COUNTIF(D$2:D10,D10),1))</f>
        <v>4</v>
      </c>
    </row>
    <row r="14" spans="1:11" x14ac:dyDescent="0.25">
      <c r="B14" s="28" t="s">
        <v>36</v>
      </c>
      <c r="C14" s="28"/>
      <c r="D14" s="28"/>
      <c r="E14" s="28"/>
      <c r="F14" s="28"/>
      <c r="G14" s="28"/>
      <c r="H14" s="28"/>
    </row>
    <row r="15" spans="1:11" x14ac:dyDescent="0.25">
      <c r="B15" s="28" t="s">
        <v>32</v>
      </c>
      <c r="C15" s="28"/>
      <c r="D15" s="28"/>
      <c r="E15" s="28"/>
      <c r="F15" s="28"/>
      <c r="G15" s="28"/>
      <c r="H15" s="28"/>
    </row>
    <row r="16" spans="1:11" x14ac:dyDescent="0.25">
      <c r="B16" s="28" t="s">
        <v>33</v>
      </c>
      <c r="C16" s="28"/>
      <c r="D16" s="28"/>
      <c r="E16" s="28"/>
      <c r="F16" s="28"/>
      <c r="G16" s="28"/>
      <c r="H16" s="28"/>
    </row>
    <row r="17" spans="2:8" x14ac:dyDescent="0.25">
      <c r="B17" s="28" t="s">
        <v>34</v>
      </c>
      <c r="C17" s="28"/>
      <c r="D17" s="28"/>
      <c r="E17" s="28"/>
      <c r="F17" s="28"/>
      <c r="G17" s="28"/>
      <c r="H17" s="28"/>
    </row>
    <row r="18" spans="2:8" x14ac:dyDescent="0.25">
      <c r="B18" s="28" t="s">
        <v>35</v>
      </c>
      <c r="C18" s="28"/>
      <c r="D18" s="28"/>
      <c r="E18" s="28"/>
      <c r="F18" s="28"/>
      <c r="G18" s="28"/>
      <c r="H18" s="28"/>
    </row>
    <row r="19" spans="2:8" x14ac:dyDescent="0.25">
      <c r="B19" s="28"/>
      <c r="C19" s="28"/>
      <c r="D19" s="28"/>
      <c r="E19" s="28"/>
      <c r="F19" s="28"/>
      <c r="G19" s="28"/>
      <c r="H19" s="28"/>
    </row>
    <row r="20" spans="2:8" ht="24.75" customHeight="1" x14ac:dyDescent="0.25">
      <c r="B20" s="28" t="s">
        <v>38</v>
      </c>
      <c r="C20" s="28"/>
      <c r="D20" s="28"/>
      <c r="E20" s="28"/>
      <c r="F20" s="28"/>
      <c r="G20" s="28"/>
      <c r="H20" s="28"/>
    </row>
    <row r="21" spans="2:8" ht="18" customHeight="1" x14ac:dyDescent="0.25">
      <c r="F21" s="38">
        <v>221</v>
      </c>
    </row>
    <row r="22" spans="2:8" ht="18.75" customHeight="1" x14ac:dyDescent="0.25">
      <c r="F22" s="35">
        <v>201</v>
      </c>
    </row>
    <row r="23" spans="2:8" ht="22.5" customHeight="1" x14ac:dyDescent="0.25">
      <c r="F23" s="21">
        <v>189</v>
      </c>
    </row>
    <row r="24" spans="2:8" ht="18.75" x14ac:dyDescent="0.25">
      <c r="D24" s="3"/>
      <c r="F24" s="36">
        <v>149</v>
      </c>
      <c r="G24" s="37">
        <v>137</v>
      </c>
    </row>
    <row r="25" spans="2:8" ht="18.75" x14ac:dyDescent="0.25">
      <c r="D25" s="3"/>
    </row>
    <row r="26" spans="2:8" x14ac:dyDescent="0.25">
      <c r="B26" s="28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ventes</vt:lpstr>
    </vt:vector>
  </TitlesOfParts>
  <Company>promn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jonwered</dc:creator>
  <cp:lastModifiedBy>DjiDji</cp:lastModifiedBy>
  <dcterms:created xsi:type="dcterms:W3CDTF">2019-01-03T10:17:23Z</dcterms:created>
  <dcterms:modified xsi:type="dcterms:W3CDTF">2019-01-13T10:05:46Z</dcterms:modified>
</cp:coreProperties>
</file>