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85B8441-D51D-4766-A8A2-A1A7FF8819E6}" xr6:coauthVersionLast="47" xr6:coauthVersionMax="47" xr10:uidLastSave="{00000000-0000-0000-0000-000000000000}"/>
  <bookViews>
    <workbookView xWindow="240" yWindow="0" windowWidth="28380" windowHeight="15030" tabRatio="547" activeTab="1" xr2:uid="{264CB8DA-5B41-104D-8416-B390F03F69BB}"/>
  </bookViews>
  <sheets>
    <sheet name="Data brutes" sheetId="2" r:id="rId1"/>
    <sheet name="Data classées" sheetId="1" r:id="rId2"/>
  </sheets>
  <definedNames>
    <definedName name="_202401___Money" localSheetId="0">'Data brutes'!$A$8:$A$53</definedName>
    <definedName name="_xleta.COUNT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D2" i="1" a="1"/>
  <c r="D2" i="1" s="1"/>
  <c r="E2" i="1" a="1"/>
  <c r="E2" i="1" s="1"/>
  <c r="F2" i="1" a="1"/>
  <c r="F2" i="1" s="1"/>
  <c r="G2" i="1" a="1"/>
  <c r="G2" i="1" s="1"/>
  <c r="H2" i="1" a="1"/>
  <c r="H2" i="1" s="1"/>
  <c r="B2" i="1" a="1"/>
  <c r="B2" i="1" s="1"/>
  <c r="E10" i="2" a="1"/>
  <c r="E10" i="2" s="1"/>
  <c r="E3" i="2" a="1"/>
  <c r="E3" i="2" s="1"/>
  <c r="E4" i="2" a="1"/>
  <c r="E4" i="2" s="1"/>
  <c r="E5" i="2" a="1"/>
  <c r="E5" i="2" s="1"/>
  <c r="E6" i="2" a="1"/>
  <c r="E6" i="2" s="1"/>
  <c r="E7" i="2" a="1"/>
  <c r="E7" i="2" s="1"/>
  <c r="E2" i="2" a="1"/>
  <c r="E2" i="2" s="1"/>
  <c r="E1" i="2" a="1"/>
  <c r="E1" i="2" s="1"/>
  <c r="C1" i="2" a="1"/>
  <c r="C1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AF504A-C73A-5A48-84BC-81C618B6CE35}" name="202401 - Money" type="6" refreshedVersion="7" background="1" saveData="1">
    <textPr firstRow="2" sourceFile="/Users/KidiMac/Desktop/202401 - Money.qif" decimal="," thousands=" ">
      <textFields>
        <textField/>
      </textFields>
    </textPr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<sst xmlns="http://schemas.openxmlformats.org/spreadsheetml/2006/main" count="90" uniqueCount="42">
  <si>
    <t>CX</t>
  </si>
  <si>
    <t>^</t>
  </si>
  <si>
    <t>LRemboursement:Assurance</t>
  </si>
  <si>
    <t>PMMA</t>
  </si>
  <si>
    <t>MSuite dégat des eaux</t>
  </si>
  <si>
    <t>PCeltis Cuisines</t>
  </si>
  <si>
    <t>LHabitation:Construction - Travaux</t>
  </si>
  <si>
    <t>PCatherine</t>
  </si>
  <si>
    <t>D07/06'2013</t>
  </si>
  <si>
    <t>Mmac, pfaff, pentax</t>
  </si>
  <si>
    <t>T3,099.00</t>
  </si>
  <si>
    <t>D15/06'2013</t>
  </si>
  <si>
    <t>T-383.69</t>
  </si>
  <si>
    <t>N3225404</t>
  </si>
  <si>
    <t>D18/06'2013</t>
  </si>
  <si>
    <t>MVirement sur compte courant CMB - Faacture Rosec</t>
  </si>
  <si>
    <t>T21,889.90</t>
  </si>
  <si>
    <t>L[CMB - Livret Librissime]</t>
  </si>
  <si>
    <t>MFacture n° 1</t>
  </si>
  <si>
    <t>T-21,889.90</t>
  </si>
  <si>
    <t>N3225405</t>
  </si>
  <si>
    <t>PRosec</t>
  </si>
  <si>
    <t>D03/07'2013</t>
  </si>
  <si>
    <t>MAssurance</t>
  </si>
  <si>
    <t>T-210.00</t>
  </si>
  <si>
    <t>NInternet</t>
  </si>
  <si>
    <t>PSarenza</t>
  </si>
  <si>
    <t>LHabillement - Chaussures</t>
  </si>
  <si>
    <t>LHabitation:Equipement - Déco - Jardin</t>
  </si>
  <si>
    <t>PAmazon</t>
  </si>
  <si>
    <t>D26/06'2014</t>
  </si>
  <si>
    <t>T-56.74</t>
  </si>
  <si>
    <t>D</t>
  </si>
  <si>
    <t>C</t>
  </si>
  <si>
    <t>M</t>
  </si>
  <si>
    <t>T</t>
  </si>
  <si>
    <t>N</t>
  </si>
  <si>
    <t>P</t>
  </si>
  <si>
    <t>L</t>
  </si>
  <si>
    <t>PS : Des nouvelle données seront rajoutées donc il faudra que la macro s'applique à partir de la première ligne vide et n'écras pas tout</t>
  </si>
  <si>
    <t>Je veux obtenir ceci en B2 et ainsi de suite jusqu'à la fin de la colonne de "Data Brutes"</t>
  </si>
  <si>
    <t>N° de bloc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</si>
</sst>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0" fillId="2" borderId="1" xfId="0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202401 - Money" connectionId="1" xr16:uid="{B8EF0DE9-4958-2E4F-899F-189107D7368C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5D190-3759-47A1-AB35-712D35F42C1E}">
  <sheetPr codeName="Feuil2"/>
  <dimension ref="A1:J53"/>
  <sheetViews>
    <sheetView workbookViewId="0">
      <selection activeCell="E11" sqref="E11"/>
    </sheetView>
  </sheetViews>
  <sheetFormatPr baseColWidth="10" defaultRowHeight="15.75" x14ac:dyDescent="0.25"/>
  <cols>
    <col min="1" max="1" width="45.125" bestFit="1" customWidth="1"/>
    <col min="5" max="5" width="14.625" bestFit="1" customWidth="1"/>
  </cols>
  <sheetData>
    <row r="1" spans="1:10" x14ac:dyDescent="0.25">
      <c r="A1" t="s">
        <v>1</v>
      </c>
      <c r="C1" cm="1">
        <f t="array" ref="C1:C53">ROW(A1:A53)*(A1:A53=$A$1)</f>
        <v>1</v>
      </c>
      <c r="E1" t="str" cm="1">
        <f t="array" aca="1" ref="E1:J1" ca="1">TRANSPOSE(OFFSET($A$1,SMALL(_xlfn.ANCHORARRAY($C$1),COUNTIF(_xlfn.ANCHORARRAY($C$1),0)+ROWS($1:1)),0,SMALL(_xlfn.ANCHORARRAY($C$1),COUNTIF(_xlfn.ANCHORARRAY($C$1),0)+ROWS($1:$2))-2,1))</f>
        <v>D26/06'2014</v>
      </c>
      <c r="F1" t="str">
        <f ca="1"/>
        <v>CX</v>
      </c>
      <c r="G1" t="str">
        <f ca="1"/>
        <v>T-56.74</v>
      </c>
      <c r="H1" t="str">
        <f ca="1"/>
        <v>NInternet</v>
      </c>
      <c r="I1" t="str">
        <f ca="1"/>
        <v>PAmazon</v>
      </c>
      <c r="J1" t="str">
        <f ca="1"/>
        <v>LHabitation:Equipement - Déco - Jardin</v>
      </c>
    </row>
    <row r="2" spans="1:10" x14ac:dyDescent="0.25">
      <c r="A2" t="s">
        <v>30</v>
      </c>
      <c r="C2">
        <v>0</v>
      </c>
      <c r="E2" t="str" cm="1">
        <f t="array" aca="1" ref="E2:J2" ca="1">TRANSPOSE(OFFSET($A$1,SMALL(_xlfn.ANCHORARRAY($C$1),COUNTIF(_xlfn.ANCHORARRAY($C$1),0)+ROWS($1:2)),0,SMALL(_xlfn.ANCHORARRAY($C$1),COUNTIF(_xlfn.ANCHORARRAY($C$1),0)+ROWS($1:$2))-2,1))</f>
        <v>D07/06'2013</v>
      </c>
      <c r="F2" t="str">
        <f ca="1"/>
        <v>CX</v>
      </c>
      <c r="G2" t="str">
        <f ca="1"/>
        <v>Mmac, pfaff, pentax</v>
      </c>
      <c r="H2" t="str">
        <f ca="1"/>
        <v>T3,099.00</v>
      </c>
      <c r="I2" t="str">
        <f ca="1"/>
        <v>PMMA</v>
      </c>
      <c r="J2" t="str">
        <f ca="1"/>
        <v>LRemboursement:Assurance</v>
      </c>
    </row>
    <row r="3" spans="1:10" x14ac:dyDescent="0.25">
      <c r="A3" t="s">
        <v>0</v>
      </c>
      <c r="C3">
        <v>0</v>
      </c>
      <c r="E3" t="str" cm="1">
        <f t="array" aca="1" ref="E3:J3" ca="1">TRANSPOSE(OFFSET($A$1,SMALL(_xlfn.ANCHORARRAY($C$1),COUNTIF(_xlfn.ANCHORARRAY($C$1),0)+ROWS($1:3)),0,SMALL(_xlfn.ANCHORARRAY($C$1),COUNTIF(_xlfn.ANCHORARRAY($C$1),0)+ROWS($1:$2))-2,1))</f>
        <v>D15/06'2013</v>
      </c>
      <c r="F3" t="str">
        <f ca="1"/>
        <v>CX</v>
      </c>
      <c r="G3" t="str">
        <f ca="1"/>
        <v>MSuite dégat des eaux</v>
      </c>
      <c r="H3" t="str">
        <f ca="1"/>
        <v>T-383.69</v>
      </c>
      <c r="I3" t="str">
        <f ca="1"/>
        <v>N3225404</v>
      </c>
      <c r="J3" t="str">
        <f ca="1"/>
        <v>PCeltis Cuisines</v>
      </c>
    </row>
    <row r="4" spans="1:10" x14ac:dyDescent="0.25">
      <c r="A4" t="s">
        <v>31</v>
      </c>
      <c r="C4">
        <v>0</v>
      </c>
      <c r="E4" t="str" cm="1">
        <f t="array" aca="1" ref="E4:J4" ca="1">TRANSPOSE(OFFSET($A$1,SMALL(_xlfn.ANCHORARRAY($C$1),COUNTIF(_xlfn.ANCHORARRAY($C$1),0)+ROWS($1:4)),0,SMALL(_xlfn.ANCHORARRAY($C$1),COUNTIF(_xlfn.ANCHORARRAY($C$1),0)+ROWS($1:$2))-2,1))</f>
        <v>D18/06'2013</v>
      </c>
      <c r="F4" t="str">
        <f ca="1"/>
        <v>CX</v>
      </c>
      <c r="G4" t="str">
        <f ca="1"/>
        <v>MVirement sur compte courant CMB - Faacture Rosec</v>
      </c>
      <c r="H4" t="str">
        <f ca="1"/>
        <v>T21,889.90</v>
      </c>
      <c r="I4" t="str">
        <f ca="1"/>
        <v>PCatherine</v>
      </c>
      <c r="J4" t="str">
        <f ca="1"/>
        <v>L[CMB - Livret Librissime]</v>
      </c>
    </row>
    <row r="5" spans="1:10" x14ac:dyDescent="0.25">
      <c r="A5" t="s">
        <v>25</v>
      </c>
      <c r="C5">
        <v>0</v>
      </c>
      <c r="E5" t="str" cm="1">
        <f t="array" aca="1" ref="E5:J5" ca="1">TRANSPOSE(OFFSET($A$1,SMALL(_xlfn.ANCHORARRAY($C$1),COUNTIF(_xlfn.ANCHORARRAY($C$1),0)+ROWS($1:5)),0,SMALL(_xlfn.ANCHORARRAY($C$1),COUNTIF(_xlfn.ANCHORARRAY($C$1),0)+ROWS($1:$2))-2,1))</f>
        <v>D18/06'2013</v>
      </c>
      <c r="F5" t="str">
        <f ca="1"/>
        <v>CX</v>
      </c>
      <c r="G5" t="str">
        <f ca="1"/>
        <v>MFacture n° 1</v>
      </c>
      <c r="H5" t="str">
        <f ca="1"/>
        <v>T-21,889.90</v>
      </c>
      <c r="I5" t="str">
        <f ca="1"/>
        <v>N3225405</v>
      </c>
      <c r="J5" t="str">
        <f ca="1"/>
        <v>PRosec</v>
      </c>
    </row>
    <row r="6" spans="1:10" x14ac:dyDescent="0.25">
      <c r="A6" t="s">
        <v>29</v>
      </c>
      <c r="C6">
        <v>0</v>
      </c>
      <c r="E6" t="str" cm="1">
        <f t="array" aca="1" ref="E6:J6" ca="1">TRANSPOSE(OFFSET($A$1,SMALL(_xlfn.ANCHORARRAY($C$1),COUNTIF(_xlfn.ANCHORARRAY($C$1),0)+ROWS($1:6)),0,SMALL(_xlfn.ANCHORARRAY($C$1),COUNTIF(_xlfn.ANCHORARRAY($C$1),0)+ROWS($1:$2))-2,1))</f>
        <v>D03/07'2013</v>
      </c>
      <c r="F6" t="str">
        <f ca="1"/>
        <v>CX</v>
      </c>
      <c r="G6" t="str">
        <f ca="1"/>
        <v>MAssurance</v>
      </c>
      <c r="H6" t="str">
        <f ca="1"/>
        <v>T-210.00</v>
      </c>
      <c r="I6" t="str">
        <f ca="1"/>
        <v>NInternet</v>
      </c>
      <c r="J6" t="str">
        <f ca="1"/>
        <v>PSarenza</v>
      </c>
    </row>
    <row r="7" spans="1:10" x14ac:dyDescent="0.25">
      <c r="A7" t="s">
        <v>28</v>
      </c>
      <c r="C7">
        <v>0</v>
      </c>
      <c r="E7" t="str" cm="1">
        <f t="array" aca="1" ref="E7:J7" ca="1">TRANSPOSE(OFFSET($A$1,SMALL(_xlfn.ANCHORARRAY($C$1),COUNTIF(_xlfn.ANCHORARRAY($C$1),0)+ROWS($1:7)),0,SMALL(_xlfn.ANCHORARRAY($C$1),COUNTIF(_xlfn.ANCHORARRAY($C$1),0)+ROWS($1:$2))-2,1))</f>
        <v>D26/06'2014</v>
      </c>
      <c r="F7" t="str">
        <f ca="1"/>
        <v>CX</v>
      </c>
      <c r="G7" t="str">
        <f ca="1"/>
        <v>T-56.74</v>
      </c>
      <c r="H7" t="str">
        <f ca="1"/>
        <v>NInternet</v>
      </c>
      <c r="I7" t="str">
        <f ca="1"/>
        <v>PAmazon</v>
      </c>
      <c r="J7" t="str">
        <f ca="1"/>
        <v>LHabitation:Equipement - Déco - Jardin</v>
      </c>
    </row>
    <row r="8" spans="1:10" x14ac:dyDescent="0.25">
      <c r="A8" t="s">
        <v>1</v>
      </c>
      <c r="C8">
        <v>8</v>
      </c>
    </row>
    <row r="9" spans="1:10" x14ac:dyDescent="0.25">
      <c r="A9" t="s">
        <v>8</v>
      </c>
      <c r="C9">
        <v>0</v>
      </c>
    </row>
    <row r="10" spans="1:10" x14ac:dyDescent="0.25">
      <c r="A10" t="s">
        <v>0</v>
      </c>
      <c r="C10">
        <v>0</v>
      </c>
      <c r="E10" t="str" cm="1">
        <f t="array" ref="E10:E16">_xlfn._xlws.FILTER($A$1:$A$53,LEFT($A$1:$A$53,1)="d")</f>
        <v>D26/06'2014</v>
      </c>
    </row>
    <row r="11" spans="1:10" x14ac:dyDescent="0.25">
      <c r="A11" t="s">
        <v>9</v>
      </c>
      <c r="C11">
        <v>0</v>
      </c>
      <c r="E11" t="str">
        <v>D07/06'2013</v>
      </c>
    </row>
    <row r="12" spans="1:10" x14ac:dyDescent="0.25">
      <c r="A12" t="s">
        <v>10</v>
      </c>
      <c r="C12">
        <v>0</v>
      </c>
      <c r="E12" t="str">
        <v>D15/06'2013</v>
      </c>
    </row>
    <row r="13" spans="1:10" x14ac:dyDescent="0.25">
      <c r="A13" t="s">
        <v>3</v>
      </c>
      <c r="C13">
        <v>0</v>
      </c>
      <c r="E13" t="str">
        <v>D18/06'2013</v>
      </c>
    </row>
    <row r="14" spans="1:10" x14ac:dyDescent="0.25">
      <c r="A14" t="s">
        <v>2</v>
      </c>
      <c r="C14">
        <v>0</v>
      </c>
      <c r="E14" t="str">
        <v>D18/06'2013</v>
      </c>
    </row>
    <row r="15" spans="1:10" x14ac:dyDescent="0.25">
      <c r="A15" t="s">
        <v>1</v>
      </c>
      <c r="C15">
        <v>15</v>
      </c>
      <c r="E15" t="str">
        <v>D03/07'2013</v>
      </c>
    </row>
    <row r="16" spans="1:10" x14ac:dyDescent="0.25">
      <c r="A16" t="s">
        <v>11</v>
      </c>
      <c r="C16">
        <v>0</v>
      </c>
      <c r="E16" t="str">
        <v>D26/06'2014</v>
      </c>
    </row>
    <row r="17" spans="1:3" x14ac:dyDescent="0.25">
      <c r="A17" t="s">
        <v>0</v>
      </c>
      <c r="C17">
        <v>0</v>
      </c>
    </row>
    <row r="18" spans="1:3" x14ac:dyDescent="0.25">
      <c r="A18" t="s">
        <v>4</v>
      </c>
      <c r="C18">
        <v>0</v>
      </c>
    </row>
    <row r="19" spans="1:3" x14ac:dyDescent="0.25">
      <c r="A19" t="s">
        <v>12</v>
      </c>
      <c r="C19">
        <v>0</v>
      </c>
    </row>
    <row r="20" spans="1:3" x14ac:dyDescent="0.25">
      <c r="A20" t="s">
        <v>13</v>
      </c>
      <c r="C20">
        <v>0</v>
      </c>
    </row>
    <row r="21" spans="1:3" x14ac:dyDescent="0.25">
      <c r="A21" t="s">
        <v>5</v>
      </c>
      <c r="C21">
        <v>0</v>
      </c>
    </row>
    <row r="22" spans="1:3" x14ac:dyDescent="0.25">
      <c r="A22" t="s">
        <v>6</v>
      </c>
      <c r="C22">
        <v>0</v>
      </c>
    </row>
    <row r="23" spans="1:3" x14ac:dyDescent="0.25">
      <c r="A23" t="s">
        <v>1</v>
      </c>
      <c r="C23">
        <v>23</v>
      </c>
    </row>
    <row r="24" spans="1:3" x14ac:dyDescent="0.25">
      <c r="A24" t="s">
        <v>14</v>
      </c>
      <c r="C24">
        <v>0</v>
      </c>
    </row>
    <row r="25" spans="1:3" x14ac:dyDescent="0.25">
      <c r="A25" t="s">
        <v>0</v>
      </c>
      <c r="C25">
        <v>0</v>
      </c>
    </row>
    <row r="26" spans="1:3" x14ac:dyDescent="0.25">
      <c r="A26" t="s">
        <v>15</v>
      </c>
      <c r="C26">
        <v>0</v>
      </c>
    </row>
    <row r="27" spans="1:3" x14ac:dyDescent="0.25">
      <c r="A27" t="s">
        <v>16</v>
      </c>
      <c r="C27">
        <v>0</v>
      </c>
    </row>
    <row r="28" spans="1:3" x14ac:dyDescent="0.25">
      <c r="A28" t="s">
        <v>7</v>
      </c>
      <c r="C28">
        <v>0</v>
      </c>
    </row>
    <row r="29" spans="1:3" x14ac:dyDescent="0.25">
      <c r="A29" t="s">
        <v>17</v>
      </c>
      <c r="C29">
        <v>0</v>
      </c>
    </row>
    <row r="30" spans="1:3" x14ac:dyDescent="0.25">
      <c r="A30" t="s">
        <v>1</v>
      </c>
      <c r="C30">
        <v>30</v>
      </c>
    </row>
    <row r="31" spans="1:3" x14ac:dyDescent="0.25">
      <c r="A31" t="s">
        <v>14</v>
      </c>
      <c r="C31">
        <v>0</v>
      </c>
    </row>
    <row r="32" spans="1:3" x14ac:dyDescent="0.25">
      <c r="A32" t="s">
        <v>0</v>
      </c>
      <c r="C32">
        <v>0</v>
      </c>
    </row>
    <row r="33" spans="1:3" x14ac:dyDescent="0.25">
      <c r="A33" t="s">
        <v>18</v>
      </c>
      <c r="C33">
        <v>0</v>
      </c>
    </row>
    <row r="34" spans="1:3" x14ac:dyDescent="0.25">
      <c r="A34" t="s">
        <v>19</v>
      </c>
      <c r="C34">
        <v>0</v>
      </c>
    </row>
    <row r="35" spans="1:3" x14ac:dyDescent="0.25">
      <c r="A35" t="s">
        <v>20</v>
      </c>
      <c r="C35">
        <v>0</v>
      </c>
    </row>
    <row r="36" spans="1:3" x14ac:dyDescent="0.25">
      <c r="A36" t="s">
        <v>21</v>
      </c>
      <c r="C36">
        <v>0</v>
      </c>
    </row>
    <row r="37" spans="1:3" x14ac:dyDescent="0.25">
      <c r="A37" t="s">
        <v>6</v>
      </c>
      <c r="C37">
        <v>0</v>
      </c>
    </row>
    <row r="38" spans="1:3" x14ac:dyDescent="0.25">
      <c r="A38" t="s">
        <v>1</v>
      </c>
      <c r="C38">
        <v>38</v>
      </c>
    </row>
    <row r="39" spans="1:3" x14ac:dyDescent="0.25">
      <c r="A39" t="s">
        <v>22</v>
      </c>
      <c r="C39">
        <v>0</v>
      </c>
    </row>
    <row r="40" spans="1:3" x14ac:dyDescent="0.25">
      <c r="A40" t="s">
        <v>0</v>
      </c>
      <c r="C40">
        <v>0</v>
      </c>
    </row>
    <row r="41" spans="1:3" x14ac:dyDescent="0.25">
      <c r="A41" t="s">
        <v>23</v>
      </c>
      <c r="C41">
        <v>0</v>
      </c>
    </row>
    <row r="42" spans="1:3" x14ac:dyDescent="0.25">
      <c r="A42" t="s">
        <v>24</v>
      </c>
      <c r="C42">
        <v>0</v>
      </c>
    </row>
    <row r="43" spans="1:3" x14ac:dyDescent="0.25">
      <c r="A43" t="s">
        <v>25</v>
      </c>
      <c r="C43">
        <v>0</v>
      </c>
    </row>
    <row r="44" spans="1:3" x14ac:dyDescent="0.25">
      <c r="A44" t="s">
        <v>26</v>
      </c>
      <c r="C44">
        <v>0</v>
      </c>
    </row>
    <row r="45" spans="1:3" x14ac:dyDescent="0.25">
      <c r="A45" t="s">
        <v>27</v>
      </c>
      <c r="C45">
        <v>0</v>
      </c>
    </row>
    <row r="46" spans="1:3" x14ac:dyDescent="0.25">
      <c r="A46" t="s">
        <v>1</v>
      </c>
      <c r="C46">
        <v>46</v>
      </c>
    </row>
    <row r="47" spans="1:3" x14ac:dyDescent="0.25">
      <c r="A47" t="s">
        <v>30</v>
      </c>
      <c r="C47">
        <v>0</v>
      </c>
    </row>
    <row r="48" spans="1:3" x14ac:dyDescent="0.25">
      <c r="A48" t="s">
        <v>0</v>
      </c>
      <c r="C48">
        <v>0</v>
      </c>
    </row>
    <row r="49" spans="1:3" x14ac:dyDescent="0.25">
      <c r="A49" t="s">
        <v>31</v>
      </c>
      <c r="C49">
        <v>0</v>
      </c>
    </row>
    <row r="50" spans="1:3" x14ac:dyDescent="0.25">
      <c r="A50" t="s">
        <v>25</v>
      </c>
      <c r="C50">
        <v>0</v>
      </c>
    </row>
    <row r="51" spans="1:3" x14ac:dyDescent="0.25">
      <c r="A51" t="s">
        <v>29</v>
      </c>
      <c r="C51">
        <v>0</v>
      </c>
    </row>
    <row r="52" spans="1:3" x14ac:dyDescent="0.25">
      <c r="A52" t="s">
        <v>28</v>
      </c>
      <c r="C52">
        <v>0</v>
      </c>
    </row>
    <row r="53" spans="1:3" x14ac:dyDescent="0.25">
      <c r="A53" t="s">
        <v>1</v>
      </c>
      <c r="C53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128168-AEA1-6644-9ABE-B9021C336256}">
  <sheetPr codeName="Feuil1"/>
  <dimension ref="A1:Q24"/>
  <sheetViews>
    <sheetView tabSelected="1" workbookViewId="0">
      <selection activeCell="S19" sqref="S19"/>
    </sheetView>
  </sheetViews>
  <sheetFormatPr baseColWidth="10" defaultRowHeight="15.75" x14ac:dyDescent="0.25"/>
  <cols>
    <col min="1" max="1" width="13.5" style="1" bestFit="1" customWidth="1"/>
    <col min="2" max="7" width="12.5" style="5" customWidth="1"/>
    <col min="8" max="8" width="37.75" style="5" customWidth="1"/>
    <col min="9" max="9" width="11" style="5"/>
    <col min="10" max="10" width="13.5" style="5" bestFit="1" customWidth="1"/>
    <col min="11" max="11" width="11.375" style="5" bestFit="1" customWidth="1"/>
    <col min="12" max="12" width="3" style="5" bestFit="1" customWidth="1"/>
    <col min="13" max="13" width="19.5" style="5" bestFit="1" customWidth="1"/>
    <col min="14" max="14" width="8.875" style="5" bestFit="1" customWidth="1"/>
    <col min="15" max="15" width="9.125" style="5" bestFit="1" customWidth="1"/>
    <col min="16" max="16" width="13.875" style="5" bestFit="1" customWidth="1"/>
    <col min="17" max="17" width="33" style="5" bestFit="1" customWidth="1"/>
    <col min="18" max="16384" width="11" style="5"/>
  </cols>
  <sheetData>
    <row r="1" spans="1:17" s="1" customFormat="1" x14ac:dyDescent="0.25">
      <c r="A1" s="2" t="s">
        <v>41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J1" s="3" t="s">
        <v>41</v>
      </c>
      <c r="K1" s="3" t="s">
        <v>32</v>
      </c>
      <c r="L1" s="3" t="s">
        <v>33</v>
      </c>
      <c r="M1" s="3" t="s">
        <v>34</v>
      </c>
      <c r="N1" s="3" t="s">
        <v>35</v>
      </c>
      <c r="O1" s="3" t="s">
        <v>36</v>
      </c>
      <c r="P1" s="3" t="s">
        <v>37</v>
      </c>
      <c r="Q1" s="3" t="s">
        <v>38</v>
      </c>
    </row>
    <row r="2" spans="1:17" x14ac:dyDescent="0.25">
      <c r="A2" s="2">
        <v>1</v>
      </c>
      <c r="B2" s="4" t="str" cm="1">
        <f t="array" ref="B2:B8">_xlfn._xlws.FILTER('Data brutes'!$A$1:$A$53,LEFT('Data brutes'!$A$1:$A$53,1)=K$1)</f>
        <v>D26/06'2014</v>
      </c>
      <c r="C2" s="4" t="str" cm="1">
        <f t="array" ref="C2:C8">_xlfn._xlws.FILTER('Data brutes'!$A$1:$A$53,LEFT('Data brutes'!$A$1:$A$53,1)=L$1)</f>
        <v>CX</v>
      </c>
      <c r="D2" s="4" t="str" cm="1">
        <f t="array" ref="D2:D6">_xlfn._xlws.FILTER('Data brutes'!$A$1:$A$53,LEFT('Data brutes'!$A$1:$A$53,1)=M$1)</f>
        <v>Mmac, pfaff, pentax</v>
      </c>
      <c r="E2" s="4" t="str" cm="1">
        <f t="array" ref="E2:E8">_xlfn._xlws.FILTER('Data brutes'!$A$1:$A$53,LEFT('Data brutes'!$A$1:$A$53,1)=N$1)</f>
        <v>T-56.74</v>
      </c>
      <c r="F2" s="4" t="str" cm="1">
        <f t="array" ref="F2:F6">_xlfn._xlws.FILTER('Data brutes'!$A$1:$A$53,LEFT('Data brutes'!$A$1:$A$53,1)=O$1)</f>
        <v>NInternet</v>
      </c>
      <c r="G2" s="4" t="str" cm="1">
        <f t="array" ref="G2:G8">_xlfn._xlws.FILTER('Data brutes'!$A$1:$A$53,LEFT('Data brutes'!$A$1:$A$53,1)=P$1)</f>
        <v>PAmazon</v>
      </c>
      <c r="H2" s="4" t="str" cm="1">
        <f t="array" ref="H2:H8">_xlfn._xlws.FILTER('Data brutes'!$A$1:$A$53,LEFT('Data brutes'!$A$1:$A$53,1)=Q$1)</f>
        <v>LHabitation:Equipement - Déco - Jardin</v>
      </c>
      <c r="J2" s="3">
        <v>1</v>
      </c>
      <c r="K2" s="6" t="s">
        <v>30</v>
      </c>
      <c r="L2" s="6" t="s">
        <v>0</v>
      </c>
      <c r="M2" s="6" t="s">
        <v>31</v>
      </c>
      <c r="N2" s="6"/>
      <c r="O2" s="6" t="s">
        <v>25</v>
      </c>
      <c r="P2" s="6" t="s">
        <v>29</v>
      </c>
      <c r="Q2" s="6" t="s">
        <v>28</v>
      </c>
    </row>
    <row r="3" spans="1:17" x14ac:dyDescent="0.25">
      <c r="A3" s="2">
        <v>2</v>
      </c>
      <c r="B3" s="4" t="str">
        <v>D07/06'2013</v>
      </c>
      <c r="C3" s="4" t="str">
        <v>CX</v>
      </c>
      <c r="D3" s="4" t="str">
        <v>MSuite dégat des eaux</v>
      </c>
      <c r="E3" s="4" t="str">
        <v>T3,099.00</v>
      </c>
      <c r="F3" s="4" t="str">
        <v>N3225404</v>
      </c>
      <c r="G3" s="4" t="str">
        <v>PMMA</v>
      </c>
      <c r="H3" s="4" t="str">
        <v>LRemboursement:Assurance</v>
      </c>
      <c r="J3" s="3">
        <v>2</v>
      </c>
      <c r="K3" s="6" t="s">
        <v>8</v>
      </c>
      <c r="L3" s="6" t="s">
        <v>0</v>
      </c>
      <c r="M3" s="6" t="s">
        <v>9</v>
      </c>
      <c r="N3" s="6" t="s">
        <v>10</v>
      </c>
      <c r="O3" s="6"/>
      <c r="P3" s="6" t="s">
        <v>3</v>
      </c>
      <c r="Q3" s="6" t="s">
        <v>2</v>
      </c>
    </row>
    <row r="4" spans="1:17" x14ac:dyDescent="0.25">
      <c r="A4" s="2">
        <v>3</v>
      </c>
      <c r="B4" s="4" t="str">
        <v>D15/06'2013</v>
      </c>
      <c r="C4" s="4" t="str">
        <v>CX</v>
      </c>
      <c r="D4" s="4" t="str">
        <v>MVirement sur compte courant CMB - Faacture Rosec</v>
      </c>
      <c r="E4" s="4" t="str">
        <v>T-383.69</v>
      </c>
      <c r="F4" s="4" t="str">
        <v>N3225405</v>
      </c>
      <c r="G4" s="4" t="str">
        <v>PCeltis Cuisines</v>
      </c>
      <c r="H4" s="4" t="str">
        <v>LHabitation:Construction - Travaux</v>
      </c>
      <c r="J4" s="3">
        <v>3</v>
      </c>
      <c r="K4" s="6" t="s">
        <v>11</v>
      </c>
      <c r="L4" s="6" t="s">
        <v>0</v>
      </c>
      <c r="M4" s="6" t="s">
        <v>4</v>
      </c>
      <c r="N4" s="6" t="s">
        <v>12</v>
      </c>
      <c r="O4" s="6" t="s">
        <v>13</v>
      </c>
      <c r="P4" s="6" t="s">
        <v>5</v>
      </c>
      <c r="Q4" s="6" t="s">
        <v>6</v>
      </c>
    </row>
    <row r="5" spans="1:17" x14ac:dyDescent="0.25">
      <c r="A5" s="2">
        <v>4</v>
      </c>
      <c r="B5" s="4" t="str">
        <v>D18/06'2013</v>
      </c>
      <c r="C5" s="4" t="str">
        <v>CX</v>
      </c>
      <c r="D5" s="4" t="str">
        <v>MFacture n° 1</v>
      </c>
      <c r="E5" s="4" t="str">
        <v>T21,889.90</v>
      </c>
      <c r="F5" s="4" t="str">
        <v>NInternet</v>
      </c>
      <c r="G5" s="4" t="str">
        <v>PCatherine</v>
      </c>
      <c r="H5" s="4" t="str">
        <v>L[CMB - Livret Librissime]</v>
      </c>
    </row>
    <row r="6" spans="1:17" x14ac:dyDescent="0.25">
      <c r="A6" s="2">
        <v>5</v>
      </c>
      <c r="B6" s="4" t="str">
        <v>D18/06'2013</v>
      </c>
      <c r="C6" s="4" t="str">
        <v>CX</v>
      </c>
      <c r="D6" s="4" t="str">
        <v>MAssurance</v>
      </c>
      <c r="E6" s="4" t="str">
        <v>T-21,889.90</v>
      </c>
      <c r="F6" s="4" t="str">
        <v>NInternet</v>
      </c>
      <c r="G6" s="4" t="str">
        <v>PRosec</v>
      </c>
      <c r="H6" s="4" t="str">
        <v>LHabitation:Construction - Travaux</v>
      </c>
      <c r="J6" s="9" t="s">
        <v>40</v>
      </c>
      <c r="K6" s="9"/>
      <c r="L6" s="9"/>
      <c r="M6" s="9"/>
      <c r="N6" s="9"/>
      <c r="O6" s="9"/>
      <c r="P6" s="9"/>
      <c r="Q6" s="9"/>
    </row>
    <row r="7" spans="1:17" x14ac:dyDescent="0.25">
      <c r="A7" s="2">
        <v>6</v>
      </c>
      <c r="B7" s="7" t="str">
        <v>D03/07'2013</v>
      </c>
      <c r="C7" s="4" t="str">
        <v>CX</v>
      </c>
      <c r="D7" s="4"/>
      <c r="E7" s="8" t="str">
        <v>T-210.00</v>
      </c>
      <c r="F7" s="4"/>
      <c r="G7" s="4" t="str">
        <v>PSarenza</v>
      </c>
      <c r="H7" s="4" t="str">
        <v>LHabillement - Chaussures</v>
      </c>
    </row>
    <row r="8" spans="1:17" x14ac:dyDescent="0.25">
      <c r="A8" s="2">
        <v>7</v>
      </c>
      <c r="B8" s="4" t="str">
        <v>D26/06'2014</v>
      </c>
      <c r="C8" s="4" t="str">
        <v>CX</v>
      </c>
      <c r="D8" s="4"/>
      <c r="E8" s="4" t="str">
        <v>T-56.74</v>
      </c>
      <c r="F8" s="4"/>
      <c r="G8" s="4" t="str">
        <v>PAmazon</v>
      </c>
      <c r="H8" s="4" t="str">
        <v>LHabitation:Equipement - Déco - Jardin</v>
      </c>
      <c r="J8" s="9" t="s">
        <v>39</v>
      </c>
      <c r="K8" s="9"/>
      <c r="L8" s="9"/>
      <c r="M8" s="9"/>
      <c r="N8" s="9"/>
      <c r="O8" s="9"/>
      <c r="P8" s="9"/>
      <c r="Q8" s="9"/>
    </row>
    <row r="9" spans="1:17" x14ac:dyDescent="0.25">
      <c r="A9" s="2">
        <v>8</v>
      </c>
      <c r="B9" s="4"/>
      <c r="C9" s="4"/>
      <c r="D9" s="4"/>
      <c r="E9" s="4"/>
      <c r="F9" s="4"/>
      <c r="G9" s="4"/>
      <c r="H9" s="4"/>
    </row>
    <row r="10" spans="1:17" x14ac:dyDescent="0.25">
      <c r="A10" s="2">
        <v>9</v>
      </c>
      <c r="B10" s="4"/>
      <c r="C10" s="4"/>
      <c r="D10" s="4"/>
      <c r="E10" s="4"/>
      <c r="F10" s="4"/>
      <c r="G10" s="4"/>
      <c r="H10" s="4"/>
    </row>
    <row r="11" spans="1:17" x14ac:dyDescent="0.25">
      <c r="A11" s="2">
        <v>10</v>
      </c>
      <c r="B11" s="4"/>
      <c r="C11" s="4"/>
      <c r="D11" s="4"/>
      <c r="E11" s="4"/>
      <c r="F11" s="4"/>
      <c r="G11" s="4"/>
      <c r="H11" s="4"/>
    </row>
    <row r="12" spans="1:17" x14ac:dyDescent="0.25">
      <c r="A12" s="2">
        <v>11</v>
      </c>
      <c r="B12" s="4"/>
      <c r="C12" s="4"/>
      <c r="D12" s="4"/>
      <c r="E12" s="4"/>
      <c r="F12" s="4"/>
      <c r="G12" s="4"/>
      <c r="H12" s="4"/>
    </row>
    <row r="13" spans="1:17" x14ac:dyDescent="0.25">
      <c r="A13" s="2">
        <v>12</v>
      </c>
      <c r="B13" s="4"/>
      <c r="C13" s="4"/>
      <c r="D13" s="4"/>
      <c r="E13" s="4"/>
      <c r="F13" s="4"/>
      <c r="G13" s="4"/>
      <c r="H13" s="4"/>
    </row>
    <row r="14" spans="1:17" x14ac:dyDescent="0.25">
      <c r="A14" s="2">
        <v>13</v>
      </c>
      <c r="B14" s="4"/>
      <c r="C14" s="4"/>
      <c r="D14" s="4"/>
      <c r="E14" s="4"/>
      <c r="F14" s="4"/>
      <c r="G14" s="4"/>
      <c r="H14" s="4"/>
    </row>
    <row r="15" spans="1:17" x14ac:dyDescent="0.25">
      <c r="A15" s="2">
        <v>14</v>
      </c>
      <c r="B15" s="4"/>
      <c r="C15" s="4"/>
      <c r="D15" s="4"/>
      <c r="E15" s="4"/>
      <c r="F15" s="4"/>
      <c r="G15" s="4"/>
      <c r="H15" s="4"/>
    </row>
    <row r="16" spans="1:17" x14ac:dyDescent="0.25">
      <c r="A16" s="2">
        <v>15</v>
      </c>
      <c r="B16" s="4"/>
      <c r="C16" s="4"/>
      <c r="D16" s="4"/>
      <c r="E16" s="4"/>
      <c r="F16" s="4"/>
      <c r="G16" s="4"/>
      <c r="H16" s="4"/>
    </row>
    <row r="17" spans="1:8" x14ac:dyDescent="0.25">
      <c r="A17" s="2">
        <v>16</v>
      </c>
      <c r="B17" s="4"/>
      <c r="C17" s="4"/>
      <c r="D17" s="4"/>
      <c r="E17" s="4"/>
      <c r="F17" s="4"/>
      <c r="G17" s="4"/>
      <c r="H17" s="4"/>
    </row>
    <row r="18" spans="1:8" x14ac:dyDescent="0.25">
      <c r="A18" s="2">
        <v>17</v>
      </c>
      <c r="B18" s="4"/>
      <c r="C18" s="4"/>
      <c r="D18" s="4"/>
      <c r="E18" s="4"/>
      <c r="F18" s="4"/>
      <c r="G18" s="4"/>
      <c r="H18" s="4"/>
    </row>
    <row r="19" spans="1:8" x14ac:dyDescent="0.25">
      <c r="A19" s="2">
        <v>18</v>
      </c>
      <c r="B19" s="4"/>
      <c r="C19" s="4"/>
      <c r="D19" s="4"/>
      <c r="E19" s="4"/>
      <c r="F19" s="4"/>
      <c r="G19" s="4"/>
      <c r="H19" s="4"/>
    </row>
    <row r="20" spans="1:8" x14ac:dyDescent="0.25">
      <c r="A20" s="2">
        <v>19</v>
      </c>
      <c r="B20" s="4"/>
      <c r="C20" s="4"/>
      <c r="D20" s="4"/>
      <c r="E20" s="4"/>
      <c r="F20" s="4"/>
      <c r="G20" s="4"/>
      <c r="H20" s="4"/>
    </row>
    <row r="21" spans="1:8" x14ac:dyDescent="0.25">
      <c r="A21" s="2">
        <v>20</v>
      </c>
      <c r="B21" s="4"/>
      <c r="C21" s="4"/>
      <c r="D21" s="4"/>
      <c r="E21" s="4"/>
      <c r="F21" s="4"/>
      <c r="G21" s="4"/>
      <c r="H21" s="4"/>
    </row>
    <row r="22" spans="1:8" x14ac:dyDescent="0.25">
      <c r="A22" s="2">
        <v>21</v>
      </c>
      <c r="B22" s="4"/>
      <c r="C22" s="4"/>
      <c r="D22" s="4"/>
      <c r="E22" s="4"/>
      <c r="F22" s="4"/>
      <c r="G22" s="4"/>
      <c r="H22" s="4"/>
    </row>
    <row r="23" spans="1:8" x14ac:dyDescent="0.25">
      <c r="A23" s="2">
        <v>22</v>
      </c>
      <c r="B23" s="4"/>
      <c r="C23" s="4"/>
      <c r="D23" s="4"/>
      <c r="E23" s="4"/>
      <c r="F23" s="4"/>
      <c r="G23" s="4"/>
      <c r="H23" s="4"/>
    </row>
    <row r="24" spans="1:8" x14ac:dyDescent="0.25">
      <c r="A24" s="2">
        <v>23</v>
      </c>
      <c r="B24" s="4"/>
      <c r="C24" s="4"/>
      <c r="D24" s="4"/>
      <c r="E24" s="4"/>
      <c r="F24" s="4"/>
      <c r="G24" s="4"/>
      <c r="H24" s="4"/>
    </row>
  </sheetData>
  <mergeCells count="2">
    <mergeCell ref="J6:Q6"/>
    <mergeCell ref="J8:Q8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 brutes</vt:lpstr>
      <vt:lpstr>Data classées</vt:lpstr>
      <vt:lpstr>'Data brutes'!_202401___Money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Catherien FOURNIER</dc:creator>
  <cp:lastModifiedBy>costumer3</cp:lastModifiedBy>
  <dcterms:created xsi:type="dcterms:W3CDTF">2025-01-17T13:56:41Z</dcterms:created>
  <dcterms:modified xsi:type="dcterms:W3CDTF">2025-01-18T18:19:51Z</dcterms:modified>
</cp:coreProperties>
</file>