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1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493ADAC-2F64-4EC9-BCEB-1DC2C601FA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0" sheetId="2" r:id="rId1"/>
    <sheet name="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4" i="2"/>
  <c r="B5" i="2"/>
  <c r="C5" i="2" s="1"/>
  <c r="B4" i="2"/>
  <c r="J4" i="2" s="1"/>
  <c r="B2" i="2"/>
  <c r="I5" i="2"/>
  <c r="I6" i="2"/>
  <c r="I7" i="2"/>
  <c r="I8" i="2"/>
  <c r="I9" i="2"/>
  <c r="K9" i="2" s="1"/>
  <c r="I10" i="2"/>
  <c r="I11" i="2"/>
  <c r="I12" i="2"/>
  <c r="I13" i="2"/>
  <c r="I14" i="2"/>
  <c r="I15" i="2"/>
  <c r="I16" i="2"/>
  <c r="I17" i="2"/>
  <c r="K17" i="2" s="1"/>
  <c r="I18" i="2"/>
  <c r="I19" i="2"/>
  <c r="I20" i="2"/>
  <c r="I21" i="2"/>
  <c r="I22" i="2"/>
  <c r="I23" i="2"/>
  <c r="I24" i="2"/>
  <c r="I25" i="2"/>
  <c r="K25" i="2" s="1"/>
  <c r="I26" i="2"/>
  <c r="I27" i="2"/>
  <c r="I28" i="2"/>
  <c r="I29" i="2"/>
  <c r="I30" i="2"/>
  <c r="I31" i="2"/>
  <c r="I32" i="2"/>
  <c r="I33" i="2"/>
  <c r="K33" i="2" s="1"/>
  <c r="I34" i="2"/>
  <c r="I4" i="2"/>
  <c r="F5" i="2"/>
  <c r="F6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4" i="2"/>
  <c r="A6" i="2"/>
  <c r="B6" i="2" s="1"/>
  <c r="C6" i="2" s="1"/>
  <c r="K31" i="2" l="1"/>
  <c r="K23" i="2"/>
  <c r="K15" i="2"/>
  <c r="K7" i="2"/>
  <c r="A7" i="2"/>
  <c r="K4" i="2"/>
  <c r="K5" i="2"/>
  <c r="J6" i="2"/>
  <c r="C4" i="2"/>
  <c r="J5" i="2"/>
  <c r="K29" i="2"/>
  <c r="K21" i="2"/>
  <c r="K13" i="2"/>
  <c r="K32" i="2"/>
  <c r="K24" i="2"/>
  <c r="K16" i="2"/>
  <c r="K8" i="2"/>
  <c r="K30" i="2"/>
  <c r="K22" i="2"/>
  <c r="K14" i="2"/>
  <c r="K6" i="2"/>
  <c r="K28" i="2"/>
  <c r="K20" i="2"/>
  <c r="K12" i="2"/>
  <c r="K27" i="2"/>
  <c r="K19" i="2"/>
  <c r="K11" i="2"/>
  <c r="K34" i="2"/>
  <c r="K26" i="2"/>
  <c r="K18" i="2"/>
  <c r="K10" i="2"/>
  <c r="A8" i="2" l="1"/>
  <c r="B7" i="2"/>
  <c r="C7" i="2" s="1"/>
  <c r="J7" i="2" l="1"/>
  <c r="B8" i="2"/>
  <c r="A9" i="2"/>
  <c r="C8" i="2" l="1"/>
  <c r="J8" i="2"/>
  <c r="B9" i="2"/>
  <c r="A10" i="2"/>
  <c r="B10" i="2" l="1"/>
  <c r="A11" i="2"/>
  <c r="C9" i="2"/>
  <c r="J9" i="2"/>
  <c r="B11" i="2" l="1"/>
  <c r="A12" i="2"/>
  <c r="C10" i="2"/>
  <c r="J10" i="2"/>
  <c r="B12" i="2" l="1"/>
  <c r="A13" i="2"/>
  <c r="C11" i="2"/>
  <c r="J11" i="2"/>
  <c r="B13" i="2" l="1"/>
  <c r="A14" i="2"/>
  <c r="C12" i="2"/>
  <c r="J12" i="2"/>
  <c r="B14" i="2" l="1"/>
  <c r="A15" i="2"/>
  <c r="C13" i="2"/>
  <c r="J13" i="2"/>
  <c r="B15" i="2" l="1"/>
  <c r="A16" i="2"/>
  <c r="C14" i="2"/>
  <c r="J14" i="2"/>
  <c r="B16" i="2" l="1"/>
  <c r="A17" i="2"/>
  <c r="C15" i="2"/>
  <c r="J15" i="2"/>
  <c r="B17" i="2" l="1"/>
  <c r="A18" i="2"/>
  <c r="C16" i="2"/>
  <c r="J16" i="2"/>
  <c r="B18" i="2" l="1"/>
  <c r="A19" i="2"/>
  <c r="C17" i="2"/>
  <c r="J17" i="2"/>
  <c r="B19" i="2" l="1"/>
  <c r="A20" i="2"/>
  <c r="C18" i="2"/>
  <c r="J18" i="2"/>
  <c r="B20" i="2" l="1"/>
  <c r="A21" i="2"/>
  <c r="C19" i="2"/>
  <c r="J19" i="2"/>
  <c r="B21" i="2" l="1"/>
  <c r="A22" i="2"/>
  <c r="C20" i="2"/>
  <c r="J20" i="2"/>
  <c r="B22" i="2" l="1"/>
  <c r="A23" i="2"/>
  <c r="C21" i="2"/>
  <c r="J21" i="2"/>
  <c r="B23" i="2" l="1"/>
  <c r="A24" i="2"/>
  <c r="C22" i="2"/>
  <c r="J22" i="2"/>
  <c r="B24" i="2" l="1"/>
  <c r="A25" i="2"/>
  <c r="C23" i="2"/>
  <c r="J23" i="2"/>
  <c r="B25" i="2" l="1"/>
  <c r="A26" i="2"/>
  <c r="C24" i="2"/>
  <c r="J24" i="2"/>
  <c r="B26" i="2" l="1"/>
  <c r="A27" i="2"/>
  <c r="C25" i="2"/>
  <c r="J25" i="2"/>
  <c r="B27" i="2" l="1"/>
  <c r="A28" i="2"/>
  <c r="C26" i="2"/>
  <c r="J26" i="2"/>
  <c r="B28" i="2" l="1"/>
  <c r="A29" i="2"/>
  <c r="C27" i="2"/>
  <c r="J27" i="2"/>
  <c r="B29" i="2" l="1"/>
  <c r="A30" i="2"/>
  <c r="C28" i="2"/>
  <c r="J28" i="2"/>
  <c r="B30" i="2" l="1"/>
  <c r="A31" i="2"/>
  <c r="C29" i="2"/>
  <c r="J29" i="2"/>
  <c r="B31" i="2" l="1"/>
  <c r="A32" i="2"/>
  <c r="C30" i="2"/>
  <c r="J30" i="2"/>
  <c r="B32" i="2" l="1"/>
  <c r="A33" i="2"/>
  <c r="C31" i="2"/>
  <c r="J31" i="2"/>
  <c r="B33" i="2" l="1"/>
  <c r="A34" i="2"/>
  <c r="B34" i="2" s="1"/>
  <c r="C32" i="2"/>
  <c r="J32" i="2"/>
  <c r="C34" i="2" l="1"/>
  <c r="J34" i="2"/>
  <c r="C33" i="2"/>
  <c r="J33" i="2"/>
</calcChain>
</file>

<file path=xl/sharedStrings.xml><?xml version="1.0" encoding="utf-8"?>
<sst xmlns="http://schemas.openxmlformats.org/spreadsheetml/2006/main" count="19" uniqueCount="18">
  <si>
    <t xml:space="preserve">Année </t>
  </si>
  <si>
    <t>Année</t>
  </si>
  <si>
    <t>Mois</t>
  </si>
  <si>
    <t>Janvier</t>
  </si>
  <si>
    <t>Février</t>
  </si>
  <si>
    <t xml:space="preserve">Mars </t>
  </si>
  <si>
    <t>Avril</t>
  </si>
  <si>
    <t xml:space="preserve">Mai </t>
  </si>
  <si>
    <t>Juin</t>
  </si>
  <si>
    <t xml:space="preserve">Juillet </t>
  </si>
  <si>
    <t>Aout</t>
  </si>
  <si>
    <t xml:space="preserve">Septembre </t>
  </si>
  <si>
    <t>Octobre</t>
  </si>
  <si>
    <t>Novembre</t>
  </si>
  <si>
    <t>Décembre</t>
  </si>
  <si>
    <t xml:space="preserve">Mois </t>
  </si>
  <si>
    <t>Prénom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</si>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</sst>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F400]h:mm:ss\ AM/PM"/>
    <numFmt numFmtId="167" formatCode="[hh]: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7" fontId="0" fillId="0" borderId="0" xfId="0" applyNumberFormat="1"/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31F49-B34D-446C-B64B-EB74373683FA}">
  <sheetPr codeName="Feuil1"/>
  <dimension ref="A1:L34"/>
  <sheetViews>
    <sheetView tabSelected="1" topLeftCell="C5" workbookViewId="0">
      <selection activeCell="L4" sqref="L4:L34"/>
    </sheetView>
  </sheetViews>
  <sheetFormatPr baseColWidth="10" defaultRowHeight="15" x14ac:dyDescent="0.25"/>
  <cols>
    <col min="1" max="1" width="0" hidden="1" customWidth="1"/>
    <col min="2" max="2" width="26.7109375" hidden="1" customWidth="1"/>
    <col min="3" max="3" width="26.7109375" customWidth="1"/>
    <col min="4" max="11" width="11.42578125" style="3"/>
    <col min="12" max="12" width="11.42578125" style="9"/>
  </cols>
  <sheetData>
    <row r="1" spans="1:12" x14ac:dyDescent="0.25">
      <c r="B1" s="1" t="s">
        <v>15</v>
      </c>
      <c r="C1" s="1"/>
      <c r="D1" s="3" t="s">
        <v>13</v>
      </c>
      <c r="E1" s="4" t="s">
        <v>0</v>
      </c>
      <c r="F1" s="3">
        <v>2024</v>
      </c>
    </row>
    <row r="2" spans="1:12" ht="21" x14ac:dyDescent="0.35">
      <c r="B2" s="7" t="str">
        <f>"Pointage "&amp;D1&amp;" "&amp;F1</f>
        <v>Pointage Novembre 2024</v>
      </c>
      <c r="C2" s="7"/>
      <c r="D2" s="7"/>
      <c r="E2" s="7"/>
      <c r="F2" s="7"/>
      <c r="G2" s="7"/>
      <c r="H2" s="7"/>
      <c r="I2" s="7"/>
      <c r="J2" s="7"/>
      <c r="K2" s="7"/>
      <c r="L2" s="7"/>
    </row>
    <row r="3" spans="1:12" ht="24" customHeight="1" x14ac:dyDescent="0.25">
      <c r="C3" t="s">
        <v>16</v>
      </c>
      <c r="D3" s="8"/>
      <c r="E3" s="8"/>
      <c r="F3" s="8"/>
      <c r="L3" s="9" t="s">
        <v>17</v>
      </c>
    </row>
    <row r="4" spans="1:12" x14ac:dyDescent="0.25">
      <c r="A4">
        <v>1</v>
      </c>
      <c r="B4" s="2">
        <f>DATE($F$1,VLOOKUP($D$1,'1'!$B$2:$C$13,2,FALSE),'0'!A4)</f>
        <v>45597</v>
      </c>
      <c r="C4" s="2">
        <f>IF($D$1="","",IF(MONTH(B4)=(VLOOKUP($D$1,'1'!$B$2:$C$13,2,FALSE)),B4,""))</f>
        <v>45597</v>
      </c>
      <c r="D4" s="6"/>
      <c r="E4" s="6"/>
      <c r="F4" s="5">
        <f>E4-D4</f>
        <v>0</v>
      </c>
      <c r="G4" s="6"/>
      <c r="H4" s="6"/>
      <c r="I4" s="5">
        <f>H4-G4</f>
        <v>0</v>
      </c>
      <c r="J4">
        <f t="shared" ref="J4:J34" si="0">WEEKDAY(B4,2)</f>
        <v>5</v>
      </c>
      <c r="K4" s="5">
        <f>I4+F4</f>
        <v>0</v>
      </c>
      <c r="L4" s="9" t="str">
        <f ca="1">IFERROR(IF(WEEKDAY(C4,2)&lt;&gt;7,"",SUM(OFFSET($K4,0,0,-MIN(COUNTA($K$1:$K4),7),1))),"")</f>
        <v/>
      </c>
    </row>
    <row r="5" spans="1:12" x14ac:dyDescent="0.25">
      <c r="A5">
        <v>2</v>
      </c>
      <c r="B5" s="2">
        <f>DATE($F$1,VLOOKUP($D$1,'1'!$B$2:$C$13,2,FALSE),'0'!A5)</f>
        <v>45598</v>
      </c>
      <c r="C5" s="2">
        <f>IF($D$1="","",IF(MONTH(B5)=(VLOOKUP($D$1,'1'!$B$2:$C$13,2,FALSE)),B5,""))</f>
        <v>45598</v>
      </c>
      <c r="D5" s="6"/>
      <c r="E5" s="6"/>
      <c r="F5" s="5">
        <f t="shared" ref="F5:F34" si="1">E5-D5</f>
        <v>0</v>
      </c>
      <c r="G5" s="6"/>
      <c r="H5" s="6"/>
      <c r="I5" s="5">
        <f t="shared" ref="I5:I34" si="2">H5-G5</f>
        <v>0</v>
      </c>
      <c r="J5">
        <f t="shared" si="0"/>
        <v>6</v>
      </c>
      <c r="K5" s="5">
        <f t="shared" ref="K5:K34" si="3">I5+F5</f>
        <v>0</v>
      </c>
      <c r="L5" s="9" t="str">
        <f ca="1">IFERROR(IF(WEEKDAY(C5,2)&lt;&gt;7,"",SUM(OFFSET($K5,0,0,-MIN(COUNTA($K$1:$K5),7),1))),"")</f>
        <v/>
      </c>
    </row>
    <row r="6" spans="1:12" x14ac:dyDescent="0.25">
      <c r="A6">
        <f>A5+1</f>
        <v>3</v>
      </c>
      <c r="B6" s="2">
        <f>DATE($F$1,VLOOKUP($D$1,'1'!$B$2:$C$13,2,FALSE),'0'!A6)</f>
        <v>45599</v>
      </c>
      <c r="C6" s="2">
        <f>IF($D$1="","",IF(MONTH(B6)=(VLOOKUP($D$1,'1'!$B$2:$C$13,2,FALSE)),B6,""))</f>
        <v>45599</v>
      </c>
      <c r="D6" s="6"/>
      <c r="E6" s="6"/>
      <c r="F6" s="5">
        <f t="shared" si="1"/>
        <v>0</v>
      </c>
      <c r="G6" s="6"/>
      <c r="H6" s="6"/>
      <c r="I6" s="5">
        <f t="shared" si="2"/>
        <v>0</v>
      </c>
      <c r="J6">
        <f t="shared" si="0"/>
        <v>7</v>
      </c>
      <c r="K6" s="5">
        <f t="shared" si="3"/>
        <v>0</v>
      </c>
      <c r="L6" s="9">
        <f ca="1">IFERROR(IF(WEEKDAY(C6,2)&lt;&gt;7,"",SUM(OFFSET($K6,0,0,-MIN(COUNTA($K$1:$K6),7),1))),"")</f>
        <v>0</v>
      </c>
    </row>
    <row r="7" spans="1:12" x14ac:dyDescent="0.25">
      <c r="A7">
        <f t="shared" ref="A7:A34" si="4">A6+1</f>
        <v>4</v>
      </c>
      <c r="B7" s="2">
        <f>DATE($F$1,VLOOKUP($D$1,'1'!$B$2:$C$13,2,FALSE),'0'!A7)</f>
        <v>45600</v>
      </c>
      <c r="C7" s="2">
        <f>IF($D$1="","",IF(MONTH(B7)=(VLOOKUP($D$1,'1'!$B$2:$C$13,2,FALSE)),B7,""))</f>
        <v>45600</v>
      </c>
      <c r="D7" s="6"/>
      <c r="E7" s="6"/>
      <c r="F7" s="5">
        <v>0.83333333333333337</v>
      </c>
      <c r="G7" s="6"/>
      <c r="H7" s="6"/>
      <c r="I7" s="5">
        <f t="shared" si="2"/>
        <v>0</v>
      </c>
      <c r="J7">
        <f t="shared" si="0"/>
        <v>1</v>
      </c>
      <c r="K7" s="5">
        <f t="shared" si="3"/>
        <v>0.83333333333333337</v>
      </c>
      <c r="L7" s="9" t="str">
        <f ca="1">IFERROR(IF(WEEKDAY(C7,2)&lt;&gt;7,"",SUM(OFFSET($K7,0,0,-MIN(COUNTA($K$1:$K7),7),1))),"")</f>
        <v/>
      </c>
    </row>
    <row r="8" spans="1:12" x14ac:dyDescent="0.25">
      <c r="A8">
        <f t="shared" si="4"/>
        <v>5</v>
      </c>
      <c r="B8" s="2">
        <f>DATE($F$1,VLOOKUP($D$1,'1'!$B$2:$C$13,2,FALSE),'0'!A8)</f>
        <v>45601</v>
      </c>
      <c r="C8" s="2">
        <f>IF($D$1="","",IF(MONTH(B8)=(VLOOKUP($D$1,'1'!$B$2:$C$13,2,FALSE)),B8,""))</f>
        <v>45601</v>
      </c>
      <c r="D8" s="6"/>
      <c r="E8" s="6"/>
      <c r="F8" s="5">
        <v>0.83333333333333337</v>
      </c>
      <c r="G8" s="6"/>
      <c r="H8" s="6"/>
      <c r="I8" s="5">
        <f t="shared" si="2"/>
        <v>0</v>
      </c>
      <c r="J8">
        <f t="shared" si="0"/>
        <v>2</v>
      </c>
      <c r="K8" s="5">
        <f t="shared" si="3"/>
        <v>0.83333333333333337</v>
      </c>
      <c r="L8" s="9" t="str">
        <f ca="1">IFERROR(IF(WEEKDAY(C8,2)&lt;&gt;7,"",SUM(OFFSET($K8,0,0,-MIN(COUNTA($K$1:$K8),7),1))),"")</f>
        <v/>
      </c>
    </row>
    <row r="9" spans="1:12" x14ac:dyDescent="0.25">
      <c r="A9">
        <f t="shared" si="4"/>
        <v>6</v>
      </c>
      <c r="B9" s="2">
        <f>DATE($F$1,VLOOKUP($D$1,'1'!$B$2:$C$13,2,FALSE),'0'!A9)</f>
        <v>45602</v>
      </c>
      <c r="C9" s="2">
        <f>IF($D$1="","",IF(MONTH(B9)=(VLOOKUP($D$1,'1'!$B$2:$C$13,2,FALSE)),B9,""))</f>
        <v>45602</v>
      </c>
      <c r="D9" s="6"/>
      <c r="E9" s="6"/>
      <c r="F9" s="5">
        <f t="shared" si="1"/>
        <v>0</v>
      </c>
      <c r="G9" s="6"/>
      <c r="H9" s="6"/>
      <c r="I9" s="5">
        <f t="shared" si="2"/>
        <v>0</v>
      </c>
      <c r="J9">
        <f t="shared" si="0"/>
        <v>3</v>
      </c>
      <c r="K9" s="5">
        <f t="shared" si="3"/>
        <v>0</v>
      </c>
      <c r="L9" s="9" t="str">
        <f ca="1">IFERROR(IF(WEEKDAY(C9,2)&lt;&gt;7,"",SUM(OFFSET($K9,0,0,-MIN(COUNTA($K$1:$K9),7),1))),"")</f>
        <v/>
      </c>
    </row>
    <row r="10" spans="1:12" x14ac:dyDescent="0.25">
      <c r="A10">
        <f t="shared" si="4"/>
        <v>7</v>
      </c>
      <c r="B10" s="2">
        <f>DATE($F$1,VLOOKUP($D$1,'1'!$B$2:$C$13,2,FALSE),'0'!A10)</f>
        <v>45603</v>
      </c>
      <c r="C10" s="2">
        <f>IF($D$1="","",IF(MONTH(B10)=(VLOOKUP($D$1,'1'!$B$2:$C$13,2,FALSE)),B10,""))</f>
        <v>45603</v>
      </c>
      <c r="D10" s="6"/>
      <c r="E10" s="6"/>
      <c r="F10" s="5">
        <f t="shared" si="1"/>
        <v>0</v>
      </c>
      <c r="G10" s="6"/>
      <c r="H10" s="6"/>
      <c r="I10" s="5">
        <f t="shared" si="2"/>
        <v>0</v>
      </c>
      <c r="J10">
        <f t="shared" si="0"/>
        <v>4</v>
      </c>
      <c r="K10" s="5">
        <f t="shared" si="3"/>
        <v>0</v>
      </c>
      <c r="L10" s="9" t="str">
        <f ca="1">IFERROR(IF(WEEKDAY(C10,2)&lt;&gt;7,"",SUM(OFFSET($K10,0,0,-MIN(COUNTA($K$1:$K10),7),1))),"")</f>
        <v/>
      </c>
    </row>
    <row r="11" spans="1:12" x14ac:dyDescent="0.25">
      <c r="A11">
        <f t="shared" si="4"/>
        <v>8</v>
      </c>
      <c r="B11" s="2">
        <f>DATE($F$1,VLOOKUP($D$1,'1'!$B$2:$C$13,2,FALSE),'0'!A11)</f>
        <v>45604</v>
      </c>
      <c r="C11" s="2">
        <f>IF($D$1="","",IF(MONTH(B11)=(VLOOKUP($D$1,'1'!$B$2:$C$13,2,FALSE)),B11,""))</f>
        <v>45604</v>
      </c>
      <c r="D11" s="6"/>
      <c r="E11" s="6"/>
      <c r="F11" s="5">
        <f t="shared" si="1"/>
        <v>0</v>
      </c>
      <c r="G11" s="6"/>
      <c r="H11" s="6"/>
      <c r="I11" s="5">
        <f t="shared" si="2"/>
        <v>0</v>
      </c>
      <c r="J11">
        <f t="shared" si="0"/>
        <v>5</v>
      </c>
      <c r="K11" s="5">
        <f t="shared" si="3"/>
        <v>0</v>
      </c>
      <c r="L11" s="9" t="str">
        <f ca="1">IFERROR(IF(WEEKDAY(C11,2)&lt;&gt;7,"",SUM(OFFSET($K11,0,0,-MIN(COUNTA($K$1:$K11),7),1))),"")</f>
        <v/>
      </c>
    </row>
    <row r="12" spans="1:12" x14ac:dyDescent="0.25">
      <c r="A12">
        <f t="shared" si="4"/>
        <v>9</v>
      </c>
      <c r="B12" s="2">
        <f>DATE($F$1,VLOOKUP($D$1,'1'!$B$2:$C$13,2,FALSE),'0'!A12)</f>
        <v>45605</v>
      </c>
      <c r="C12" s="2">
        <f>IF($D$1="","",IF(MONTH(B12)=(VLOOKUP($D$1,'1'!$B$2:$C$13,2,FALSE)),B12,""))</f>
        <v>45605</v>
      </c>
      <c r="D12" s="6"/>
      <c r="E12" s="6"/>
      <c r="F12" s="5">
        <f t="shared" si="1"/>
        <v>0</v>
      </c>
      <c r="G12" s="6"/>
      <c r="H12" s="6"/>
      <c r="I12" s="5">
        <f t="shared" si="2"/>
        <v>0</v>
      </c>
      <c r="J12">
        <f t="shared" si="0"/>
        <v>6</v>
      </c>
      <c r="K12" s="5">
        <f t="shared" si="3"/>
        <v>0</v>
      </c>
      <c r="L12" s="9" t="str">
        <f ca="1">IFERROR(IF(WEEKDAY(C12,2)&lt;&gt;7,"",SUM(OFFSET($K12,0,0,-MIN(COUNTA($K$1:$K12),7),1))),"")</f>
        <v/>
      </c>
    </row>
    <row r="13" spans="1:12" x14ac:dyDescent="0.25">
      <c r="A13">
        <f t="shared" si="4"/>
        <v>10</v>
      </c>
      <c r="B13" s="2">
        <f>DATE($F$1,VLOOKUP($D$1,'1'!$B$2:$C$13,2,FALSE),'0'!A13)</f>
        <v>45606</v>
      </c>
      <c r="C13" s="2">
        <f>IF($D$1="","",IF(MONTH(B13)=(VLOOKUP($D$1,'1'!$B$2:$C$13,2,FALSE)),B13,""))</f>
        <v>45606</v>
      </c>
      <c r="D13" s="6"/>
      <c r="E13" s="6"/>
      <c r="F13" s="5">
        <f t="shared" si="1"/>
        <v>0</v>
      </c>
      <c r="G13" s="6"/>
      <c r="H13" s="6"/>
      <c r="I13" s="5">
        <f t="shared" si="2"/>
        <v>0</v>
      </c>
      <c r="J13">
        <f t="shared" si="0"/>
        <v>7</v>
      </c>
      <c r="K13" s="5">
        <f t="shared" si="3"/>
        <v>0</v>
      </c>
      <c r="L13" s="9">
        <f ca="1">IFERROR(IF(WEEKDAY(C13,2)&lt;&gt;7,"",SUM(OFFSET($K13,0,0,-MIN(COUNTA($K$1:$K13),7),1))),"")</f>
        <v>1.6666666666666667</v>
      </c>
    </row>
    <row r="14" spans="1:12" x14ac:dyDescent="0.25">
      <c r="A14">
        <f t="shared" si="4"/>
        <v>11</v>
      </c>
      <c r="B14" s="2">
        <f>DATE($F$1,VLOOKUP($D$1,'1'!$B$2:$C$13,2,FALSE),'0'!A14)</f>
        <v>45607</v>
      </c>
      <c r="C14" s="2">
        <f>IF($D$1="","",IF(MONTH(B14)=(VLOOKUP($D$1,'1'!$B$2:$C$13,2,FALSE)),B14,""))</f>
        <v>45607</v>
      </c>
      <c r="D14" s="6"/>
      <c r="E14" s="6"/>
      <c r="F14" s="5">
        <f t="shared" si="1"/>
        <v>0</v>
      </c>
      <c r="G14" s="6"/>
      <c r="H14" s="6"/>
      <c r="I14" s="5">
        <f t="shared" si="2"/>
        <v>0</v>
      </c>
      <c r="J14">
        <f t="shared" si="0"/>
        <v>1</v>
      </c>
      <c r="K14" s="5">
        <f t="shared" si="3"/>
        <v>0</v>
      </c>
      <c r="L14" s="9" t="str">
        <f ca="1">IFERROR(IF(WEEKDAY(C14,2)&lt;&gt;7,"",SUM(OFFSET($K14,0,0,-MIN(COUNTA($K$1:$K14),7),1))),"")</f>
        <v/>
      </c>
    </row>
    <row r="15" spans="1:12" x14ac:dyDescent="0.25">
      <c r="A15">
        <f t="shared" si="4"/>
        <v>12</v>
      </c>
      <c r="B15" s="2">
        <f>DATE($F$1,VLOOKUP($D$1,'1'!$B$2:$C$13,2,FALSE),'0'!A15)</f>
        <v>45608</v>
      </c>
      <c r="C15" s="2">
        <f>IF($D$1="","",IF(MONTH(B15)=(VLOOKUP($D$1,'1'!$B$2:$C$13,2,FALSE)),B15,""))</f>
        <v>45608</v>
      </c>
      <c r="D15" s="6"/>
      <c r="E15" s="6"/>
      <c r="F15" s="5">
        <f t="shared" si="1"/>
        <v>0</v>
      </c>
      <c r="G15" s="6"/>
      <c r="H15" s="6"/>
      <c r="I15" s="5">
        <f t="shared" si="2"/>
        <v>0</v>
      </c>
      <c r="J15">
        <f t="shared" si="0"/>
        <v>2</v>
      </c>
      <c r="K15" s="5">
        <f t="shared" si="3"/>
        <v>0</v>
      </c>
      <c r="L15" s="9" t="str">
        <f ca="1">IFERROR(IF(WEEKDAY(C15,2)&lt;&gt;7,"",SUM(OFFSET($K15,0,0,-MIN(COUNTA($K$1:$K15),7),1))),"")</f>
        <v/>
      </c>
    </row>
    <row r="16" spans="1:12" x14ac:dyDescent="0.25">
      <c r="A16">
        <f t="shared" si="4"/>
        <v>13</v>
      </c>
      <c r="B16" s="2">
        <f>DATE($F$1,VLOOKUP($D$1,'1'!$B$2:$C$13,2,FALSE),'0'!A16)</f>
        <v>45609</v>
      </c>
      <c r="C16" s="2">
        <f>IF($D$1="","",IF(MONTH(B16)=(VLOOKUP($D$1,'1'!$B$2:$C$13,2,FALSE)),B16,""))</f>
        <v>45609</v>
      </c>
      <c r="D16" s="6"/>
      <c r="E16" s="6"/>
      <c r="F16" s="5">
        <f t="shared" si="1"/>
        <v>0</v>
      </c>
      <c r="G16" s="6"/>
      <c r="H16" s="6"/>
      <c r="I16" s="5">
        <f t="shared" si="2"/>
        <v>0</v>
      </c>
      <c r="J16">
        <f t="shared" si="0"/>
        <v>3</v>
      </c>
      <c r="K16" s="5">
        <f t="shared" si="3"/>
        <v>0</v>
      </c>
      <c r="L16" s="9" t="str">
        <f ca="1">IFERROR(IF(WEEKDAY(C16,2)&lt;&gt;7,"",SUM(OFFSET($K16,0,0,-MIN(COUNTA($K$1:$K16),7),1))),"")</f>
        <v/>
      </c>
    </row>
    <row r="17" spans="1:12" x14ac:dyDescent="0.25">
      <c r="A17">
        <f t="shared" si="4"/>
        <v>14</v>
      </c>
      <c r="B17" s="2">
        <f>DATE($F$1,VLOOKUP($D$1,'1'!$B$2:$C$13,2,FALSE),'0'!A17)</f>
        <v>45610</v>
      </c>
      <c r="C17" s="2">
        <f>IF($D$1="","",IF(MONTH(B17)=(VLOOKUP($D$1,'1'!$B$2:$C$13,2,FALSE)),B17,""))</f>
        <v>45610</v>
      </c>
      <c r="D17" s="6"/>
      <c r="E17" s="6"/>
      <c r="F17" s="5">
        <f t="shared" si="1"/>
        <v>0</v>
      </c>
      <c r="G17" s="6"/>
      <c r="H17" s="6"/>
      <c r="I17" s="5">
        <f t="shared" si="2"/>
        <v>0</v>
      </c>
      <c r="J17">
        <f t="shared" si="0"/>
        <v>4</v>
      </c>
      <c r="K17" s="5">
        <f t="shared" si="3"/>
        <v>0</v>
      </c>
      <c r="L17" s="9" t="str">
        <f ca="1">IFERROR(IF(WEEKDAY(C17,2)&lt;&gt;7,"",SUM(OFFSET($K17,0,0,-MIN(COUNTA($K$1:$K17),7),1))),"")</f>
        <v/>
      </c>
    </row>
    <row r="18" spans="1:12" x14ac:dyDescent="0.25">
      <c r="A18">
        <f t="shared" si="4"/>
        <v>15</v>
      </c>
      <c r="B18" s="2">
        <f>DATE($F$1,VLOOKUP($D$1,'1'!$B$2:$C$13,2,FALSE),'0'!A18)</f>
        <v>45611</v>
      </c>
      <c r="C18" s="2">
        <f>IF($D$1="","",IF(MONTH(B18)=(VLOOKUP($D$1,'1'!$B$2:$C$13,2,FALSE)),B18,""))</f>
        <v>45611</v>
      </c>
      <c r="D18" s="6"/>
      <c r="E18" s="6"/>
      <c r="F18" s="5">
        <f t="shared" si="1"/>
        <v>0</v>
      </c>
      <c r="G18" s="6"/>
      <c r="H18" s="6"/>
      <c r="I18" s="5">
        <f t="shared" si="2"/>
        <v>0</v>
      </c>
      <c r="J18">
        <f t="shared" si="0"/>
        <v>5</v>
      </c>
      <c r="K18" s="5">
        <f t="shared" si="3"/>
        <v>0</v>
      </c>
      <c r="L18" s="9" t="str">
        <f ca="1">IFERROR(IF(WEEKDAY(C18,2)&lt;&gt;7,"",SUM(OFFSET($K18,0,0,-MIN(COUNTA($K$1:$K18),7),1))),"")</f>
        <v/>
      </c>
    </row>
    <row r="19" spans="1:12" x14ac:dyDescent="0.25">
      <c r="A19">
        <f t="shared" si="4"/>
        <v>16</v>
      </c>
      <c r="B19" s="2">
        <f>DATE($F$1,VLOOKUP($D$1,'1'!$B$2:$C$13,2,FALSE),'0'!A19)</f>
        <v>45612</v>
      </c>
      <c r="C19" s="2">
        <f>IF($D$1="","",IF(MONTH(B19)=(VLOOKUP($D$1,'1'!$B$2:$C$13,2,FALSE)),B19,""))</f>
        <v>45612</v>
      </c>
      <c r="D19" s="6"/>
      <c r="E19" s="6"/>
      <c r="F19" s="5">
        <f t="shared" si="1"/>
        <v>0</v>
      </c>
      <c r="G19" s="6"/>
      <c r="H19" s="6"/>
      <c r="I19" s="5">
        <f t="shared" si="2"/>
        <v>0</v>
      </c>
      <c r="J19">
        <f t="shared" si="0"/>
        <v>6</v>
      </c>
      <c r="K19" s="5">
        <f t="shared" si="3"/>
        <v>0</v>
      </c>
      <c r="L19" s="9" t="str">
        <f ca="1">IFERROR(IF(WEEKDAY(C19,2)&lt;&gt;7,"",SUM(OFFSET($K19,0,0,-MIN(COUNTA($K$1:$K19),7),1))),"")</f>
        <v/>
      </c>
    </row>
    <row r="20" spans="1:12" x14ac:dyDescent="0.25">
      <c r="A20">
        <f t="shared" si="4"/>
        <v>17</v>
      </c>
      <c r="B20" s="2">
        <f>DATE($F$1,VLOOKUP($D$1,'1'!$B$2:$C$13,2,FALSE),'0'!A20)</f>
        <v>45613</v>
      </c>
      <c r="C20" s="2">
        <f>IF($D$1="","",IF(MONTH(B20)=(VLOOKUP($D$1,'1'!$B$2:$C$13,2,FALSE)),B20,""))</f>
        <v>45613</v>
      </c>
      <c r="D20" s="6"/>
      <c r="E20" s="6"/>
      <c r="F20" s="5">
        <f t="shared" si="1"/>
        <v>0</v>
      </c>
      <c r="G20" s="6"/>
      <c r="H20" s="6"/>
      <c r="I20" s="5">
        <f t="shared" si="2"/>
        <v>0</v>
      </c>
      <c r="J20">
        <f t="shared" si="0"/>
        <v>7</v>
      </c>
      <c r="K20" s="5">
        <f t="shared" si="3"/>
        <v>0</v>
      </c>
      <c r="L20" s="9">
        <f ca="1">IFERROR(IF(WEEKDAY(C20,2)&lt;&gt;7,"",SUM(OFFSET($K20,0,0,-MIN(COUNTA($K$1:$K20),7),1))),"")</f>
        <v>0</v>
      </c>
    </row>
    <row r="21" spans="1:12" x14ac:dyDescent="0.25">
      <c r="A21">
        <f t="shared" si="4"/>
        <v>18</v>
      </c>
      <c r="B21" s="2">
        <f>DATE($F$1,VLOOKUP($D$1,'1'!$B$2:$C$13,2,FALSE),'0'!A21)</f>
        <v>45614</v>
      </c>
      <c r="C21" s="2">
        <f>IF($D$1="","",IF(MONTH(B21)=(VLOOKUP($D$1,'1'!$B$2:$C$13,2,FALSE)),B21,""))</f>
        <v>45614</v>
      </c>
      <c r="D21" s="6"/>
      <c r="E21" s="6"/>
      <c r="F21" s="5">
        <f t="shared" si="1"/>
        <v>0</v>
      </c>
      <c r="G21" s="6"/>
      <c r="H21" s="6"/>
      <c r="I21" s="5">
        <f t="shared" si="2"/>
        <v>0</v>
      </c>
      <c r="J21">
        <f t="shared" si="0"/>
        <v>1</v>
      </c>
      <c r="K21" s="5">
        <f t="shared" si="3"/>
        <v>0</v>
      </c>
      <c r="L21" s="9" t="str">
        <f ca="1">IFERROR(IF(WEEKDAY(C21,2)&lt;&gt;7,"",SUM(OFFSET($K21,0,0,-MIN(COUNTA($K$1:$K21),7),1))),"")</f>
        <v/>
      </c>
    </row>
    <row r="22" spans="1:12" x14ac:dyDescent="0.25">
      <c r="A22">
        <f t="shared" si="4"/>
        <v>19</v>
      </c>
      <c r="B22" s="2">
        <f>DATE($F$1,VLOOKUP($D$1,'1'!$B$2:$C$13,2,FALSE),'0'!A22)</f>
        <v>45615</v>
      </c>
      <c r="C22" s="2">
        <f>IF($D$1="","",IF(MONTH(B22)=(VLOOKUP($D$1,'1'!$B$2:$C$13,2,FALSE)),B22,""))</f>
        <v>45615</v>
      </c>
      <c r="D22" s="6"/>
      <c r="E22" s="6"/>
      <c r="F22" s="5">
        <f t="shared" si="1"/>
        <v>0</v>
      </c>
      <c r="G22" s="6"/>
      <c r="H22" s="6"/>
      <c r="I22" s="5">
        <f t="shared" si="2"/>
        <v>0</v>
      </c>
      <c r="J22">
        <f t="shared" si="0"/>
        <v>2</v>
      </c>
      <c r="K22" s="5">
        <f t="shared" si="3"/>
        <v>0</v>
      </c>
      <c r="L22" s="9" t="str">
        <f ca="1">IFERROR(IF(WEEKDAY(C22,2)&lt;&gt;7,"",SUM(OFFSET($K22,0,0,-MIN(COUNTA($K$1:$K22),7),1))),"")</f>
        <v/>
      </c>
    </row>
    <row r="23" spans="1:12" x14ac:dyDescent="0.25">
      <c r="A23">
        <f t="shared" si="4"/>
        <v>20</v>
      </c>
      <c r="B23" s="2">
        <f>DATE($F$1,VLOOKUP($D$1,'1'!$B$2:$C$13,2,FALSE),'0'!A23)</f>
        <v>45616</v>
      </c>
      <c r="C23" s="2">
        <f>IF($D$1="","",IF(MONTH(B23)=(VLOOKUP($D$1,'1'!$B$2:$C$13,2,FALSE)),B23,""))</f>
        <v>45616</v>
      </c>
      <c r="D23" s="6"/>
      <c r="E23" s="6"/>
      <c r="F23" s="5">
        <f t="shared" si="1"/>
        <v>0</v>
      </c>
      <c r="G23" s="6"/>
      <c r="H23" s="6"/>
      <c r="I23" s="5">
        <f t="shared" si="2"/>
        <v>0</v>
      </c>
      <c r="J23">
        <f t="shared" si="0"/>
        <v>3</v>
      </c>
      <c r="K23" s="5">
        <f t="shared" si="3"/>
        <v>0</v>
      </c>
      <c r="L23" s="9" t="str">
        <f ca="1">IFERROR(IF(WEEKDAY(C23,2)&lt;&gt;7,"",SUM(OFFSET($K23,0,0,-MIN(COUNTA($K$1:$K23),7),1))),"")</f>
        <v/>
      </c>
    </row>
    <row r="24" spans="1:12" x14ac:dyDescent="0.25">
      <c r="A24">
        <f t="shared" si="4"/>
        <v>21</v>
      </c>
      <c r="B24" s="2">
        <f>DATE($F$1,VLOOKUP($D$1,'1'!$B$2:$C$13,2,FALSE),'0'!A24)</f>
        <v>45617</v>
      </c>
      <c r="C24" s="2">
        <f>IF($D$1="","",IF(MONTH(B24)=(VLOOKUP($D$1,'1'!$B$2:$C$13,2,FALSE)),B24,""))</f>
        <v>45617</v>
      </c>
      <c r="D24" s="6"/>
      <c r="E24" s="6"/>
      <c r="F24" s="5">
        <f t="shared" si="1"/>
        <v>0</v>
      </c>
      <c r="G24" s="6"/>
      <c r="H24" s="6"/>
      <c r="I24" s="5">
        <f t="shared" si="2"/>
        <v>0</v>
      </c>
      <c r="J24">
        <f t="shared" si="0"/>
        <v>4</v>
      </c>
      <c r="K24" s="5">
        <f t="shared" si="3"/>
        <v>0</v>
      </c>
      <c r="L24" s="9" t="str">
        <f ca="1">IFERROR(IF(WEEKDAY(C24,2)&lt;&gt;7,"",SUM(OFFSET($K24,0,0,-MIN(COUNTA($K$1:$K24),7),1))),"")</f>
        <v/>
      </c>
    </row>
    <row r="25" spans="1:12" x14ac:dyDescent="0.25">
      <c r="A25">
        <f t="shared" si="4"/>
        <v>22</v>
      </c>
      <c r="B25" s="2">
        <f>DATE($F$1,VLOOKUP($D$1,'1'!$B$2:$C$13,2,FALSE),'0'!A25)</f>
        <v>45618</v>
      </c>
      <c r="C25" s="2">
        <f>IF($D$1="","",IF(MONTH(B25)=(VLOOKUP($D$1,'1'!$B$2:$C$13,2,FALSE)),B25,""))</f>
        <v>45618</v>
      </c>
      <c r="D25" s="6"/>
      <c r="E25" s="6"/>
      <c r="F25" s="5">
        <f t="shared" si="1"/>
        <v>0</v>
      </c>
      <c r="G25" s="6"/>
      <c r="H25" s="6"/>
      <c r="I25" s="5">
        <f t="shared" si="2"/>
        <v>0</v>
      </c>
      <c r="J25">
        <f t="shared" si="0"/>
        <v>5</v>
      </c>
      <c r="K25" s="5">
        <f t="shared" si="3"/>
        <v>0</v>
      </c>
      <c r="L25" s="9" t="str">
        <f ca="1">IFERROR(IF(WEEKDAY(C25,2)&lt;&gt;7,"",SUM(OFFSET($K25,0,0,-MIN(COUNTA($K$1:$K25),7),1))),"")</f>
        <v/>
      </c>
    </row>
    <row r="26" spans="1:12" x14ac:dyDescent="0.25">
      <c r="A26">
        <f t="shared" si="4"/>
        <v>23</v>
      </c>
      <c r="B26" s="2">
        <f>DATE($F$1,VLOOKUP($D$1,'1'!$B$2:$C$13,2,FALSE),'0'!A26)</f>
        <v>45619</v>
      </c>
      <c r="C26" s="2">
        <f>IF($D$1="","",IF(MONTH(B26)=(VLOOKUP($D$1,'1'!$B$2:$C$13,2,FALSE)),B26,""))</f>
        <v>45619</v>
      </c>
      <c r="D26" s="6"/>
      <c r="E26" s="6"/>
      <c r="F26" s="5">
        <f t="shared" si="1"/>
        <v>0</v>
      </c>
      <c r="G26" s="6"/>
      <c r="H26" s="6"/>
      <c r="I26" s="5">
        <f t="shared" si="2"/>
        <v>0</v>
      </c>
      <c r="J26">
        <f t="shared" si="0"/>
        <v>6</v>
      </c>
      <c r="K26" s="5">
        <f t="shared" si="3"/>
        <v>0</v>
      </c>
      <c r="L26" s="9" t="str">
        <f ca="1">IFERROR(IF(WEEKDAY(C26,2)&lt;&gt;7,"",SUM(OFFSET($K26,0,0,-MIN(COUNTA($K$1:$K26),7),1))),"")</f>
        <v/>
      </c>
    </row>
    <row r="27" spans="1:12" x14ac:dyDescent="0.25">
      <c r="A27">
        <f t="shared" si="4"/>
        <v>24</v>
      </c>
      <c r="B27" s="2">
        <f>DATE($F$1,VLOOKUP($D$1,'1'!$B$2:$C$13,2,FALSE),'0'!A27)</f>
        <v>45620</v>
      </c>
      <c r="C27" s="2">
        <f>IF($D$1="","",IF(MONTH(B27)=(VLOOKUP($D$1,'1'!$B$2:$C$13,2,FALSE)),B27,""))</f>
        <v>45620</v>
      </c>
      <c r="D27" s="6"/>
      <c r="E27" s="6"/>
      <c r="F27" s="5">
        <f t="shared" si="1"/>
        <v>0</v>
      </c>
      <c r="G27" s="6"/>
      <c r="H27" s="6"/>
      <c r="I27" s="5">
        <f t="shared" si="2"/>
        <v>0</v>
      </c>
      <c r="J27">
        <f t="shared" si="0"/>
        <v>7</v>
      </c>
      <c r="K27" s="5">
        <f t="shared" si="3"/>
        <v>0</v>
      </c>
      <c r="L27" s="9">
        <f ca="1">IFERROR(IF(WEEKDAY(C27,2)&lt;&gt;7,"",SUM(OFFSET($K27,0,0,-MIN(COUNTA($K$1:$K27),7),1))),"")</f>
        <v>0</v>
      </c>
    </row>
    <row r="28" spans="1:12" x14ac:dyDescent="0.25">
      <c r="A28">
        <f t="shared" si="4"/>
        <v>25</v>
      </c>
      <c r="B28" s="2">
        <f>DATE($F$1,VLOOKUP($D$1,'1'!$B$2:$C$13,2,FALSE),'0'!A28)</f>
        <v>45621</v>
      </c>
      <c r="C28" s="2">
        <f>IF($D$1="","",IF(MONTH(B28)=(VLOOKUP($D$1,'1'!$B$2:$C$13,2,FALSE)),B28,""))</f>
        <v>45621</v>
      </c>
      <c r="D28" s="6"/>
      <c r="E28" s="6"/>
      <c r="F28" s="5">
        <f t="shared" si="1"/>
        <v>0</v>
      </c>
      <c r="G28" s="6"/>
      <c r="H28" s="6"/>
      <c r="I28" s="5">
        <f t="shared" si="2"/>
        <v>0</v>
      </c>
      <c r="J28">
        <f t="shared" si="0"/>
        <v>1</v>
      </c>
      <c r="K28" s="5">
        <f t="shared" si="3"/>
        <v>0</v>
      </c>
      <c r="L28" s="9" t="str">
        <f ca="1">IFERROR(IF(WEEKDAY(C28,2)&lt;&gt;7,"",SUM(OFFSET($K28,0,0,-MIN(COUNTA($K$1:$K28),7),1))),"")</f>
        <v/>
      </c>
    </row>
    <row r="29" spans="1:12" x14ac:dyDescent="0.25">
      <c r="A29">
        <f t="shared" si="4"/>
        <v>26</v>
      </c>
      <c r="B29" s="2">
        <f>DATE($F$1,VLOOKUP($D$1,'1'!$B$2:$C$13,2,FALSE),'0'!A29)</f>
        <v>45622</v>
      </c>
      <c r="C29" s="2">
        <f>IF($D$1="","",IF(MONTH(B29)=(VLOOKUP($D$1,'1'!$B$2:$C$13,2,FALSE)),B29,""))</f>
        <v>45622</v>
      </c>
      <c r="D29" s="6"/>
      <c r="E29" s="6"/>
      <c r="F29" s="5">
        <f t="shared" si="1"/>
        <v>0</v>
      </c>
      <c r="G29" s="6"/>
      <c r="H29" s="6"/>
      <c r="I29" s="5">
        <f t="shared" si="2"/>
        <v>0</v>
      </c>
      <c r="J29">
        <f t="shared" si="0"/>
        <v>2</v>
      </c>
      <c r="K29" s="5">
        <f t="shared" si="3"/>
        <v>0</v>
      </c>
      <c r="L29" s="9" t="str">
        <f ca="1">IFERROR(IF(WEEKDAY(C29,2)&lt;&gt;7,"",SUM(OFFSET($K29,0,0,-MIN(COUNTA($K$1:$K29),7),1))),"")</f>
        <v/>
      </c>
    </row>
    <row r="30" spans="1:12" x14ac:dyDescent="0.25">
      <c r="A30">
        <f t="shared" si="4"/>
        <v>27</v>
      </c>
      <c r="B30" s="2">
        <f>DATE($F$1,VLOOKUP($D$1,'1'!$B$2:$C$13,2,FALSE),'0'!A30)</f>
        <v>45623</v>
      </c>
      <c r="C30" s="2">
        <f>IF($D$1="","",IF(MONTH(B30)=(VLOOKUP($D$1,'1'!$B$2:$C$13,2,FALSE)),B30,""))</f>
        <v>45623</v>
      </c>
      <c r="D30" s="6"/>
      <c r="E30" s="6"/>
      <c r="F30" s="5">
        <f t="shared" si="1"/>
        <v>0</v>
      </c>
      <c r="G30" s="6"/>
      <c r="H30" s="6"/>
      <c r="I30" s="5">
        <f t="shared" si="2"/>
        <v>0</v>
      </c>
      <c r="J30">
        <f t="shared" si="0"/>
        <v>3</v>
      </c>
      <c r="K30" s="5">
        <f t="shared" si="3"/>
        <v>0</v>
      </c>
      <c r="L30" s="9" t="str">
        <f ca="1">IFERROR(IF(WEEKDAY(C30,2)&lt;&gt;7,"",SUM(OFFSET($K30,0,0,-MIN(COUNTA($K$1:$K30),7),1))),"")</f>
        <v/>
      </c>
    </row>
    <row r="31" spans="1:12" x14ac:dyDescent="0.25">
      <c r="A31">
        <f t="shared" si="4"/>
        <v>28</v>
      </c>
      <c r="B31" s="2">
        <f>DATE($F$1,VLOOKUP($D$1,'1'!$B$2:$C$13,2,FALSE),'0'!A31)</f>
        <v>45624</v>
      </c>
      <c r="C31" s="2">
        <f>IF($D$1="","",IF(MONTH(B31)=(VLOOKUP($D$1,'1'!$B$2:$C$13,2,FALSE)),B31,""))</f>
        <v>45624</v>
      </c>
      <c r="D31" s="6"/>
      <c r="E31" s="6"/>
      <c r="F31" s="5">
        <f t="shared" si="1"/>
        <v>0</v>
      </c>
      <c r="G31" s="6"/>
      <c r="H31" s="6"/>
      <c r="I31" s="5">
        <f t="shared" si="2"/>
        <v>0</v>
      </c>
      <c r="J31">
        <f t="shared" si="0"/>
        <v>4</v>
      </c>
      <c r="K31" s="5">
        <f t="shared" si="3"/>
        <v>0</v>
      </c>
      <c r="L31" s="9" t="str">
        <f ca="1">IFERROR(IF(WEEKDAY(C31,2)&lt;&gt;7,"",SUM(OFFSET($K31,0,0,-MIN(COUNTA($K$1:$K31),7),1))),"")</f>
        <v/>
      </c>
    </row>
    <row r="32" spans="1:12" x14ac:dyDescent="0.25">
      <c r="A32">
        <f t="shared" si="4"/>
        <v>29</v>
      </c>
      <c r="B32" s="2">
        <f>DATE($F$1,VLOOKUP($D$1,'1'!$B$2:$C$13,2,FALSE),'0'!A32)</f>
        <v>45625</v>
      </c>
      <c r="C32" s="2">
        <f>IF($D$1="","",IF(MONTH(B32)=(VLOOKUP($D$1,'1'!$B$2:$C$13,2,FALSE)),B32,""))</f>
        <v>45625</v>
      </c>
      <c r="D32" s="6"/>
      <c r="E32" s="6"/>
      <c r="F32" s="5">
        <f t="shared" si="1"/>
        <v>0</v>
      </c>
      <c r="G32" s="6"/>
      <c r="H32" s="6"/>
      <c r="I32" s="5">
        <f t="shared" si="2"/>
        <v>0</v>
      </c>
      <c r="J32">
        <f t="shared" si="0"/>
        <v>5</v>
      </c>
      <c r="K32" s="5">
        <f t="shared" si="3"/>
        <v>0</v>
      </c>
      <c r="L32" s="9" t="str">
        <f ca="1">IFERROR(IF(WEEKDAY(C32,2)&lt;&gt;7,"",SUM(OFFSET($K32,0,0,-MIN(COUNTA($K$1:$K32),7),1))),"")</f>
        <v/>
      </c>
    </row>
    <row r="33" spans="1:12" x14ac:dyDescent="0.25">
      <c r="A33">
        <f t="shared" si="4"/>
        <v>30</v>
      </c>
      <c r="B33" s="2">
        <f>DATE($F$1,VLOOKUP($D$1,'1'!$B$2:$C$13,2,FALSE),'0'!A33)</f>
        <v>45626</v>
      </c>
      <c r="C33" s="2">
        <f>IF($D$1="","",IF(MONTH(B33)=(VLOOKUP($D$1,'1'!$B$2:$C$13,2,FALSE)),B33,""))</f>
        <v>45626</v>
      </c>
      <c r="D33" s="6"/>
      <c r="E33" s="6"/>
      <c r="F33" s="5">
        <f t="shared" si="1"/>
        <v>0</v>
      </c>
      <c r="G33" s="6"/>
      <c r="H33" s="6"/>
      <c r="I33" s="5">
        <f t="shared" si="2"/>
        <v>0</v>
      </c>
      <c r="J33">
        <f t="shared" si="0"/>
        <v>6</v>
      </c>
      <c r="K33" s="5">
        <f t="shared" si="3"/>
        <v>0</v>
      </c>
      <c r="L33" s="9" t="str">
        <f ca="1">IFERROR(IF(WEEKDAY(C33,2)&lt;&gt;7,"",SUM(OFFSET($K33,0,0,-MIN(COUNTA($K$1:$K33),7),1))),"")</f>
        <v/>
      </c>
    </row>
    <row r="34" spans="1:12" x14ac:dyDescent="0.25">
      <c r="A34">
        <f t="shared" si="4"/>
        <v>31</v>
      </c>
      <c r="B34" s="2">
        <f>DATE($F$1,VLOOKUP($D$1,'1'!$B$2:$C$13,2,FALSE),'0'!A34)</f>
        <v>45627</v>
      </c>
      <c r="C34" s="2" t="str">
        <f>IF($D$1="","",IF(MONTH(B34)=(VLOOKUP($D$1,'1'!$B$2:$C$13,2,FALSE)),B34,""))</f>
        <v/>
      </c>
      <c r="D34" s="6"/>
      <c r="E34" s="6"/>
      <c r="F34" s="5">
        <f t="shared" si="1"/>
        <v>0</v>
      </c>
      <c r="G34" s="6"/>
      <c r="H34" s="6"/>
      <c r="I34" s="5">
        <f t="shared" si="2"/>
        <v>0</v>
      </c>
      <c r="J34">
        <f t="shared" si="0"/>
        <v>7</v>
      </c>
      <c r="K34" s="5">
        <f t="shared" si="3"/>
        <v>0</v>
      </c>
      <c r="L34" s="9" t="str">
        <f ca="1">IFERROR(IF(WEEKDAY(C34,2)&lt;&gt;7,"",SUM(OFFSET($K34,0,0,-MIN(COUNTA($K$1:$K34),7),1))),"")</f>
        <v/>
      </c>
    </row>
  </sheetData>
  <mergeCells count="2">
    <mergeCell ref="B2:L2"/>
    <mergeCell ref="D3:F3"/>
  </mergeCells>
  <conditionalFormatting sqref="B4:K34">
    <cfRule type="expression" dxfId="0" priority="1">
      <formula>OR(WEEKDAY($B4,2)=6,WEEKDAY($B4,2)=7)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0571C3-6553-4D05-BC88-B564159D016C}">
          <x14:formula1>
            <xm:f>'1'!$B$2:$B$13</xm:f>
          </x14:formula1>
          <xm:sqref>D1</xm:sqref>
        </x14:dataValidation>
        <x14:dataValidation type="list" allowBlank="1" showInputMessage="1" showErrorMessage="1" xr:uid="{0F0CA561-7690-4B42-B8D8-24B994F10EA4}">
          <x14:formula1>
            <xm:f>'1'!$A$2:$A$4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1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3" x14ac:dyDescent="0.25">
      <c r="A1" t="s">
        <v>1</v>
      </c>
      <c r="B1" t="s">
        <v>2</v>
      </c>
    </row>
    <row r="2" spans="1:3" x14ac:dyDescent="0.25">
      <c r="A2">
        <v>2024</v>
      </c>
      <c r="B2" t="s">
        <v>3</v>
      </c>
      <c r="C2">
        <v>1</v>
      </c>
    </row>
    <row r="3" spans="1:3" x14ac:dyDescent="0.25">
      <c r="A3">
        <v>2025</v>
      </c>
      <c r="B3" t="s">
        <v>4</v>
      </c>
      <c r="C3">
        <v>2</v>
      </c>
    </row>
    <row r="4" spans="1:3" x14ac:dyDescent="0.25">
      <c r="A4">
        <v>2026</v>
      </c>
      <c r="B4" t="s">
        <v>5</v>
      </c>
      <c r="C4">
        <v>3</v>
      </c>
    </row>
    <row r="5" spans="1:3" x14ac:dyDescent="0.25">
      <c r="B5" t="s">
        <v>6</v>
      </c>
      <c r="C5">
        <v>4</v>
      </c>
    </row>
    <row r="6" spans="1:3" x14ac:dyDescent="0.25">
      <c r="B6" t="s">
        <v>7</v>
      </c>
      <c r="C6">
        <v>5</v>
      </c>
    </row>
    <row r="7" spans="1:3" x14ac:dyDescent="0.25">
      <c r="B7" t="s">
        <v>8</v>
      </c>
      <c r="C7">
        <v>6</v>
      </c>
    </row>
    <row r="8" spans="1:3" x14ac:dyDescent="0.25">
      <c r="B8" t="s">
        <v>9</v>
      </c>
      <c r="C8">
        <v>7</v>
      </c>
    </row>
    <row r="9" spans="1:3" x14ac:dyDescent="0.25">
      <c r="B9" t="s">
        <v>10</v>
      </c>
      <c r="C9">
        <v>8</v>
      </c>
    </row>
    <row r="10" spans="1:3" x14ac:dyDescent="0.25">
      <c r="B10" t="s">
        <v>11</v>
      </c>
      <c r="C10">
        <v>9</v>
      </c>
    </row>
    <row r="11" spans="1:3" x14ac:dyDescent="0.25">
      <c r="B11" t="s">
        <v>12</v>
      </c>
      <c r="C11">
        <v>10</v>
      </c>
    </row>
    <row r="12" spans="1:3" x14ac:dyDescent="0.25">
      <c r="B12" t="s">
        <v>13</v>
      </c>
      <c r="C12">
        <v>11</v>
      </c>
    </row>
    <row r="13" spans="1:3" x14ac:dyDescent="0.25">
      <c r="B13" t="s">
        <v>14</v>
      </c>
      <c r="C13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</vt:lpstr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 coudurier</dc:creator>
  <cp:lastModifiedBy>costumer3</cp:lastModifiedBy>
  <dcterms:created xsi:type="dcterms:W3CDTF">2015-06-05T18:17:20Z</dcterms:created>
  <dcterms:modified xsi:type="dcterms:W3CDTF">2024-10-27T11:21:33Z</dcterms:modified>
</cp:coreProperties>
</file>