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C0550FE-7FD6-4A33-A9A1-1D991E9DBC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" i="1" l="1" a="1"/>
  <c r="B23" i="1" s="1"/>
  <c r="B24" i="1" a="1"/>
  <c r="B24" i="1" s="1"/>
  <c r="B22" i="1" a="1"/>
  <c r="B22" i="1" s="1"/>
  <c r="L2" i="1" a="1"/>
  <c r="L2" i="1" s="1"/>
  <c r="E31" i="1" a="1"/>
  <c r="E31" i="1" s="1"/>
  <c r="E32" i="1" a="1"/>
  <c r="E32" i="1" s="1"/>
  <c r="E30" i="1" a="1"/>
  <c r="E30" i="1" s="1"/>
  <c r="D30" i="1" a="1"/>
  <c r="D30" i="1" s="1"/>
  <c r="D23" i="1" a="1"/>
  <c r="D23" i="1" s="1"/>
  <c r="D24" i="1" a="1"/>
  <c r="D24" i="1" s="1"/>
  <c r="D22" i="1" a="1"/>
  <c r="D22" i="1" s="1"/>
  <c r="D31" i="1" a="1"/>
  <c r="D31" i="1" s="1"/>
  <c r="D32" i="1" a="1"/>
  <c r="D32" i="1" s="1"/>
  <c r="C30" i="1" a="1"/>
  <c r="C30" i="1" s="1"/>
  <c r="B30" i="1" l="1" a="1"/>
  <c r="B30" i="1" s="1"/>
  <c r="B32" i="1" a="1"/>
  <c r="B32" i="1" s="1"/>
  <c r="B31" i="1" a="1"/>
  <c r="B3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<sst xmlns="http://schemas.openxmlformats.org/spreadsheetml/2006/main" count="23" uniqueCount="22">
  <si>
    <t>Participants</t>
  </si>
  <si>
    <t>Cumul points</t>
  </si>
  <si>
    <t>CA</t>
  </si>
  <si>
    <t>Position</t>
  </si>
  <si>
    <t>Nom</t>
  </si>
  <si>
    <t>1er poduim selon Cumul point et on départage cela le plus grand CA</t>
  </si>
  <si>
    <t>2eme podium, uniquement les participants ayant minimun le CA à 40000</t>
  </si>
  <si>
    <t>Alain</t>
  </si>
  <si>
    <t>Paul</t>
  </si>
  <si>
    <t>Jacques</t>
  </si>
  <si>
    <t>Catherine</t>
  </si>
  <si>
    <t>Julie</t>
  </si>
  <si>
    <t>Nicolas</t>
  </si>
  <si>
    <t>Bruno</t>
  </si>
  <si>
    <t>Sabine</t>
  </si>
  <si>
    <t>Julien</t>
  </si>
  <si>
    <t>Olivier</t>
  </si>
  <si>
    <t>Sophie</t>
  </si>
  <si>
    <t>Franck</t>
  </si>
  <si>
    <t>Michelle</t>
  </si>
  <si>
    <t>Raoul</t>
  </si>
  <si>
    <t xml:space="preserve">mini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</si>
</sst>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/>
  </cellXfs>
  <cellStyles count="1">
    <cellStyle name="Normal" xfId="0" builtinId="0"/>
  </cellStyles>
  <dxfs count="1">
    <dxf>
      <numFmt numFmtId="164" formatCode="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Relationship Id="rId6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66120</xdr:rowOff>
    </xdr:from>
    <xdr:to>
      <xdr:col>5</xdr:col>
      <xdr:colOff>360</xdr:colOff>
      <xdr:row>1</xdr:row>
      <xdr:rowOff>66480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86E57EBF-EC3C-782A-0D92-38D633048674}"/>
                </a:ext>
              </a:extLst>
            </xdr14:cNvPr>
            <xdr14:cNvContentPartPr/>
          </xdr14:nvContentPartPr>
          <xdr14:nvPr macro=""/>
          <xdr14:xfrm>
            <a:off x="5105400" y="256620"/>
            <a:ext cx="360" cy="3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86E57EBF-EC3C-782A-0D92-38D633048674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5429880" y="2267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4</xdr:col>
      <xdr:colOff>361950</xdr:colOff>
      <xdr:row>0</xdr:row>
      <xdr:rowOff>152400</xdr:rowOff>
    </xdr:from>
    <xdr:to>
      <xdr:col>10</xdr:col>
      <xdr:colOff>276225</xdr:colOff>
      <xdr:row>6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07D87B6-4490-2F5E-3A45-C3CC94B36BDF}"/>
            </a:ext>
          </a:extLst>
        </xdr:cNvPr>
        <xdr:cNvSpPr txBox="1"/>
      </xdr:nvSpPr>
      <xdr:spPr>
        <a:xfrm>
          <a:off x="4114800" y="152400"/>
          <a:ext cx="44862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Si j'ai une égalité pour le nombre de points mais rien en CA ou égalité aussi, comment faire pour afficher le classement par ordre alpha ?</a:t>
          </a:r>
        </a:p>
        <a:p>
          <a:r>
            <a:rPr lang="fr-FR"/>
            <a:t>J'en profite pour une question technique. Si je clique sur la formule qui fonctionne et je valide, EXCEL me met #VALEUR, je n'arrive pas à comprendre</a:t>
          </a:r>
        </a:p>
        <a:p>
          <a:endParaRPr lang="fr-FR" sz="1100"/>
        </a:p>
      </xdr:txBody>
    </xdr:sp>
    <xdr:clientData/>
  </xdr:twoCellAnchor>
  <xdr:twoCellAnchor>
    <xdr:from>
      <xdr:col>2</xdr:col>
      <xdr:colOff>466725</xdr:colOff>
      <xdr:row>20</xdr:row>
      <xdr:rowOff>28575</xdr:rowOff>
    </xdr:from>
    <xdr:to>
      <xdr:col>6</xdr:col>
      <xdr:colOff>180975</xdr:colOff>
      <xdr:row>22</xdr:row>
      <xdr:rowOff>47625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E58B122-E9B0-E9E6-5C67-737633B2FFA0}"/>
            </a:ext>
          </a:extLst>
        </xdr:cNvPr>
        <xdr:cNvCxnSpPr/>
      </xdr:nvCxnSpPr>
      <xdr:spPr>
        <a:xfrm flipH="1">
          <a:off x="2362200" y="3838575"/>
          <a:ext cx="3095625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571500</xdr:colOff>
      <xdr:row>18</xdr:row>
      <xdr:rowOff>19049</xdr:rowOff>
    </xdr:from>
    <xdr:to>
      <xdr:col>10</xdr:col>
      <xdr:colOff>66675</xdr:colOff>
      <xdr:row>24</xdr:row>
      <xdr:rowOff>142874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5DBF581C-CACD-EF24-040C-0DFB08779DB8}"/>
            </a:ext>
          </a:extLst>
        </xdr:cNvPr>
        <xdr:cNvSpPr txBox="1"/>
      </xdr:nvSpPr>
      <xdr:spPr>
        <a:xfrm>
          <a:off x="5086350" y="3448049"/>
          <a:ext cx="3305175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une formule matricielle, donc à valider par Shift+Ctrl+Entrée (les 3 doigts en même temps) pour faire apparaître les accolades.</a:t>
          </a:r>
        </a:p>
        <a:p>
          <a:r>
            <a:rPr lang="fr-FR" sz="1100"/>
            <a:t>Elle s'affiche automatiquement entre accolades dans la fenêtre  des formules, et être re-validée de la même façon à chaque fois qu'on y touche.</a:t>
          </a:r>
        </a:p>
      </xdr:txBody>
    </xdr:sp>
    <xdr:clientData/>
  </xdr:twoCellAnchor>
  <xdr:twoCellAnchor>
    <xdr:from>
      <xdr:col>2</xdr:col>
      <xdr:colOff>200025</xdr:colOff>
      <xdr:row>20</xdr:row>
      <xdr:rowOff>133350</xdr:rowOff>
    </xdr:from>
    <xdr:to>
      <xdr:col>2</xdr:col>
      <xdr:colOff>495300</xdr:colOff>
      <xdr:row>23</xdr:row>
      <xdr:rowOff>171450</xdr:rowOff>
    </xdr:to>
    <xdr:sp macro="" textlink="">
      <xdr:nvSpPr>
        <xdr:cNvPr id="9" name="Accolade fermante 8">
          <a:extLst>
            <a:ext uri="{FF2B5EF4-FFF2-40B4-BE49-F238E27FC236}">
              <a16:creationId xmlns:a16="http://schemas.microsoft.com/office/drawing/2014/main" id="{1E986D4C-73B6-0C79-240C-E0866816F79B}"/>
            </a:ext>
          </a:extLst>
        </xdr:cNvPr>
        <xdr:cNvSpPr/>
      </xdr:nvSpPr>
      <xdr:spPr>
        <a:xfrm>
          <a:off x="2095500" y="3943350"/>
          <a:ext cx="295275" cy="6096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4-02T15:37:34.049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1 24575,'0'0'-8191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4C85C8-6827-452F-87E0-8DEA2462EB25}" name="Tableau1" displayName="Tableau1" ref="A1:C15" totalsRowShown="0">
  <autoFilter ref="A1:C15" xr:uid="{B64C85C8-6827-452F-87E0-8DEA2462EB25}"/>
  <tableColumns count="3">
    <tableColumn id="1" xr3:uid="{D24530C9-EED8-40CD-8E32-3D2B7A1D3322}" name="Participants"/>
    <tableColumn id="2" xr3:uid="{F725BB64-5A94-4434-9031-8CB3D1C0D1F1}" name="Cumul points"/>
    <tableColumn id="3" xr3:uid="{35A90FFC-DB1F-40FA-A73C-5B8C00A4E714}" name="C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359003-1E38-44C4-AFCA-23D73AF2CD0A}" name="Tableau4" displayName="Tableau4" ref="B21:B24" totalsRowShown="0">
  <autoFilter ref="B21:B24" xr:uid="{E6359003-1E38-44C4-AFCA-23D73AF2CD0A}"/>
  <tableColumns count="1">
    <tableColumn id="1" xr3:uid="{F2AEF40A-D54C-4103-9D04-DCC24ED5D6C1}" name="Nom" dataDxfId="0">
      <calculatedColumnFormula array="1">IF(ROW()-21&gt;COUNTA(Tableau1[Cumul points]),"",INDEX($A$2:$A$15,MATCH(LARGE($B$2:$B$15+(($C$2:$C$15)/40000)-IFERROR((CODE($A$2:$A$15)/100000),0),ROWS($1:1)),$B$2:$B$15+(($C$2:$C$15)/40000)-IFERROR((CODE($A$2:$A$15)/100000),0),0)))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workbookViewId="0">
      <selection activeCell="K29" sqref="K29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6.42578125" bestFit="1" customWidth="1"/>
    <col min="12" max="12" width="16.42578125" bestFit="1" customWidth="1"/>
  </cols>
  <sheetData>
    <row r="1" spans="1:12" x14ac:dyDescent="0.25">
      <c r="A1" t="s">
        <v>0</v>
      </c>
      <c r="B1" t="s">
        <v>1</v>
      </c>
      <c r="C1" s="6" t="s">
        <v>2</v>
      </c>
    </row>
    <row r="2" spans="1:12" x14ac:dyDescent="0.25">
      <c r="A2" t="s">
        <v>7</v>
      </c>
      <c r="L2" cm="1">
        <f t="array" ref="L2:L15">CODE(Tableau1[Participants])</f>
        <v>65</v>
      </c>
    </row>
    <row r="3" spans="1:12" x14ac:dyDescent="0.25">
      <c r="A3" t="s">
        <v>8</v>
      </c>
      <c r="L3">
        <v>80</v>
      </c>
    </row>
    <row r="4" spans="1:12" x14ac:dyDescent="0.25">
      <c r="A4" t="s">
        <v>9</v>
      </c>
      <c r="L4">
        <v>74</v>
      </c>
    </row>
    <row r="5" spans="1:12" x14ac:dyDescent="0.25">
      <c r="A5" t="s">
        <v>10</v>
      </c>
      <c r="L5">
        <v>67</v>
      </c>
    </row>
    <row r="6" spans="1:12" x14ac:dyDescent="0.25">
      <c r="A6" t="s">
        <v>11</v>
      </c>
      <c r="L6">
        <v>74</v>
      </c>
    </row>
    <row r="7" spans="1:12" x14ac:dyDescent="0.25">
      <c r="A7" t="s">
        <v>12</v>
      </c>
      <c r="B7">
        <v>10</v>
      </c>
      <c r="L7">
        <v>78</v>
      </c>
    </row>
    <row r="8" spans="1:12" x14ac:dyDescent="0.25">
      <c r="A8" t="s">
        <v>13</v>
      </c>
      <c r="L8">
        <v>66</v>
      </c>
    </row>
    <row r="9" spans="1:12" x14ac:dyDescent="0.25">
      <c r="A9" t="s">
        <v>15</v>
      </c>
      <c r="L9">
        <v>74</v>
      </c>
    </row>
    <row r="10" spans="1:12" x14ac:dyDescent="0.25">
      <c r="A10" t="s">
        <v>14</v>
      </c>
      <c r="L10">
        <v>83</v>
      </c>
    </row>
    <row r="11" spans="1:12" x14ac:dyDescent="0.25">
      <c r="A11" t="s">
        <v>16</v>
      </c>
      <c r="L11">
        <v>79</v>
      </c>
    </row>
    <row r="12" spans="1:12" x14ac:dyDescent="0.25">
      <c r="A12" t="s">
        <v>17</v>
      </c>
      <c r="L12">
        <v>83</v>
      </c>
    </row>
    <row r="13" spans="1:12" x14ac:dyDescent="0.25">
      <c r="A13" t="s">
        <v>18</v>
      </c>
      <c r="L13">
        <v>70</v>
      </c>
    </row>
    <row r="14" spans="1:12" x14ac:dyDescent="0.25">
      <c r="A14" t="s">
        <v>19</v>
      </c>
      <c r="L14">
        <v>77</v>
      </c>
    </row>
    <row r="15" spans="1:12" x14ac:dyDescent="0.25">
      <c r="A15" t="s">
        <v>20</v>
      </c>
      <c r="B15">
        <v>10</v>
      </c>
      <c r="L15">
        <v>82</v>
      </c>
    </row>
    <row r="19" spans="1:5" x14ac:dyDescent="0.25">
      <c r="A19" t="s">
        <v>5</v>
      </c>
    </row>
    <row r="21" spans="1:5" x14ac:dyDescent="0.25">
      <c r="A21" t="s">
        <v>3</v>
      </c>
      <c r="B21" t="s">
        <v>4</v>
      </c>
    </row>
    <row r="22" spans="1:5" x14ac:dyDescent="0.25">
      <c r="A22">
        <v>1</v>
      </c>
      <c r="B22" s="2" t="str">
        <f t="array" ref="B22">IF(ROW()-21&gt;COUNTA(Tableau1[Cumul points]),"",INDEX($A$2:$A$15,MATCH(LARGE($B$2:$B$15+(($C$2:$C$15)/40000)-IFERROR((CODE($A$2:$A$15)/100000),0),ROWS($1:1)),$B$2:$B$15+(($C$2:$C$15)/40000)-IFERROR((CODE($A$2:$A$15)/100000),0),0)))</f>
        <v>Nicolas</v>
      </c>
      <c r="C22" s="7"/>
      <c r="D22" s="5" t="str" cm="1">
        <f t="array" ref="D22">IF(ROWS($1:1)&gt;COUNTA(Tableau1[Cumul points]),"",INDEX(Tableau1[Participants],MATCH(LARGE(Tableau1[Cumul points]+((Tableau1[CA])/10000),ROWS($1:1)),Tableau1[Cumul points]+((Tableau1[CA])/10000),0)))</f>
        <v>Nicolas</v>
      </c>
    </row>
    <row r="23" spans="1:5" x14ac:dyDescent="0.25">
      <c r="A23">
        <v>2</v>
      </c>
      <c r="B23" s="2" t="str">
        <f t="array" ref="B23">IF(ROW()-21&gt;COUNTA(Tableau1[Cumul points]),"",INDEX($A$2:$A$15,MATCH(LARGE($B$2:$B$15+(($C$2:$C$15)/40000)-IFERROR((CODE($A$2:$A$15)/100000),0),ROWS($1:2)),$B$2:$B$15+(($C$2:$C$15)/40000)-IFERROR((CODE($A$2:$A$15)/100000),0),0)))</f>
        <v>Raoul</v>
      </c>
      <c r="C23" s="7"/>
      <c r="D23" s="5" t="str" cm="1">
        <f t="array" ref="D23">IF(ROWS($1:2)&gt;COUNTA(Tableau1[Cumul points]),"",INDEX(Tableau1[Participants],MATCH(LARGE(Tableau1[Cumul points]+((Tableau1[CA])/10000),ROWS($1:2)),Tableau1[Cumul points]+((Tableau1[CA])/10000),0)))</f>
        <v>Nicolas</v>
      </c>
    </row>
    <row r="24" spans="1:5" x14ac:dyDescent="0.25">
      <c r="A24">
        <v>3</v>
      </c>
      <c r="B24" s="2" t="str">
        <f t="array" ref="B24">IF(ROW()-21&gt;COUNTA(Tableau1[Cumul points]),"",INDEX($A$2:$A$15,MATCH(LARGE($B$2:$B$15+(($C$2:$C$15)/40000)-IFERROR((CODE($A$2:$A$15)/100000),0),ROWS($1:3)),$B$2:$B$15+(($C$2:$C$15)/40000)-IFERROR((CODE($A$2:$A$15)/100000),0),0)))</f>
        <v/>
      </c>
      <c r="C24" s="7"/>
      <c r="D24" s="5" t="str" cm="1">
        <f t="array" ref="D24">IF(ROWS($1:3)&gt;COUNTA(Tableau1[Cumul points]),"",INDEX(Tableau1[Participants],MATCH(LARGE(Tableau1[Cumul points]+((Tableau1[CA])/10000),ROWS($1:3)),Tableau1[Cumul points]+((Tableau1[CA])/10000),0)))</f>
        <v/>
      </c>
    </row>
    <row r="27" spans="1:5" x14ac:dyDescent="0.25">
      <c r="A27" t="s">
        <v>6</v>
      </c>
    </row>
    <row r="28" spans="1:5" x14ac:dyDescent="0.25">
      <c r="B28" s="1" t="s">
        <v>21</v>
      </c>
      <c r="C28" s="3">
        <v>40000</v>
      </c>
    </row>
    <row r="29" spans="1:5" x14ac:dyDescent="0.25">
      <c r="A29" t="s">
        <v>3</v>
      </c>
    </row>
    <row r="30" spans="1:5" x14ac:dyDescent="0.25">
      <c r="A30">
        <v>1</v>
      </c>
      <c r="B30" t="str">
        <f t="array" ref="B30">INDEX($A$2:$A$15,MATCH(LARGE(($B$2:$B$15+(($C$2:$C$15)/40000))*($C$2:$C$15&gt;=40000),ROWS($1:1)),$B$2:$B$15+(($C$2:$C$15)/40000),0))</f>
        <v>Alain</v>
      </c>
      <c r="C30" t="str" cm="1">
        <f t="array" ref="C30">INDEX($A$2:$A$11,MATCH(LARGE(($B$2:$B$11+(($C$2:$C$11)/10000))*($C$2:$C$11&gt;=$C$28),ROWS($1:1)),$B$2:$B$11+(($C$2:$C$11)/10000),0))</f>
        <v>Alain</v>
      </c>
      <c r="D30" s="4" t="str" cm="1">
        <f t="array" ref="D30">IF(ROWS($1:1)&lt;(COUNTIF($C$2:$C$15,"&gt;="&amp;$C$28)+1),INDEX($A$2:$A$15,MATCH(LARGE(($B$2:$B$15+(($C$2:$C$15)/10000))*($C$2:$C$15&gt;=$C$28),ROWS($1:1)),$B$2:$B$15+(($C$2:$C$15)/10000),0)),"")</f>
        <v/>
      </c>
      <c r="E30" s="5" t="str" cm="1">
        <f t="array" ref="E30">IF(ROWS($1:1)&lt;(COUNTIF(Tableau1[CA],"&gt;="&amp;$C$28)+1),INDEX(Tableau1[Participants],MATCH(LARGE((Tableau1[Cumul points]+((Tableau1[CA])/10000))*(Tableau1[CA]&gt;=$C$28),ROWS($1:1)),Tableau1[Cumul points]+((Tableau1[CA])/10000),0)),"")</f>
        <v/>
      </c>
    </row>
    <row r="31" spans="1:5" x14ac:dyDescent="0.25">
      <c r="A31">
        <v>2</v>
      </c>
      <c r="B31" t="str">
        <f t="array" ref="B31">INDEX($A$2:$A$15,MATCH(LARGE(($B$2:$B$15+(($C$2:$C$15)/40000))*($C$2:$C$15&gt;=40000),ROWS($1:2)),$B$2:$B$15+(($C$2:$C$15)/40000),0))</f>
        <v>Alain</v>
      </c>
      <c r="D31" s="4" t="str" cm="1">
        <f t="array" ref="D31">IF(ROWS($1:2)&lt;(COUNTIF($C$2:$C$15,"&gt;="&amp;$C$28)+1),INDEX($A$2:$A$15,MATCH(LARGE(($B$2:$B$15+(($C$2:$C$15)/10000))*($C$2:$C$15&gt;=$C$28),ROWS($1:2)),$B$2:$B$15+(($C$2:$C$15)/10000),0)),"")</f>
        <v/>
      </c>
      <c r="E31" s="5" t="str" cm="1">
        <f t="array" ref="E31">IF(ROWS($1:2)&lt;(COUNTIF(Tableau1[CA],"&gt;="&amp;$C$28)+1),INDEX(Tableau1[Participants],MATCH(LARGE((Tableau1[Cumul points]+((Tableau1[CA])/10000))*(Tableau1[CA]&gt;=$C$28),ROWS($1:2)),Tableau1[Cumul points]+((Tableau1[CA])/10000),0)),"")</f>
        <v/>
      </c>
    </row>
    <row r="32" spans="1:5" x14ac:dyDescent="0.25">
      <c r="A32">
        <v>3</v>
      </c>
      <c r="B32" t="str">
        <f t="array" ref="B32">INDEX($A$2:$A$15,MATCH(LARGE(($B$2:$B$15+(($C$2:$C$15)/40000))*($C$2:$C$15&gt;=40000),ROWS($1:3)),$B$2:$B$15+(($C$2:$C$15)/40000),0))</f>
        <v>Alain</v>
      </c>
      <c r="D32" s="4" t="str" cm="1">
        <f t="array" ref="D32">IF(ROWS($1:3)&lt;(COUNTIF($C$2:$C$15,"&gt;="&amp;$C$28)+1),INDEX($A$2:$A$15,MATCH(LARGE(($B$2:$B$15+(($C$2:$C$15)/10000))*($C$2:$C$15&gt;=$C$28),ROWS($1:3)),$B$2:$B$15+(($C$2:$C$15)/10000),0)),"")</f>
        <v/>
      </c>
      <c r="E32" s="5" t="str" cm="1">
        <f t="array" ref="E32">IF(ROWS($1:3)&lt;(COUNTIF(Tableau1[CA],"&gt;="&amp;$C$28)+1),INDEX(Tableau1[Participants],MATCH(LARGE((Tableau1[Cumul points]+((Tableau1[CA])/10000))*(Tableau1[CA]&gt;=$C$28),ROWS($1:3)),Tableau1[Cumul points]+((Tableau1[CA])/10000),0)),"")</f>
        <v/>
      </c>
    </row>
  </sheetData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49138-8F3C-48E8-A3F8-15CB1E71080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DjiDji .</cp:lastModifiedBy>
  <cp:lastPrinted>2023-04-02T15:12:32Z</cp:lastPrinted>
  <dcterms:created xsi:type="dcterms:W3CDTF">2023-04-01T19:29:09Z</dcterms:created>
  <dcterms:modified xsi:type="dcterms:W3CDTF">2024-02-06T16:18:21Z</dcterms:modified>
</cp:coreProperties>
</file>