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8_{29D5C1CA-C3C9-492C-9F8B-9FF9A6445BE2}" xr6:coauthVersionLast="40" xr6:coauthVersionMax="40" xr10:uidLastSave="{00000000-0000-0000-0000-000000000000}"/>
  <bookViews>
    <workbookView xWindow="-120" yWindow="-120" windowWidth="19440" windowHeight="15000" tabRatio="778" xr2:uid="{00000000-000D-0000-FFFF-FFFF00000000}"/>
  </bookViews>
  <sheets>
    <sheet name="stock gpa" sheetId="3" r:id="rId1"/>
    <sheet name="export pasto gpa" sheetId="4" r:id="rId2"/>
    <sheet name="liste a servir pasto" sheetId="1" r:id="rId3"/>
  </sheets>
  <definedNames>
    <definedName name="_xlnm._FilterDatabase" localSheetId="2" hidden="1">'liste a servir pasto'!$A$6:$J$333</definedName>
    <definedName name="_xlnm.Print_Titles" localSheetId="2">'liste a servir pasto'!$6:$6</definedName>
    <definedName name="_xlnm.Print_Area" localSheetId="2">'liste a servir pasto'!$A$1:$H$306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3" l="1"/>
  <c r="I3" i="3"/>
  <c r="I4" i="3"/>
  <c r="I5" i="3"/>
  <c r="I6" i="3"/>
  <c r="I7" i="3"/>
  <c r="I8" i="3"/>
  <c r="I9" i="3"/>
  <c r="I10" i="3"/>
  <c r="I11" i="3"/>
  <c r="I12" i="3"/>
  <c r="I13" i="3"/>
  <c r="I14" i="3"/>
  <c r="I15" i="3"/>
  <c r="I16" i="3"/>
  <c r="I17" i="3"/>
  <c r="I18" i="3"/>
  <c r="I19" i="3"/>
  <c r="I20" i="3"/>
  <c r="I21" i="3"/>
  <c r="I22" i="3"/>
  <c r="I23" i="3"/>
  <c r="I24" i="3"/>
  <c r="I25" i="3"/>
  <c r="I26" i="3"/>
  <c r="I27" i="3"/>
  <c r="I28" i="3"/>
  <c r="I29" i="3"/>
  <c r="I30" i="3"/>
  <c r="I31" i="3"/>
  <c r="I32" i="3"/>
  <c r="I33" i="3"/>
  <c r="I34" i="3"/>
  <c r="I35" i="3"/>
  <c r="I36" i="3"/>
  <c r="I37" i="3"/>
  <c r="I38" i="3"/>
  <c r="I39" i="3"/>
  <c r="I40" i="3"/>
  <c r="I41" i="3"/>
  <c r="I42" i="3"/>
  <c r="I43" i="3"/>
  <c r="I44" i="3"/>
  <c r="I45" i="3"/>
  <c r="I46" i="3"/>
  <c r="I47" i="3"/>
  <c r="I48" i="3"/>
  <c r="I49" i="3"/>
  <c r="I50" i="3"/>
  <c r="I51" i="3"/>
  <c r="I52" i="3"/>
  <c r="I53" i="3"/>
  <c r="I54" i="3"/>
  <c r="I55" i="3"/>
  <c r="I56" i="3"/>
  <c r="I57" i="3"/>
  <c r="I58" i="3"/>
  <c r="I59" i="3"/>
  <c r="I60" i="3"/>
  <c r="I61" i="3"/>
  <c r="I62" i="3"/>
  <c r="I63" i="3"/>
  <c r="I64" i="3"/>
  <c r="I65" i="3"/>
  <c r="I66" i="3"/>
  <c r="I67" i="3"/>
  <c r="I68" i="3"/>
  <c r="I69" i="3"/>
  <c r="I70" i="3"/>
  <c r="I71" i="3"/>
  <c r="I72" i="3"/>
  <c r="I73" i="3"/>
  <c r="I74" i="3"/>
  <c r="I75" i="3"/>
  <c r="I76" i="3"/>
  <c r="I77" i="3"/>
  <c r="I78" i="3"/>
  <c r="I79" i="3"/>
  <c r="I80" i="3"/>
  <c r="I81" i="3"/>
  <c r="I82" i="3"/>
  <c r="I83" i="3"/>
  <c r="I84" i="3"/>
  <c r="I85" i="3"/>
  <c r="I86" i="3"/>
  <c r="I87" i="3"/>
  <c r="I88" i="3"/>
  <c r="I89" i="3"/>
  <c r="I90" i="3"/>
  <c r="I91" i="3"/>
  <c r="I92" i="3"/>
  <c r="I93" i="3"/>
  <c r="I94" i="3"/>
  <c r="I95" i="3"/>
  <c r="I96" i="3"/>
  <c r="I97" i="3"/>
  <c r="I98" i="3"/>
  <c r="I99" i="3"/>
  <c r="I100" i="3"/>
  <c r="I101" i="3"/>
  <c r="I102" i="3"/>
  <c r="I103" i="3"/>
  <c r="I104" i="3"/>
  <c r="I105" i="3"/>
  <c r="I106" i="3"/>
  <c r="I107" i="3"/>
  <c r="I108" i="3"/>
  <c r="I109" i="3"/>
  <c r="I110" i="3"/>
  <c r="I111" i="3"/>
  <c r="I112" i="3"/>
  <c r="I113" i="3"/>
  <c r="I114" i="3"/>
  <c r="I115" i="3"/>
  <c r="I116" i="3"/>
  <c r="I117" i="3"/>
  <c r="I118" i="3"/>
  <c r="I119" i="3"/>
  <c r="I120" i="3"/>
  <c r="I121" i="3"/>
  <c r="I122" i="3"/>
  <c r="I123" i="3"/>
  <c r="I124" i="3"/>
  <c r="I125" i="3"/>
  <c r="I126" i="3"/>
  <c r="I127" i="3"/>
  <c r="I128" i="3"/>
  <c r="I129" i="3"/>
  <c r="I130" i="3"/>
  <c r="I131" i="3"/>
  <c r="I132" i="3"/>
  <c r="I133" i="3"/>
  <c r="I134" i="3"/>
  <c r="I135" i="3"/>
  <c r="I136" i="3"/>
  <c r="I137" i="3"/>
  <c r="I138" i="3"/>
  <c r="I139" i="3"/>
  <c r="I140" i="3"/>
  <c r="I141" i="3"/>
  <c r="I142" i="3"/>
  <c r="I143" i="3"/>
  <c r="I144" i="3"/>
  <c r="I145" i="3"/>
  <c r="I146" i="3"/>
  <c r="I147" i="3"/>
  <c r="I148" i="3"/>
  <c r="I149" i="3"/>
  <c r="I150" i="3"/>
  <c r="I151" i="3"/>
  <c r="I152" i="3"/>
  <c r="I153" i="3"/>
  <c r="I154" i="3"/>
  <c r="I155" i="3"/>
  <c r="I156" i="3"/>
  <c r="I157" i="3"/>
  <c r="I158" i="3"/>
  <c r="I159" i="3"/>
  <c r="I160" i="3"/>
  <c r="I161" i="3"/>
  <c r="I162" i="3"/>
  <c r="I163" i="3"/>
  <c r="I164" i="3"/>
  <c r="I165" i="3"/>
  <c r="I166" i="3"/>
  <c r="I167" i="3"/>
  <c r="I168" i="3"/>
  <c r="I169" i="3"/>
  <c r="I170" i="3"/>
  <c r="I171" i="3"/>
  <c r="I172" i="3"/>
  <c r="I173" i="3"/>
  <c r="I174" i="3"/>
  <c r="I175" i="3"/>
  <c r="I176" i="3"/>
  <c r="I177" i="3"/>
  <c r="I178" i="3"/>
  <c r="I179" i="3"/>
  <c r="I180" i="3"/>
  <c r="I181" i="3"/>
  <c r="I182" i="3"/>
  <c r="I183" i="3"/>
  <c r="I184" i="3"/>
  <c r="I185" i="3"/>
  <c r="I186" i="3"/>
  <c r="I187" i="3"/>
  <c r="I188" i="3"/>
  <c r="I189" i="3"/>
  <c r="I190" i="3"/>
  <c r="I191" i="3"/>
  <c r="I192" i="3"/>
  <c r="I193" i="3"/>
  <c r="I194" i="3"/>
  <c r="I195" i="3"/>
  <c r="I196" i="3"/>
  <c r="I197" i="3"/>
  <c r="I198" i="3"/>
  <c r="I199" i="3"/>
  <c r="I200" i="3"/>
  <c r="I201" i="3"/>
  <c r="I202" i="3"/>
  <c r="I203" i="3"/>
  <c r="I204" i="3"/>
  <c r="I205" i="3"/>
  <c r="I206" i="3"/>
  <c r="I207" i="3"/>
  <c r="I208" i="3"/>
  <c r="I209" i="3"/>
  <c r="I210" i="3"/>
  <c r="I211" i="3"/>
  <c r="I212" i="3"/>
  <c r="I213" i="3"/>
  <c r="I214" i="3"/>
  <c r="I215" i="3"/>
  <c r="I216" i="3"/>
  <c r="I217" i="3"/>
  <c r="I218" i="3"/>
  <c r="I219" i="3"/>
  <c r="I220" i="3"/>
  <c r="I221" i="3"/>
  <c r="I222" i="3"/>
  <c r="I223" i="3"/>
  <c r="I224" i="3"/>
  <c r="I225" i="3"/>
  <c r="I226" i="3"/>
  <c r="I227" i="3"/>
  <c r="I228" i="3"/>
  <c r="I229" i="3"/>
  <c r="I230" i="3"/>
  <c r="I231" i="3"/>
  <c r="I232" i="3"/>
  <c r="I233" i="3"/>
  <c r="I234" i="3"/>
  <c r="I235" i="3"/>
  <c r="I236" i="3"/>
  <c r="I237" i="3"/>
  <c r="I238" i="3"/>
  <c r="I239" i="3"/>
  <c r="I240" i="3"/>
  <c r="I241" i="3"/>
  <c r="I242" i="3"/>
  <c r="I243" i="3"/>
  <c r="I244" i="3"/>
  <c r="I245" i="3"/>
  <c r="I246" i="3"/>
  <c r="I247" i="3"/>
  <c r="I248" i="3"/>
  <c r="I249" i="3"/>
  <c r="I250" i="3"/>
  <c r="I251" i="3"/>
  <c r="I252" i="3"/>
  <c r="I253" i="3"/>
  <c r="I254" i="3"/>
  <c r="I255" i="3"/>
  <c r="I256" i="3"/>
  <c r="I257" i="3"/>
  <c r="I258" i="3"/>
  <c r="I259" i="3"/>
  <c r="I260" i="3"/>
  <c r="I261" i="3"/>
  <c r="I262" i="3"/>
  <c r="I263" i="3"/>
  <c r="I264" i="3"/>
  <c r="I265" i="3"/>
  <c r="I266" i="3"/>
  <c r="I267" i="3"/>
  <c r="I268" i="3"/>
  <c r="I269" i="3"/>
  <c r="I270" i="3"/>
  <c r="I271" i="3"/>
  <c r="I272" i="3"/>
  <c r="I273" i="3"/>
  <c r="I274" i="3"/>
  <c r="I275" i="3"/>
  <c r="I276" i="3"/>
  <c r="I277" i="3"/>
  <c r="I278" i="3"/>
  <c r="I279" i="3"/>
  <c r="I280" i="3"/>
  <c r="I281" i="3"/>
  <c r="I282" i="3"/>
  <c r="I283" i="3"/>
  <c r="I284" i="3"/>
  <c r="I285" i="3"/>
  <c r="I286" i="3"/>
  <c r="I287" i="3"/>
  <c r="I288" i="3"/>
  <c r="I289" i="3"/>
  <c r="I290" i="3"/>
  <c r="I291" i="3"/>
  <c r="I292" i="3"/>
  <c r="I293" i="3"/>
  <c r="I294" i="3"/>
  <c r="I295" i="3"/>
  <c r="I296" i="3"/>
  <c r="I297" i="3"/>
  <c r="I298" i="3"/>
  <c r="I299" i="3"/>
  <c r="I300" i="3"/>
  <c r="I301" i="3"/>
  <c r="I302" i="3"/>
  <c r="I303" i="3"/>
  <c r="I304" i="3"/>
  <c r="I305" i="3"/>
  <c r="I306" i="3"/>
  <c r="I307" i="3"/>
  <c r="I308" i="3"/>
  <c r="I309" i="3"/>
  <c r="I310" i="3"/>
  <c r="I311" i="3"/>
  <c r="I312" i="3"/>
  <c r="I313" i="3"/>
  <c r="I314" i="3"/>
  <c r="I315" i="3"/>
  <c r="I316" i="3"/>
  <c r="I317" i="3"/>
  <c r="I318" i="3"/>
  <c r="I319" i="3"/>
  <c r="I320" i="3"/>
  <c r="I321" i="3"/>
  <c r="I322" i="3"/>
  <c r="I323" i="3"/>
  <c r="I324" i="3"/>
  <c r="I325" i="3"/>
  <c r="I326" i="3"/>
  <c r="I327" i="3"/>
  <c r="I328" i="3"/>
  <c r="I329" i="3"/>
  <c r="I330" i="3"/>
  <c r="I331" i="3"/>
  <c r="I332" i="3"/>
  <c r="I333" i="3"/>
  <c r="I334" i="3"/>
  <c r="I335" i="3"/>
  <c r="I336" i="3"/>
  <c r="I337" i="3"/>
  <c r="I338" i="3"/>
  <c r="I339" i="3"/>
  <c r="I340" i="3"/>
  <c r="I341" i="3"/>
  <c r="I342" i="3"/>
  <c r="I343" i="3"/>
  <c r="I344" i="3"/>
  <c r="I345" i="3"/>
  <c r="I346" i="3"/>
  <c r="I347" i="3"/>
  <c r="I348" i="3"/>
  <c r="I349" i="3"/>
  <c r="I350" i="3"/>
  <c r="I351" i="3"/>
  <c r="I352" i="3"/>
  <c r="I353" i="3"/>
  <c r="I354" i="3"/>
  <c r="I355" i="3"/>
  <c r="I356" i="3"/>
  <c r="I357" i="3"/>
  <c r="I358" i="3"/>
  <c r="I359" i="3"/>
  <c r="I360" i="3"/>
  <c r="I361" i="3"/>
  <c r="I362" i="3"/>
  <c r="I363" i="3"/>
  <c r="I364" i="3"/>
  <c r="I365" i="3"/>
  <c r="I366" i="3"/>
  <c r="I367" i="3"/>
  <c r="I368" i="3"/>
  <c r="I369" i="3"/>
  <c r="I370" i="3"/>
  <c r="I371" i="3"/>
  <c r="I372" i="3"/>
  <c r="I373" i="3"/>
  <c r="I374" i="3"/>
  <c r="I375" i="3"/>
  <c r="I376" i="3"/>
  <c r="I377" i="3"/>
  <c r="I378" i="3"/>
  <c r="I379" i="3"/>
  <c r="I380" i="3"/>
  <c r="I381" i="3"/>
  <c r="I382" i="3"/>
  <c r="I383" i="3"/>
  <c r="I384" i="3"/>
  <c r="I385" i="3"/>
  <c r="I386" i="3"/>
  <c r="I387" i="3"/>
  <c r="I388" i="3"/>
  <c r="I389" i="3"/>
  <c r="I390" i="3"/>
  <c r="I391" i="3"/>
  <c r="I392" i="3"/>
  <c r="I393" i="3"/>
  <c r="I394" i="3"/>
  <c r="I395" i="3"/>
  <c r="I396" i="3"/>
  <c r="I397" i="3"/>
  <c r="I398" i="3"/>
  <c r="I399" i="3"/>
  <c r="I400" i="3"/>
  <c r="I401" i="3"/>
  <c r="I402" i="3"/>
  <c r="I403" i="3"/>
  <c r="I404" i="3"/>
  <c r="I405" i="3"/>
  <c r="I406" i="3"/>
  <c r="I407" i="3"/>
  <c r="I408" i="3"/>
  <c r="I409" i="3"/>
  <c r="I410" i="3"/>
  <c r="I411" i="3"/>
  <c r="I412" i="3"/>
  <c r="I413" i="3"/>
  <c r="I414" i="3"/>
  <c r="I415" i="3"/>
  <c r="I416" i="3"/>
  <c r="I417" i="3"/>
  <c r="I418" i="3"/>
  <c r="I419" i="3"/>
  <c r="I420" i="3"/>
  <c r="I421" i="3"/>
  <c r="I422" i="3"/>
  <c r="I423" i="3"/>
  <c r="I424" i="3"/>
  <c r="I425" i="3"/>
  <c r="I426" i="3"/>
  <c r="I427" i="3"/>
  <c r="I428" i="3"/>
  <c r="I429" i="3"/>
  <c r="I430" i="3"/>
  <c r="I431" i="3"/>
  <c r="I432" i="3"/>
  <c r="I433" i="3"/>
  <c r="I434" i="3"/>
  <c r="I435" i="3"/>
  <c r="I436" i="3"/>
  <c r="I437" i="3"/>
  <c r="I438" i="3"/>
  <c r="I439" i="3"/>
  <c r="I440" i="3"/>
  <c r="I441" i="3"/>
  <c r="I442" i="3"/>
  <c r="I443" i="3"/>
  <c r="I444" i="3"/>
  <c r="I445" i="3"/>
  <c r="I446" i="3"/>
  <c r="I447" i="3"/>
  <c r="I448" i="3"/>
  <c r="I449" i="3"/>
  <c r="I450" i="3"/>
  <c r="I451" i="3"/>
  <c r="I452" i="3"/>
  <c r="I453" i="3"/>
  <c r="I454" i="3"/>
  <c r="I455" i="3"/>
  <c r="I456" i="3"/>
  <c r="I457" i="3"/>
  <c r="I458" i="3"/>
  <c r="I459" i="3"/>
  <c r="I460" i="3"/>
  <c r="I461" i="3"/>
  <c r="I462" i="3"/>
  <c r="I463" i="3"/>
  <c r="I464" i="3"/>
  <c r="I465" i="3"/>
  <c r="I466" i="3"/>
  <c r="I467" i="3"/>
  <c r="I468" i="3"/>
  <c r="I469" i="3"/>
  <c r="I470" i="3"/>
  <c r="I471" i="3"/>
  <c r="I472" i="3"/>
  <c r="I473" i="3"/>
  <c r="I474" i="3"/>
  <c r="I475" i="3"/>
  <c r="I476" i="3"/>
  <c r="I477" i="3"/>
  <c r="I478" i="3"/>
  <c r="I479" i="3"/>
  <c r="I480" i="3"/>
  <c r="I481" i="3"/>
  <c r="I482" i="3"/>
  <c r="I483" i="3"/>
  <c r="I484" i="3"/>
  <c r="I485" i="3"/>
  <c r="I486" i="3"/>
  <c r="I487" i="3"/>
  <c r="I488" i="3"/>
  <c r="I489" i="3"/>
  <c r="I490" i="3"/>
  <c r="I491" i="3"/>
  <c r="I492" i="3"/>
  <c r="I493" i="3"/>
  <c r="I494" i="3"/>
  <c r="I495" i="3"/>
  <c r="I496" i="3"/>
  <c r="I497" i="3"/>
  <c r="I498" i="3"/>
  <c r="I499" i="3"/>
  <c r="I500" i="3"/>
  <c r="I501" i="3"/>
  <c r="I502" i="3"/>
  <c r="I503" i="3"/>
  <c r="I504" i="3"/>
  <c r="I505" i="3"/>
  <c r="I506" i="3"/>
  <c r="I507" i="3"/>
  <c r="I508" i="3"/>
  <c r="I509" i="3"/>
  <c r="I510" i="3"/>
  <c r="I511" i="3"/>
  <c r="I512" i="3"/>
  <c r="I513" i="3"/>
  <c r="I514" i="3"/>
  <c r="I515" i="3"/>
  <c r="I516" i="3"/>
  <c r="I517" i="3"/>
  <c r="I518" i="3"/>
  <c r="I519" i="3"/>
  <c r="I520" i="3"/>
  <c r="I521" i="3"/>
  <c r="I522" i="3"/>
  <c r="I523" i="3"/>
  <c r="I524" i="3"/>
  <c r="I525" i="3"/>
  <c r="I526" i="3"/>
  <c r="I527" i="3"/>
  <c r="I528" i="3"/>
  <c r="I529" i="3"/>
  <c r="I530" i="3"/>
  <c r="I531" i="3"/>
  <c r="I532" i="3"/>
  <c r="I533" i="3"/>
  <c r="I534" i="3"/>
  <c r="I535" i="3"/>
  <c r="I536" i="3"/>
  <c r="I537" i="3"/>
  <c r="I538" i="3"/>
  <c r="I539" i="3"/>
  <c r="I540" i="3"/>
  <c r="I541" i="3"/>
  <c r="I542" i="3"/>
  <c r="I543" i="3"/>
  <c r="I544" i="3"/>
  <c r="I545" i="3"/>
  <c r="I546" i="3"/>
  <c r="I547" i="3"/>
  <c r="I548" i="3"/>
  <c r="I549" i="3"/>
  <c r="I550" i="3"/>
  <c r="I551" i="3"/>
  <c r="I552" i="3"/>
  <c r="I553" i="3"/>
  <c r="I554" i="3"/>
  <c r="I555" i="3"/>
  <c r="I556" i="3"/>
  <c r="I557" i="3"/>
  <c r="I558" i="3"/>
  <c r="I559" i="3"/>
  <c r="I560" i="3"/>
  <c r="I561" i="3"/>
  <c r="I562" i="3"/>
  <c r="I563" i="3"/>
  <c r="I564" i="3"/>
  <c r="I565" i="3"/>
  <c r="I566" i="3"/>
  <c r="I567" i="3"/>
  <c r="I568" i="3"/>
  <c r="I569" i="3"/>
  <c r="I570" i="3"/>
  <c r="I571" i="3"/>
  <c r="I572" i="3"/>
  <c r="I573" i="3"/>
  <c r="I574" i="3"/>
  <c r="I575" i="3"/>
  <c r="I576" i="3"/>
  <c r="I577" i="3"/>
  <c r="I578" i="3"/>
  <c r="I579" i="3"/>
  <c r="I580" i="3"/>
  <c r="I581" i="3"/>
  <c r="I582" i="3"/>
  <c r="I583" i="3"/>
  <c r="I584" i="3"/>
  <c r="I585" i="3"/>
  <c r="I586" i="3"/>
  <c r="I587" i="3"/>
  <c r="I588" i="3"/>
  <c r="I589" i="3"/>
  <c r="I590" i="3"/>
  <c r="I591" i="3"/>
  <c r="I592" i="3"/>
  <c r="I593" i="3"/>
  <c r="I594" i="3"/>
  <c r="I595" i="3"/>
  <c r="I596" i="3"/>
  <c r="I597" i="3"/>
  <c r="I598" i="3"/>
  <c r="I599" i="3"/>
  <c r="I600" i="3"/>
  <c r="I601" i="3"/>
  <c r="I602" i="3"/>
  <c r="I603" i="3"/>
  <c r="I604" i="3"/>
  <c r="I605" i="3"/>
  <c r="I606" i="3"/>
  <c r="I607" i="3"/>
  <c r="I608" i="3"/>
  <c r="I609" i="3"/>
  <c r="I610" i="3"/>
  <c r="I611" i="3"/>
  <c r="I612" i="3"/>
  <c r="I613" i="3"/>
  <c r="I614" i="3"/>
  <c r="I615" i="3"/>
  <c r="I616" i="3"/>
  <c r="I617" i="3"/>
  <c r="I618" i="3"/>
  <c r="I619" i="3"/>
  <c r="I620" i="3"/>
  <c r="I621" i="3"/>
  <c r="I622" i="3"/>
  <c r="I623" i="3"/>
  <c r="I624" i="3"/>
  <c r="I625" i="3"/>
  <c r="I626" i="3"/>
  <c r="I627" i="3"/>
  <c r="I628" i="3"/>
  <c r="I629" i="3"/>
  <c r="I630" i="3"/>
  <c r="I631" i="3"/>
  <c r="I632" i="3"/>
  <c r="I633" i="3"/>
  <c r="I634" i="3"/>
  <c r="I635" i="3"/>
  <c r="I636" i="3"/>
  <c r="I637" i="3"/>
  <c r="I638" i="3"/>
  <c r="I639" i="3"/>
  <c r="I640" i="3"/>
  <c r="I641" i="3"/>
  <c r="I642" i="3"/>
  <c r="I643" i="3"/>
  <c r="I644" i="3"/>
  <c r="I645" i="3"/>
  <c r="I646" i="3"/>
  <c r="I647" i="3"/>
  <c r="I648" i="3"/>
  <c r="I649" i="3"/>
  <c r="I650" i="3"/>
  <c r="I651" i="3"/>
  <c r="I652" i="3"/>
  <c r="I653" i="3"/>
  <c r="I654" i="3"/>
  <c r="I655" i="3"/>
  <c r="I656" i="3"/>
  <c r="I657" i="3"/>
  <c r="I658" i="3"/>
  <c r="I659" i="3"/>
  <c r="I660" i="3"/>
  <c r="I661" i="3"/>
  <c r="I662" i="3"/>
  <c r="I663" i="3"/>
  <c r="I664" i="3"/>
  <c r="I665" i="3"/>
  <c r="I666" i="3"/>
  <c r="I667" i="3"/>
  <c r="I668" i="3"/>
  <c r="I669" i="3"/>
  <c r="I670" i="3"/>
  <c r="I671" i="3"/>
  <c r="I672" i="3"/>
  <c r="I673" i="3"/>
  <c r="I674" i="3"/>
  <c r="I675" i="3"/>
  <c r="I676" i="3"/>
  <c r="I677" i="3"/>
  <c r="I678" i="3"/>
  <c r="I679" i="3"/>
  <c r="I680" i="3"/>
  <c r="I681" i="3"/>
  <c r="I682" i="3"/>
  <c r="I683" i="3"/>
  <c r="I684" i="3"/>
  <c r="I685" i="3"/>
  <c r="I686" i="3"/>
  <c r="I687" i="3"/>
  <c r="I688" i="3"/>
  <c r="I689" i="3"/>
  <c r="I690" i="3"/>
  <c r="I691" i="3"/>
  <c r="I692" i="3"/>
  <c r="I693" i="3"/>
  <c r="I694" i="3"/>
  <c r="I695" i="3"/>
  <c r="I696" i="3"/>
  <c r="I697" i="3"/>
  <c r="I698" i="3"/>
  <c r="I699" i="3"/>
  <c r="I700" i="3"/>
  <c r="I701" i="3"/>
  <c r="I702" i="3"/>
  <c r="I703" i="3"/>
  <c r="I704" i="3"/>
  <c r="I705" i="3"/>
  <c r="I706" i="3"/>
  <c r="I707" i="3"/>
  <c r="I708" i="3"/>
  <c r="I709" i="3"/>
  <c r="I710" i="3"/>
  <c r="I711" i="3"/>
  <c r="I712" i="3"/>
  <c r="I713" i="3"/>
  <c r="I714" i="3"/>
  <c r="I715" i="3"/>
  <c r="I716" i="3"/>
  <c r="I717" i="3"/>
  <c r="I718" i="3"/>
  <c r="I719" i="3"/>
  <c r="I720" i="3"/>
  <c r="I721" i="3"/>
  <c r="F17" i="4"/>
  <c r="F18" i="4"/>
  <c r="F16" i="4"/>
  <c r="F7" i="4"/>
  <c r="F8" i="4"/>
  <c r="F9" i="4"/>
  <c r="F10" i="4"/>
  <c r="F11" i="4"/>
  <c r="F12" i="4"/>
  <c r="F13" i="4"/>
  <c r="F6" i="4"/>
  <c r="C6" i="4"/>
  <c r="C17" i="4"/>
  <c r="C18" i="4"/>
  <c r="C16" i="4"/>
  <c r="C7" i="4"/>
  <c r="C8" i="4"/>
  <c r="C9" i="4"/>
  <c r="C10" i="4"/>
  <c r="C11" i="4"/>
  <c r="C12" i="4"/>
  <c r="C13" i="4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A109" i="1" l="1"/>
  <c r="D109" i="1" s="1"/>
  <c r="B109" i="1"/>
  <c r="A110" i="1"/>
  <c r="D110" i="1" s="1"/>
  <c r="B110" i="1"/>
  <c r="A111" i="1"/>
  <c r="D111" i="1" s="1"/>
  <c r="B111" i="1"/>
  <c r="A112" i="1"/>
  <c r="D112" i="1" s="1"/>
  <c r="B112" i="1"/>
  <c r="A113" i="1"/>
  <c r="D113" i="1" s="1"/>
  <c r="B113" i="1"/>
  <c r="A114" i="1"/>
  <c r="D114" i="1" s="1"/>
  <c r="B114" i="1"/>
  <c r="A116" i="1"/>
  <c r="D116" i="1" s="1"/>
  <c r="B116" i="1"/>
  <c r="A115" i="1"/>
  <c r="D115" i="1" s="1"/>
  <c r="B115" i="1"/>
  <c r="A118" i="1"/>
  <c r="D118" i="1" s="1"/>
  <c r="B118" i="1"/>
  <c r="A117" i="1"/>
  <c r="D117" i="1" s="1"/>
  <c r="B117" i="1"/>
  <c r="A120" i="1"/>
  <c r="D120" i="1" s="1"/>
  <c r="B120" i="1"/>
  <c r="A119" i="1"/>
  <c r="D119" i="1" s="1"/>
  <c r="B119" i="1"/>
  <c r="A121" i="1"/>
  <c r="D121" i="1" s="1"/>
  <c r="B121" i="1"/>
  <c r="A122" i="1"/>
  <c r="D122" i="1" s="1"/>
  <c r="B122" i="1"/>
  <c r="A123" i="1"/>
  <c r="D123" i="1" s="1"/>
  <c r="B123" i="1"/>
  <c r="A124" i="1"/>
  <c r="D124" i="1" s="1"/>
  <c r="B124" i="1"/>
  <c r="A125" i="1"/>
  <c r="D125" i="1" s="1"/>
  <c r="B125" i="1"/>
  <c r="A126" i="1"/>
  <c r="D126" i="1" s="1"/>
  <c r="B126" i="1"/>
  <c r="A127" i="1"/>
  <c r="D127" i="1" s="1"/>
  <c r="B127" i="1"/>
  <c r="A128" i="1"/>
  <c r="D128" i="1" s="1"/>
  <c r="B128" i="1"/>
  <c r="A129" i="1"/>
  <c r="D129" i="1" s="1"/>
  <c r="B129" i="1"/>
  <c r="A131" i="1"/>
  <c r="D131" i="1" s="1"/>
  <c r="B131" i="1"/>
  <c r="A130" i="1"/>
  <c r="D130" i="1" s="1"/>
  <c r="B130" i="1"/>
  <c r="A132" i="1"/>
  <c r="D132" i="1" s="1"/>
  <c r="B132" i="1"/>
  <c r="A133" i="1"/>
  <c r="D133" i="1" s="1"/>
  <c r="B133" i="1"/>
  <c r="A135" i="1"/>
  <c r="D135" i="1" s="1"/>
  <c r="B135" i="1"/>
  <c r="A134" i="1"/>
  <c r="D134" i="1" s="1"/>
  <c r="B134" i="1"/>
  <c r="A136" i="1"/>
  <c r="D136" i="1" s="1"/>
  <c r="B136" i="1"/>
  <c r="A137" i="1"/>
  <c r="D137" i="1" s="1"/>
  <c r="B137" i="1"/>
  <c r="A138" i="1"/>
  <c r="D138" i="1" s="1"/>
  <c r="B138" i="1"/>
  <c r="A139" i="1"/>
  <c r="D139" i="1" s="1"/>
  <c r="B139" i="1"/>
  <c r="A140" i="1"/>
  <c r="D140" i="1" s="1"/>
  <c r="B140" i="1"/>
  <c r="A141" i="1"/>
  <c r="D141" i="1" s="1"/>
  <c r="B141" i="1"/>
  <c r="A142" i="1"/>
  <c r="D142" i="1" s="1"/>
  <c r="B142" i="1"/>
  <c r="A143" i="1"/>
  <c r="D143" i="1" s="1"/>
  <c r="B143" i="1"/>
  <c r="A145" i="1"/>
  <c r="D145" i="1" s="1"/>
  <c r="B145" i="1"/>
  <c r="A146" i="1"/>
  <c r="D146" i="1" s="1"/>
  <c r="B146" i="1"/>
  <c r="A144" i="1"/>
  <c r="D144" i="1" s="1"/>
  <c r="B144" i="1"/>
  <c r="A147" i="1"/>
  <c r="D147" i="1" s="1"/>
  <c r="B147" i="1"/>
  <c r="A148" i="1"/>
  <c r="D148" i="1" s="1"/>
  <c r="B148" i="1"/>
  <c r="A149" i="1"/>
  <c r="D149" i="1" s="1"/>
  <c r="B149" i="1"/>
  <c r="A152" i="1"/>
  <c r="D152" i="1" s="1"/>
  <c r="B152" i="1"/>
  <c r="A150" i="1"/>
  <c r="D150" i="1" s="1"/>
  <c r="B150" i="1"/>
  <c r="A151" i="1"/>
  <c r="D151" i="1" s="1"/>
  <c r="B151" i="1"/>
  <c r="A153" i="1"/>
  <c r="D153" i="1" s="1"/>
  <c r="B153" i="1"/>
  <c r="A154" i="1"/>
  <c r="D154" i="1" s="1"/>
  <c r="B154" i="1"/>
  <c r="A155" i="1"/>
  <c r="D155" i="1" s="1"/>
  <c r="B155" i="1"/>
  <c r="A156" i="1"/>
  <c r="D156" i="1" s="1"/>
  <c r="B156" i="1"/>
  <c r="A157" i="1"/>
  <c r="D157" i="1" s="1"/>
  <c r="B157" i="1"/>
  <c r="A158" i="1"/>
  <c r="D158" i="1" s="1"/>
  <c r="B158" i="1"/>
  <c r="A159" i="1"/>
  <c r="D159" i="1" s="1"/>
  <c r="B159" i="1"/>
  <c r="A160" i="1"/>
  <c r="D160" i="1" s="1"/>
  <c r="B160" i="1"/>
  <c r="A161" i="1"/>
  <c r="D161" i="1" s="1"/>
  <c r="B161" i="1"/>
  <c r="A162" i="1"/>
  <c r="D162" i="1" s="1"/>
  <c r="B162" i="1"/>
  <c r="A163" i="1"/>
  <c r="D163" i="1" s="1"/>
  <c r="B163" i="1"/>
  <c r="A164" i="1"/>
  <c r="D164" i="1" s="1"/>
  <c r="B164" i="1"/>
  <c r="A165" i="1"/>
  <c r="D165" i="1" s="1"/>
  <c r="B165" i="1"/>
  <c r="A166" i="1"/>
  <c r="D166" i="1" s="1"/>
  <c r="B166" i="1"/>
  <c r="A167" i="1"/>
  <c r="D167" i="1" s="1"/>
  <c r="B167" i="1"/>
  <c r="A169" i="1"/>
  <c r="D169" i="1" s="1"/>
  <c r="B169" i="1"/>
  <c r="A168" i="1"/>
  <c r="D168" i="1" s="1"/>
  <c r="B168" i="1"/>
  <c r="A170" i="1"/>
  <c r="D170" i="1" s="1"/>
  <c r="B170" i="1"/>
  <c r="A171" i="1"/>
  <c r="D171" i="1" s="1"/>
  <c r="B171" i="1"/>
  <c r="A172" i="1"/>
  <c r="D172" i="1" s="1"/>
  <c r="B172" i="1"/>
  <c r="A173" i="1"/>
  <c r="D173" i="1" s="1"/>
  <c r="B173" i="1"/>
  <c r="A174" i="1"/>
  <c r="D174" i="1" s="1"/>
  <c r="B174" i="1"/>
  <c r="A175" i="1"/>
  <c r="D175" i="1" s="1"/>
  <c r="B175" i="1"/>
  <c r="A176" i="1"/>
  <c r="D176" i="1" s="1"/>
  <c r="B176" i="1"/>
  <c r="A177" i="1"/>
  <c r="D177" i="1" s="1"/>
  <c r="B177" i="1"/>
  <c r="A178" i="1"/>
  <c r="D178" i="1" s="1"/>
  <c r="B178" i="1"/>
  <c r="A179" i="1"/>
  <c r="D179" i="1" s="1"/>
  <c r="B179" i="1"/>
  <c r="A180" i="1"/>
  <c r="D180" i="1" s="1"/>
  <c r="B180" i="1"/>
  <c r="A181" i="1"/>
  <c r="D181" i="1" s="1"/>
  <c r="B181" i="1"/>
  <c r="A182" i="1"/>
  <c r="D182" i="1" s="1"/>
  <c r="B182" i="1"/>
  <c r="A183" i="1"/>
  <c r="D183" i="1" s="1"/>
  <c r="B183" i="1"/>
  <c r="A184" i="1"/>
  <c r="D184" i="1" s="1"/>
  <c r="B184" i="1"/>
  <c r="A186" i="1"/>
  <c r="D186" i="1" s="1"/>
  <c r="B186" i="1"/>
  <c r="A185" i="1"/>
  <c r="D185" i="1" s="1"/>
  <c r="B185" i="1"/>
  <c r="A187" i="1"/>
  <c r="D187" i="1" s="1"/>
  <c r="B187" i="1"/>
  <c r="A188" i="1"/>
  <c r="D188" i="1" s="1"/>
  <c r="B188" i="1"/>
  <c r="A189" i="1"/>
  <c r="D189" i="1" s="1"/>
  <c r="B189" i="1"/>
  <c r="A190" i="1"/>
  <c r="D190" i="1" s="1"/>
  <c r="B190" i="1"/>
  <c r="A192" i="1"/>
  <c r="D192" i="1" s="1"/>
  <c r="B192" i="1"/>
  <c r="A191" i="1"/>
  <c r="D191" i="1" s="1"/>
  <c r="B191" i="1"/>
  <c r="A193" i="1"/>
  <c r="D193" i="1" s="1"/>
  <c r="B193" i="1"/>
  <c r="A194" i="1"/>
  <c r="D194" i="1" s="1"/>
  <c r="B194" i="1"/>
  <c r="A195" i="1"/>
  <c r="D195" i="1" s="1"/>
  <c r="B195" i="1"/>
  <c r="A196" i="1"/>
  <c r="D196" i="1" s="1"/>
  <c r="B196" i="1"/>
  <c r="A197" i="1"/>
  <c r="D197" i="1" s="1"/>
  <c r="B197" i="1"/>
  <c r="A198" i="1"/>
  <c r="D198" i="1" s="1"/>
  <c r="B198" i="1"/>
  <c r="A199" i="1"/>
  <c r="D199" i="1" s="1"/>
  <c r="B199" i="1"/>
  <c r="A200" i="1"/>
  <c r="D200" i="1" s="1"/>
  <c r="B200" i="1"/>
  <c r="A202" i="1"/>
  <c r="D202" i="1" s="1"/>
  <c r="B202" i="1"/>
  <c r="A201" i="1"/>
  <c r="D201" i="1" s="1"/>
  <c r="B201" i="1"/>
  <c r="A203" i="1"/>
  <c r="D203" i="1" s="1"/>
  <c r="B203" i="1"/>
  <c r="A205" i="1"/>
  <c r="D205" i="1" s="1"/>
  <c r="B205" i="1"/>
  <c r="A206" i="1"/>
  <c r="D206" i="1" s="1"/>
  <c r="B206" i="1"/>
  <c r="A204" i="1"/>
  <c r="D204" i="1" s="1"/>
  <c r="B204" i="1"/>
  <c r="A207" i="1"/>
  <c r="D207" i="1" s="1"/>
  <c r="B207" i="1"/>
  <c r="A208" i="1"/>
  <c r="D208" i="1" s="1"/>
  <c r="B208" i="1"/>
  <c r="A209" i="1"/>
  <c r="D209" i="1" s="1"/>
  <c r="B209" i="1"/>
  <c r="A210" i="1"/>
  <c r="D210" i="1" s="1"/>
  <c r="B210" i="1"/>
  <c r="A211" i="1"/>
  <c r="D211" i="1" s="1"/>
  <c r="B211" i="1"/>
  <c r="A212" i="1"/>
  <c r="D212" i="1" s="1"/>
  <c r="B212" i="1"/>
  <c r="A214" i="1"/>
  <c r="D214" i="1" s="1"/>
  <c r="B214" i="1"/>
  <c r="A213" i="1"/>
  <c r="D213" i="1" s="1"/>
  <c r="B213" i="1"/>
  <c r="A215" i="1"/>
  <c r="D215" i="1" s="1"/>
  <c r="B215" i="1"/>
  <c r="A216" i="1"/>
  <c r="D216" i="1" s="1"/>
  <c r="B216" i="1"/>
  <c r="A218" i="1"/>
  <c r="D218" i="1" s="1"/>
  <c r="B218" i="1"/>
  <c r="A217" i="1"/>
  <c r="D217" i="1" s="1"/>
  <c r="B217" i="1"/>
  <c r="A220" i="1"/>
  <c r="D220" i="1" s="1"/>
  <c r="B220" i="1"/>
  <c r="A219" i="1"/>
  <c r="D219" i="1" s="1"/>
  <c r="B219" i="1"/>
  <c r="A222" i="1"/>
  <c r="D222" i="1" s="1"/>
  <c r="B222" i="1"/>
  <c r="A221" i="1"/>
  <c r="D221" i="1" s="1"/>
  <c r="B221" i="1"/>
  <c r="A224" i="1"/>
  <c r="D224" i="1" s="1"/>
  <c r="B224" i="1"/>
  <c r="A223" i="1"/>
  <c r="D223" i="1" s="1"/>
  <c r="B223" i="1"/>
  <c r="A225" i="1"/>
  <c r="D225" i="1" s="1"/>
  <c r="B225" i="1"/>
  <c r="A226" i="1"/>
  <c r="D226" i="1" s="1"/>
  <c r="B226" i="1"/>
  <c r="A227" i="1"/>
  <c r="D227" i="1" s="1"/>
  <c r="B227" i="1"/>
  <c r="A228" i="1"/>
  <c r="D228" i="1" s="1"/>
  <c r="B228" i="1"/>
  <c r="A229" i="1"/>
  <c r="D229" i="1" s="1"/>
  <c r="B229" i="1"/>
  <c r="A230" i="1"/>
  <c r="D230" i="1" s="1"/>
  <c r="B230" i="1"/>
  <c r="A231" i="1"/>
  <c r="D231" i="1" s="1"/>
  <c r="B231" i="1"/>
  <c r="A232" i="1"/>
  <c r="D232" i="1" s="1"/>
  <c r="B232" i="1"/>
  <c r="A233" i="1"/>
  <c r="D233" i="1" s="1"/>
  <c r="B233" i="1"/>
  <c r="A234" i="1"/>
  <c r="D234" i="1" s="1"/>
  <c r="B234" i="1"/>
  <c r="A235" i="1"/>
  <c r="D235" i="1" s="1"/>
  <c r="B235" i="1"/>
  <c r="A236" i="1"/>
  <c r="D236" i="1" s="1"/>
  <c r="B236" i="1"/>
  <c r="A237" i="1"/>
  <c r="D237" i="1" s="1"/>
  <c r="B237" i="1"/>
  <c r="A239" i="1"/>
  <c r="D239" i="1" s="1"/>
  <c r="B239" i="1"/>
  <c r="A240" i="1"/>
  <c r="D240" i="1" s="1"/>
  <c r="B240" i="1"/>
  <c r="A238" i="1"/>
  <c r="D238" i="1" s="1"/>
  <c r="B238" i="1"/>
  <c r="A241" i="1"/>
  <c r="D241" i="1" s="1"/>
  <c r="B241" i="1"/>
  <c r="A243" i="1"/>
  <c r="D243" i="1" s="1"/>
  <c r="B243" i="1"/>
  <c r="A244" i="1"/>
  <c r="D244" i="1" s="1"/>
  <c r="B244" i="1"/>
  <c r="A242" i="1"/>
  <c r="D242" i="1" s="1"/>
  <c r="B242" i="1"/>
  <c r="A245" i="1"/>
  <c r="D245" i="1" s="1"/>
  <c r="B245" i="1"/>
  <c r="A246" i="1"/>
  <c r="D246" i="1" s="1"/>
  <c r="B246" i="1"/>
  <c r="A248" i="1"/>
  <c r="D248" i="1" s="1"/>
  <c r="B248" i="1"/>
  <c r="A247" i="1"/>
  <c r="D247" i="1" s="1"/>
  <c r="B247" i="1"/>
  <c r="A249" i="1"/>
  <c r="D249" i="1" s="1"/>
  <c r="B249" i="1"/>
  <c r="A250" i="1"/>
  <c r="D250" i="1" s="1"/>
  <c r="B250" i="1"/>
  <c r="A251" i="1"/>
  <c r="D251" i="1" s="1"/>
  <c r="B251" i="1"/>
  <c r="A252" i="1"/>
  <c r="D252" i="1" s="1"/>
  <c r="B252" i="1"/>
  <c r="A253" i="1"/>
  <c r="D253" i="1" s="1"/>
  <c r="B253" i="1"/>
  <c r="A254" i="1"/>
  <c r="D254" i="1" s="1"/>
  <c r="B254" i="1"/>
  <c r="A255" i="1"/>
  <c r="D255" i="1" s="1"/>
  <c r="B255" i="1"/>
  <c r="A256" i="1"/>
  <c r="D256" i="1" s="1"/>
  <c r="B256" i="1"/>
  <c r="A257" i="1"/>
  <c r="D257" i="1" s="1"/>
  <c r="B257" i="1"/>
  <c r="A258" i="1"/>
  <c r="D258" i="1" s="1"/>
  <c r="B258" i="1"/>
  <c r="A259" i="1"/>
  <c r="D259" i="1" s="1"/>
  <c r="B259" i="1"/>
  <c r="A260" i="1"/>
  <c r="D260" i="1" s="1"/>
  <c r="B260" i="1"/>
  <c r="A261" i="1"/>
  <c r="D261" i="1" s="1"/>
  <c r="B261" i="1"/>
  <c r="A262" i="1"/>
  <c r="D262" i="1" s="1"/>
  <c r="B262" i="1"/>
  <c r="A263" i="1"/>
  <c r="D263" i="1" s="1"/>
  <c r="B263" i="1"/>
  <c r="A264" i="1"/>
  <c r="D264" i="1" s="1"/>
  <c r="B264" i="1"/>
  <c r="A265" i="1"/>
  <c r="D265" i="1" s="1"/>
  <c r="B265" i="1"/>
  <c r="A266" i="1"/>
  <c r="D266" i="1" s="1"/>
  <c r="B266" i="1"/>
  <c r="A269" i="1"/>
  <c r="D269" i="1" s="1"/>
  <c r="B269" i="1"/>
  <c r="A267" i="1"/>
  <c r="D267" i="1" s="1"/>
  <c r="B267" i="1"/>
  <c r="A268" i="1"/>
  <c r="D268" i="1" s="1"/>
  <c r="B268" i="1"/>
  <c r="A270" i="1"/>
  <c r="D270" i="1" s="1"/>
  <c r="B270" i="1"/>
  <c r="A271" i="1"/>
  <c r="D271" i="1" s="1"/>
  <c r="B271" i="1"/>
  <c r="A273" i="1"/>
  <c r="D273" i="1" s="1"/>
  <c r="B273" i="1"/>
  <c r="A272" i="1"/>
  <c r="D272" i="1" s="1"/>
  <c r="B272" i="1"/>
  <c r="A274" i="1"/>
  <c r="D274" i="1" s="1"/>
  <c r="B274" i="1"/>
  <c r="A275" i="1"/>
  <c r="D275" i="1" s="1"/>
  <c r="B275" i="1"/>
  <c r="A276" i="1"/>
  <c r="D276" i="1" s="1"/>
  <c r="B276" i="1"/>
  <c r="A277" i="1"/>
  <c r="D277" i="1" s="1"/>
  <c r="B277" i="1"/>
  <c r="A279" i="1"/>
  <c r="D279" i="1" s="1"/>
  <c r="B279" i="1"/>
  <c r="A278" i="1"/>
  <c r="D278" i="1" s="1"/>
  <c r="B278" i="1"/>
  <c r="A280" i="1"/>
  <c r="D280" i="1" s="1"/>
  <c r="B280" i="1"/>
  <c r="A281" i="1"/>
  <c r="D281" i="1" s="1"/>
  <c r="B281" i="1"/>
  <c r="A282" i="1"/>
  <c r="D282" i="1" s="1"/>
  <c r="B282" i="1"/>
  <c r="A284" i="1"/>
  <c r="D284" i="1" s="1"/>
  <c r="B284" i="1"/>
  <c r="A283" i="1"/>
  <c r="D283" i="1" s="1"/>
  <c r="B283" i="1"/>
  <c r="A285" i="1"/>
  <c r="D285" i="1" s="1"/>
  <c r="B285" i="1"/>
  <c r="A286" i="1"/>
  <c r="D286" i="1" s="1"/>
  <c r="B286" i="1"/>
  <c r="A287" i="1"/>
  <c r="D287" i="1" s="1"/>
  <c r="B287" i="1"/>
  <c r="A288" i="1"/>
  <c r="D288" i="1" s="1"/>
  <c r="B288" i="1"/>
  <c r="A290" i="1"/>
  <c r="D290" i="1" s="1"/>
  <c r="B290" i="1"/>
  <c r="A289" i="1"/>
  <c r="D289" i="1" s="1"/>
  <c r="B289" i="1"/>
  <c r="A293" i="1"/>
  <c r="D293" i="1" s="1"/>
  <c r="B293" i="1"/>
  <c r="A292" i="1"/>
  <c r="D292" i="1" s="1"/>
  <c r="B292" i="1"/>
  <c r="A291" i="1"/>
  <c r="D291" i="1" s="1"/>
  <c r="B291" i="1"/>
  <c r="A295" i="1"/>
  <c r="D295" i="1" s="1"/>
  <c r="B295" i="1"/>
  <c r="A294" i="1"/>
  <c r="D294" i="1" s="1"/>
  <c r="B294" i="1"/>
  <c r="A296" i="1"/>
  <c r="D296" i="1" s="1"/>
  <c r="B296" i="1"/>
  <c r="A298" i="1"/>
  <c r="D298" i="1" s="1"/>
  <c r="B298" i="1"/>
  <c r="A297" i="1"/>
  <c r="D297" i="1" s="1"/>
  <c r="B297" i="1"/>
  <c r="A299" i="1"/>
  <c r="D299" i="1" s="1"/>
  <c r="B299" i="1"/>
  <c r="A300" i="1"/>
  <c r="D300" i="1" s="1"/>
  <c r="B300" i="1"/>
  <c r="A301" i="1"/>
  <c r="D301" i="1" s="1"/>
  <c r="B301" i="1"/>
  <c r="A303" i="1"/>
  <c r="D303" i="1" s="1"/>
  <c r="B303" i="1"/>
  <c r="A302" i="1"/>
  <c r="D302" i="1" s="1"/>
  <c r="B302" i="1"/>
  <c r="A304" i="1"/>
  <c r="D304" i="1" s="1"/>
  <c r="B304" i="1"/>
  <c r="A305" i="1"/>
  <c r="D305" i="1" s="1"/>
  <c r="B305" i="1"/>
  <c r="A307" i="1"/>
  <c r="D307" i="1" s="1"/>
  <c r="B307" i="1"/>
  <c r="A306" i="1"/>
  <c r="D306" i="1" s="1"/>
  <c r="B306" i="1"/>
  <c r="A308" i="1"/>
  <c r="D308" i="1" s="1"/>
  <c r="B308" i="1"/>
  <c r="A309" i="1"/>
  <c r="D309" i="1" s="1"/>
  <c r="B309" i="1"/>
  <c r="A311" i="1"/>
  <c r="D311" i="1" s="1"/>
  <c r="B311" i="1"/>
  <c r="A310" i="1"/>
  <c r="D310" i="1" s="1"/>
  <c r="B310" i="1"/>
  <c r="A313" i="1"/>
  <c r="D313" i="1" s="1"/>
  <c r="B313" i="1"/>
  <c r="A312" i="1"/>
  <c r="D312" i="1" s="1"/>
  <c r="B312" i="1"/>
  <c r="A314" i="1"/>
  <c r="D314" i="1" s="1"/>
  <c r="B314" i="1"/>
  <c r="A315" i="1"/>
  <c r="D315" i="1" s="1"/>
  <c r="B315" i="1"/>
  <c r="A316" i="1"/>
  <c r="D316" i="1" s="1"/>
  <c r="B316" i="1"/>
  <c r="A317" i="1"/>
  <c r="D317" i="1" s="1"/>
  <c r="B317" i="1"/>
  <c r="A318" i="1"/>
  <c r="D318" i="1" s="1"/>
  <c r="B318" i="1"/>
  <c r="A319" i="1"/>
  <c r="D319" i="1" s="1"/>
  <c r="B319" i="1"/>
  <c r="A320" i="1"/>
  <c r="D320" i="1" s="1"/>
  <c r="B320" i="1"/>
  <c r="A321" i="1"/>
  <c r="D321" i="1" s="1"/>
  <c r="B321" i="1"/>
  <c r="A322" i="1"/>
  <c r="D322" i="1" s="1"/>
  <c r="B322" i="1"/>
  <c r="A323" i="1"/>
  <c r="D323" i="1" s="1"/>
  <c r="B323" i="1"/>
  <c r="A324" i="1"/>
  <c r="D324" i="1" s="1"/>
  <c r="B324" i="1"/>
  <c r="A325" i="1"/>
  <c r="D325" i="1" s="1"/>
  <c r="B325" i="1"/>
  <c r="A326" i="1"/>
  <c r="D326" i="1" s="1"/>
  <c r="B326" i="1"/>
  <c r="A327" i="1"/>
  <c r="D327" i="1" s="1"/>
  <c r="B327" i="1"/>
  <c r="A328" i="1"/>
  <c r="D328" i="1" s="1"/>
  <c r="B328" i="1"/>
  <c r="A329" i="1"/>
  <c r="D329" i="1" s="1"/>
  <c r="B329" i="1"/>
  <c r="A330" i="1"/>
  <c r="D330" i="1" s="1"/>
  <c r="B330" i="1"/>
  <c r="A7" i="1"/>
  <c r="D7" i="1" s="1"/>
  <c r="A8" i="1"/>
  <c r="D8" i="1" s="1"/>
  <c r="A9" i="1"/>
  <c r="D9" i="1" s="1"/>
  <c r="A10" i="1"/>
  <c r="D10" i="1" s="1"/>
  <c r="A11" i="1"/>
  <c r="D11" i="1" s="1"/>
  <c r="A13" i="1"/>
  <c r="D13" i="1" s="1"/>
  <c r="A12" i="1"/>
  <c r="D12" i="1" s="1"/>
  <c r="A14" i="1"/>
  <c r="D14" i="1" s="1"/>
  <c r="A16" i="1"/>
  <c r="D16" i="1" s="1"/>
  <c r="A15" i="1"/>
  <c r="D15" i="1" s="1"/>
  <c r="A17" i="1"/>
  <c r="D17" i="1" s="1"/>
  <c r="A18" i="1"/>
  <c r="D18" i="1" s="1"/>
  <c r="A19" i="1"/>
  <c r="D19" i="1" s="1"/>
  <c r="A20" i="1"/>
  <c r="D20" i="1" s="1"/>
  <c r="A22" i="1"/>
  <c r="D22" i="1" s="1"/>
  <c r="A21" i="1"/>
  <c r="D21" i="1" s="1"/>
  <c r="A24" i="1"/>
  <c r="D24" i="1" s="1"/>
  <c r="A23" i="1"/>
  <c r="D23" i="1" s="1"/>
  <c r="A25" i="1"/>
  <c r="D25" i="1" s="1"/>
  <c r="A26" i="1"/>
  <c r="D26" i="1" s="1"/>
  <c r="A27" i="1"/>
  <c r="D27" i="1" s="1"/>
  <c r="A29" i="1"/>
  <c r="D29" i="1" s="1"/>
  <c r="A28" i="1"/>
  <c r="D28" i="1" s="1"/>
  <c r="A30" i="1"/>
  <c r="D30" i="1" s="1"/>
  <c r="A31" i="1"/>
  <c r="D31" i="1" s="1"/>
  <c r="A32" i="1"/>
  <c r="D32" i="1" s="1"/>
  <c r="A35" i="1"/>
  <c r="D35" i="1" s="1"/>
  <c r="A34" i="1"/>
  <c r="D34" i="1" s="1"/>
  <c r="A33" i="1"/>
  <c r="D33" i="1" s="1"/>
  <c r="A36" i="1"/>
  <c r="D36" i="1" s="1"/>
  <c r="A38" i="1"/>
  <c r="D38" i="1" s="1"/>
  <c r="A39" i="1"/>
  <c r="D39" i="1" s="1"/>
  <c r="A40" i="1"/>
  <c r="D40" i="1" s="1"/>
  <c r="A37" i="1"/>
  <c r="D37" i="1" s="1"/>
  <c r="A41" i="1"/>
  <c r="D41" i="1" s="1"/>
  <c r="A42" i="1"/>
  <c r="D42" i="1" s="1"/>
  <c r="A43" i="1"/>
  <c r="D43" i="1" s="1"/>
  <c r="A44" i="1"/>
  <c r="D44" i="1" s="1"/>
  <c r="A45" i="1"/>
  <c r="D45" i="1" s="1"/>
  <c r="A47" i="1"/>
  <c r="D47" i="1" s="1"/>
  <c r="A46" i="1"/>
  <c r="D46" i="1" s="1"/>
  <c r="A48" i="1"/>
  <c r="D48" i="1" s="1"/>
  <c r="A49" i="1"/>
  <c r="D49" i="1" s="1"/>
  <c r="A50" i="1"/>
  <c r="D50" i="1" s="1"/>
  <c r="A51" i="1"/>
  <c r="D51" i="1" s="1"/>
  <c r="A52" i="1"/>
  <c r="D52" i="1" s="1"/>
  <c r="A53" i="1"/>
  <c r="D53" i="1" s="1"/>
  <c r="A56" i="1"/>
  <c r="D56" i="1" s="1"/>
  <c r="A54" i="1"/>
  <c r="D54" i="1" s="1"/>
  <c r="A55" i="1"/>
  <c r="D55" i="1" s="1"/>
  <c r="A57" i="1"/>
  <c r="D57" i="1" s="1"/>
  <c r="A58" i="1"/>
  <c r="D58" i="1" s="1"/>
  <c r="A59" i="1"/>
  <c r="D59" i="1" s="1"/>
  <c r="A62" i="1"/>
  <c r="D62" i="1" s="1"/>
  <c r="A60" i="1"/>
  <c r="D60" i="1" s="1"/>
  <c r="A63" i="1"/>
  <c r="D63" i="1" s="1"/>
  <c r="A61" i="1"/>
  <c r="D61" i="1" s="1"/>
  <c r="A65" i="1"/>
  <c r="D65" i="1" s="1"/>
  <c r="A64" i="1"/>
  <c r="D64" i="1" s="1"/>
  <c r="A66" i="1"/>
  <c r="D66" i="1" s="1"/>
  <c r="A67" i="1"/>
  <c r="D67" i="1" s="1"/>
  <c r="A68" i="1"/>
  <c r="D68" i="1" s="1"/>
  <c r="A70" i="1"/>
  <c r="D70" i="1" s="1"/>
  <c r="A69" i="1"/>
  <c r="D69" i="1" s="1"/>
  <c r="A71" i="1"/>
  <c r="D71" i="1" s="1"/>
  <c r="A72" i="1"/>
  <c r="D72" i="1" s="1"/>
  <c r="A73" i="1"/>
  <c r="D73" i="1" s="1"/>
  <c r="A74" i="1"/>
  <c r="D74" i="1" s="1"/>
  <c r="A77" i="1"/>
  <c r="D77" i="1" s="1"/>
  <c r="A75" i="1"/>
  <c r="D75" i="1" s="1"/>
  <c r="A76" i="1"/>
  <c r="D76" i="1" s="1"/>
  <c r="A78" i="1"/>
  <c r="D78" i="1" s="1"/>
  <c r="A79" i="1"/>
  <c r="D79" i="1" s="1"/>
  <c r="A81" i="1"/>
  <c r="D81" i="1" s="1"/>
  <c r="A82" i="1"/>
  <c r="D82" i="1" s="1"/>
  <c r="A80" i="1"/>
  <c r="D80" i="1" s="1"/>
  <c r="A83" i="1"/>
  <c r="D83" i="1" s="1"/>
  <c r="A86" i="1"/>
  <c r="D86" i="1" s="1"/>
  <c r="A84" i="1"/>
  <c r="D84" i="1" s="1"/>
  <c r="A85" i="1"/>
  <c r="D85" i="1" s="1"/>
  <c r="A89" i="1"/>
  <c r="D89" i="1" s="1"/>
  <c r="A87" i="1"/>
  <c r="D87" i="1" s="1"/>
  <c r="A88" i="1"/>
  <c r="D88" i="1" s="1"/>
  <c r="A90" i="1"/>
  <c r="D90" i="1" s="1"/>
  <c r="A91" i="1"/>
  <c r="D91" i="1" s="1"/>
  <c r="A93" i="1"/>
  <c r="D93" i="1" s="1"/>
  <c r="A92" i="1"/>
  <c r="D92" i="1" s="1"/>
  <c r="A94" i="1"/>
  <c r="D94" i="1" s="1"/>
  <c r="A95" i="1"/>
  <c r="D95" i="1" s="1"/>
  <c r="A96" i="1"/>
  <c r="D96" i="1" s="1"/>
  <c r="A97" i="1"/>
  <c r="D97" i="1" s="1"/>
  <c r="A98" i="1"/>
  <c r="D98" i="1" s="1"/>
  <c r="A99" i="1"/>
  <c r="D99" i="1" s="1"/>
  <c r="A100" i="1"/>
  <c r="D100" i="1" s="1"/>
  <c r="A101" i="1"/>
  <c r="D101" i="1" s="1"/>
  <c r="A103" i="1"/>
  <c r="D103" i="1" s="1"/>
  <c r="A102" i="1"/>
  <c r="D102" i="1" s="1"/>
  <c r="A104" i="1"/>
  <c r="D104" i="1" s="1"/>
  <c r="A106" i="1"/>
  <c r="D106" i="1" s="1"/>
  <c r="A105" i="1"/>
  <c r="D105" i="1" s="1"/>
  <c r="A107" i="1"/>
  <c r="D107" i="1" s="1"/>
  <c r="A108" i="1"/>
  <c r="D108" i="1" s="1"/>
  <c r="C104" i="1" l="1"/>
  <c r="C96" i="1"/>
  <c r="C87" i="1"/>
  <c r="C75" i="1"/>
  <c r="C68" i="1"/>
  <c r="C55" i="1"/>
  <c r="C48" i="1"/>
  <c r="C36" i="1"/>
  <c r="C32" i="1"/>
  <c r="C20" i="1"/>
  <c r="C8" i="1"/>
  <c r="C107" i="1"/>
  <c r="C102" i="1"/>
  <c r="C99" i="1"/>
  <c r="C95" i="1"/>
  <c r="C91" i="1"/>
  <c r="C89" i="1"/>
  <c r="C83" i="1"/>
  <c r="C79" i="1"/>
  <c r="C77" i="1"/>
  <c r="C71" i="1"/>
  <c r="C67" i="1"/>
  <c r="C61" i="1"/>
  <c r="C59" i="1"/>
  <c r="C54" i="1"/>
  <c r="C51" i="1"/>
  <c r="C46" i="1"/>
  <c r="C43" i="1"/>
  <c r="C40" i="1"/>
  <c r="C33" i="1"/>
  <c r="C31" i="1"/>
  <c r="C27" i="1"/>
  <c r="C24" i="1"/>
  <c r="C19" i="1"/>
  <c r="C16" i="1"/>
  <c r="C11" i="1"/>
  <c r="C7" i="1"/>
  <c r="C329" i="1"/>
  <c r="C327" i="1"/>
  <c r="C325" i="1"/>
  <c r="C323" i="1"/>
  <c r="C321" i="1"/>
  <c r="C319" i="1"/>
  <c r="C317" i="1"/>
  <c r="C315" i="1"/>
  <c r="C312" i="1"/>
  <c r="C310" i="1"/>
  <c r="C309" i="1"/>
  <c r="C306" i="1"/>
  <c r="C305" i="1"/>
  <c r="C302" i="1"/>
  <c r="C301" i="1"/>
  <c r="C299" i="1"/>
  <c r="C298" i="1"/>
  <c r="C294" i="1"/>
  <c r="C291" i="1"/>
  <c r="C293" i="1"/>
  <c r="C290" i="1"/>
  <c r="C287" i="1"/>
  <c r="C285" i="1"/>
  <c r="C284" i="1"/>
  <c r="C281" i="1"/>
  <c r="C278" i="1"/>
  <c r="C277" i="1"/>
  <c r="C275" i="1"/>
  <c r="C272" i="1"/>
  <c r="C271" i="1"/>
  <c r="C268" i="1"/>
  <c r="C269" i="1"/>
  <c r="C265" i="1"/>
  <c r="C263" i="1"/>
  <c r="C261" i="1"/>
  <c r="C259" i="1"/>
  <c r="C257" i="1"/>
  <c r="C255" i="1"/>
  <c r="C253" i="1"/>
  <c r="C251" i="1"/>
  <c r="C249" i="1"/>
  <c r="C248" i="1"/>
  <c r="C245" i="1"/>
  <c r="C244" i="1"/>
  <c r="C241" i="1"/>
  <c r="C240" i="1"/>
  <c r="C237" i="1"/>
  <c r="C235" i="1"/>
  <c r="C233" i="1"/>
  <c r="C231" i="1"/>
  <c r="C229" i="1"/>
  <c r="C227" i="1"/>
  <c r="C225" i="1"/>
  <c r="C224" i="1"/>
  <c r="C222" i="1"/>
  <c r="C220" i="1"/>
  <c r="C218" i="1"/>
  <c r="C215" i="1"/>
  <c r="C214" i="1"/>
  <c r="C211" i="1"/>
  <c r="C209" i="1"/>
  <c r="C207" i="1"/>
  <c r="C206" i="1"/>
  <c r="C203" i="1"/>
  <c r="C202" i="1"/>
  <c r="C199" i="1"/>
  <c r="C197" i="1"/>
  <c r="C195" i="1"/>
  <c r="C193" i="1"/>
  <c r="C192" i="1"/>
  <c r="C189" i="1"/>
  <c r="C187" i="1"/>
  <c r="C186" i="1"/>
  <c r="C183" i="1"/>
  <c r="C181" i="1"/>
  <c r="C179" i="1"/>
  <c r="C177" i="1"/>
  <c r="C175" i="1"/>
  <c r="C173" i="1"/>
  <c r="C171" i="1"/>
  <c r="C168" i="1"/>
  <c r="C167" i="1"/>
  <c r="C165" i="1"/>
  <c r="C163" i="1"/>
  <c r="C161" i="1"/>
  <c r="C159" i="1"/>
  <c r="C157" i="1"/>
  <c r="C155" i="1"/>
  <c r="C153" i="1"/>
  <c r="C150" i="1"/>
  <c r="C149" i="1"/>
  <c r="C147" i="1"/>
  <c r="C146" i="1"/>
  <c r="C143" i="1"/>
  <c r="C141" i="1"/>
  <c r="C139" i="1"/>
  <c r="C137" i="1"/>
  <c r="C134" i="1"/>
  <c r="C133" i="1"/>
  <c r="C130" i="1"/>
  <c r="C129" i="1"/>
  <c r="C127" i="1"/>
  <c r="C125" i="1"/>
  <c r="C123" i="1"/>
  <c r="C121" i="1"/>
  <c r="C120" i="1"/>
  <c r="C118" i="1"/>
  <c r="C116" i="1"/>
  <c r="C113" i="1"/>
  <c r="C111" i="1"/>
  <c r="C109" i="1"/>
  <c r="C100" i="1"/>
  <c r="C81" i="1"/>
  <c r="C62" i="1"/>
  <c r="C37" i="1"/>
  <c r="C23" i="1"/>
  <c r="C13" i="1"/>
  <c r="C105" i="1"/>
  <c r="C94" i="1"/>
  <c r="C85" i="1"/>
  <c r="C74" i="1"/>
  <c r="C63" i="1"/>
  <c r="C50" i="1"/>
  <c r="C34" i="1"/>
  <c r="C21" i="1"/>
  <c r="C10" i="1"/>
  <c r="C108" i="1"/>
  <c r="C93" i="1"/>
  <c r="C86" i="1"/>
  <c r="C72" i="1"/>
  <c r="C65" i="1"/>
  <c r="C52" i="1"/>
  <c r="C44" i="1"/>
  <c r="C29" i="1"/>
  <c r="C15" i="1"/>
  <c r="C103" i="1"/>
  <c r="C98" i="1"/>
  <c r="C90" i="1"/>
  <c r="C80" i="1"/>
  <c r="C78" i="1"/>
  <c r="C69" i="1"/>
  <c r="C66" i="1"/>
  <c r="C58" i="1"/>
  <c r="C56" i="1"/>
  <c r="C47" i="1"/>
  <c r="C42" i="1"/>
  <c r="C39" i="1"/>
  <c r="C30" i="1"/>
  <c r="C26" i="1"/>
  <c r="C18" i="1"/>
  <c r="C14" i="1"/>
  <c r="C106" i="1"/>
  <c r="C101" i="1"/>
  <c r="C97" i="1"/>
  <c r="C92" i="1"/>
  <c r="C88" i="1"/>
  <c r="C84" i="1"/>
  <c r="C82" i="1"/>
  <c r="C76" i="1"/>
  <c r="C73" i="1"/>
  <c r="C70" i="1"/>
  <c r="C64" i="1"/>
  <c r="C60" i="1"/>
  <c r="C57" i="1"/>
  <c r="C53" i="1"/>
  <c r="C49" i="1"/>
  <c r="C45" i="1"/>
  <c r="C41" i="1"/>
  <c r="C38" i="1"/>
  <c r="C35" i="1"/>
  <c r="C28" i="1"/>
  <c r="C25" i="1"/>
  <c r="C22" i="1"/>
  <c r="C17" i="1"/>
  <c r="C12" i="1"/>
  <c r="C9" i="1"/>
  <c r="C330" i="1"/>
  <c r="C328" i="1"/>
  <c r="C326" i="1"/>
  <c r="C324" i="1"/>
  <c r="C322" i="1"/>
  <c r="C320" i="1"/>
  <c r="C318" i="1"/>
  <c r="C316" i="1"/>
  <c r="C314" i="1"/>
  <c r="C313" i="1"/>
  <c r="C311" i="1"/>
  <c r="C308" i="1"/>
  <c r="C307" i="1"/>
  <c r="C304" i="1"/>
  <c r="C303" i="1"/>
  <c r="C300" i="1"/>
  <c r="C297" i="1"/>
  <c r="C296" i="1"/>
  <c r="C295" i="1"/>
  <c r="C292" i="1"/>
  <c r="C289" i="1"/>
  <c r="C288" i="1"/>
  <c r="C286" i="1"/>
  <c r="C283" i="1"/>
  <c r="C282" i="1"/>
  <c r="C280" i="1"/>
  <c r="C279" i="1"/>
  <c r="C276" i="1"/>
  <c r="C274" i="1"/>
  <c r="C273" i="1"/>
  <c r="C270" i="1"/>
  <c r="C267" i="1"/>
  <c r="C266" i="1"/>
  <c r="C264" i="1"/>
  <c r="C262" i="1"/>
  <c r="C260" i="1"/>
  <c r="C258" i="1"/>
  <c r="C256" i="1"/>
  <c r="C254" i="1"/>
  <c r="C252" i="1"/>
  <c r="C250" i="1"/>
  <c r="C247" i="1"/>
  <c r="C246" i="1"/>
  <c r="C242" i="1"/>
  <c r="C243" i="1"/>
  <c r="C238" i="1"/>
  <c r="C239" i="1"/>
  <c r="C236" i="1"/>
  <c r="C234" i="1"/>
  <c r="C232" i="1"/>
  <c r="C230" i="1"/>
  <c r="C228" i="1"/>
  <c r="C226" i="1"/>
  <c r="C223" i="1"/>
  <c r="C221" i="1"/>
  <c r="C219" i="1"/>
  <c r="C217" i="1"/>
  <c r="C216" i="1"/>
  <c r="C213" i="1"/>
  <c r="C212" i="1"/>
  <c r="C210" i="1"/>
  <c r="C208" i="1"/>
  <c r="C204" i="1"/>
  <c r="C205" i="1"/>
  <c r="C201" i="1"/>
  <c r="C200" i="1"/>
  <c r="C198" i="1"/>
  <c r="C196" i="1"/>
  <c r="C194" i="1"/>
  <c r="C191" i="1"/>
  <c r="C190" i="1"/>
  <c r="C188" i="1"/>
  <c r="C185" i="1"/>
  <c r="C184" i="1"/>
  <c r="C182" i="1"/>
  <c r="C180" i="1"/>
  <c r="C178" i="1"/>
  <c r="C176" i="1"/>
  <c r="C174" i="1"/>
  <c r="C172" i="1"/>
  <c r="C170" i="1"/>
  <c r="C169" i="1"/>
  <c r="C166" i="1"/>
  <c r="C164" i="1"/>
  <c r="C162" i="1"/>
  <c r="C160" i="1"/>
  <c r="C158" i="1"/>
  <c r="C156" i="1"/>
  <c r="C154" i="1"/>
  <c r="C151" i="1"/>
  <c r="C152" i="1"/>
  <c r="C148" i="1"/>
  <c r="C144" i="1"/>
  <c r="C145" i="1"/>
  <c r="C142" i="1"/>
  <c r="C140" i="1"/>
  <c r="C138" i="1"/>
  <c r="C136" i="1"/>
  <c r="C135" i="1"/>
  <c r="C132" i="1"/>
  <c r="C131" i="1"/>
  <c r="C128" i="1"/>
  <c r="C126" i="1"/>
  <c r="C124" i="1"/>
  <c r="C122" i="1"/>
  <c r="C119" i="1"/>
  <c r="C117" i="1"/>
  <c r="C115" i="1"/>
  <c r="C114" i="1"/>
  <c r="C112" i="1"/>
  <c r="C110" i="1"/>
  <c r="B5" i="1"/>
  <c r="B8" i="1" l="1"/>
  <c r="B10" i="1"/>
  <c r="B9" i="1"/>
  <c r="B11" i="1"/>
  <c r="B13" i="1"/>
  <c r="B12" i="1"/>
  <c r="B14" i="1"/>
  <c r="B16" i="1"/>
  <c r="B15" i="1"/>
  <c r="B17" i="1"/>
  <c r="B18" i="1"/>
  <c r="B19" i="1"/>
  <c r="B20" i="1"/>
  <c r="B22" i="1"/>
  <c r="B21" i="1"/>
  <c r="B23" i="1"/>
  <c r="B24" i="1"/>
  <c r="B25" i="1"/>
  <c r="B26" i="1"/>
  <c r="B27" i="1"/>
  <c r="B29" i="1"/>
  <c r="B28" i="1"/>
  <c r="B30" i="1"/>
  <c r="B31" i="1"/>
  <c r="B32" i="1"/>
  <c r="B33" i="1"/>
  <c r="B34" i="1"/>
  <c r="B35" i="1"/>
  <c r="B36" i="1"/>
  <c r="B38" i="1"/>
  <c r="B39" i="1"/>
  <c r="B37" i="1"/>
  <c r="B40" i="1"/>
  <c r="B41" i="1"/>
  <c r="B42" i="1"/>
  <c r="B43" i="1"/>
  <c r="B44" i="1"/>
  <c r="B45" i="1"/>
  <c r="B46" i="1"/>
  <c r="B47" i="1"/>
  <c r="B48" i="1"/>
  <c r="B49" i="1"/>
  <c r="B50" i="1"/>
  <c r="B51" i="1"/>
  <c r="B53" i="1"/>
  <c r="B52" i="1"/>
  <c r="B56" i="1"/>
  <c r="B55" i="1"/>
  <c r="B54" i="1"/>
  <c r="B57" i="1"/>
  <c r="B58" i="1"/>
  <c r="B60" i="1"/>
  <c r="B59" i="1"/>
  <c r="B62" i="1"/>
  <c r="B61" i="1"/>
  <c r="B63" i="1"/>
  <c r="B65" i="1"/>
  <c r="B64" i="1"/>
  <c r="B66" i="1"/>
  <c r="B67" i="1"/>
  <c r="B68" i="1"/>
  <c r="B69" i="1"/>
  <c r="B70" i="1"/>
  <c r="B71" i="1"/>
  <c r="B72" i="1"/>
  <c r="B73" i="1"/>
  <c r="B74" i="1"/>
  <c r="B77" i="1"/>
  <c r="B75" i="1"/>
  <c r="B76" i="1"/>
  <c r="B78" i="1"/>
  <c r="B79" i="1"/>
  <c r="B80" i="1"/>
  <c r="B82" i="1"/>
  <c r="B81" i="1"/>
  <c r="B83" i="1"/>
  <c r="B84" i="1"/>
  <c r="B86" i="1"/>
  <c r="B85" i="1"/>
  <c r="B87" i="1"/>
  <c r="B89" i="1"/>
  <c r="B88" i="1"/>
  <c r="B90" i="1"/>
  <c r="B91" i="1"/>
  <c r="B93" i="1"/>
  <c r="B92" i="1"/>
  <c r="B94" i="1"/>
  <c r="B95" i="1"/>
  <c r="B96" i="1"/>
  <c r="B97" i="1"/>
  <c r="B98" i="1"/>
  <c r="B99" i="1"/>
  <c r="B100" i="1"/>
  <c r="B101" i="1"/>
  <c r="B103" i="1"/>
  <c r="B102" i="1"/>
  <c r="B104" i="1"/>
  <c r="B106" i="1"/>
  <c r="B105" i="1"/>
  <c r="B107" i="1"/>
  <c r="B108" i="1"/>
  <c r="B7" i="1"/>
</calcChain>
</file>

<file path=xl/sharedStrings.xml><?xml version="1.0" encoding="utf-8"?>
<sst xmlns="http://schemas.openxmlformats.org/spreadsheetml/2006/main" count="3630" uniqueCount="1155">
  <si>
    <t>ENREGISTREMENT PASTEURISATION</t>
  </si>
  <si>
    <t>Date de Création : 26/05/2016</t>
  </si>
  <si>
    <t>LISTE A SERVIR</t>
  </si>
  <si>
    <t>Version 2</t>
  </si>
  <si>
    <t>Page 1/ 1</t>
  </si>
  <si>
    <t>Reference</t>
  </si>
  <si>
    <t>Désignation</t>
  </si>
  <si>
    <t>Lot</t>
  </si>
  <si>
    <t>Besoin</t>
  </si>
  <si>
    <t>Sortie</t>
  </si>
  <si>
    <r>
      <t xml:space="preserve">STR
</t>
    </r>
    <r>
      <rPr>
        <sz val="8"/>
        <rFont val="Arial"/>
        <family val="2"/>
      </rPr>
      <t>après sortie</t>
    </r>
  </si>
  <si>
    <t>Retour</t>
  </si>
  <si>
    <t>Ecart</t>
  </si>
  <si>
    <t>Entrepôt</t>
  </si>
  <si>
    <t>Magasin</t>
  </si>
  <si>
    <t>Référence</t>
  </si>
  <si>
    <t>DLC</t>
  </si>
  <si>
    <t>DLUO</t>
  </si>
  <si>
    <t>Stock</t>
  </si>
  <si>
    <t>Carcassonne</t>
  </si>
  <si>
    <t>Chambre à 15°C (Matières premières)</t>
  </si>
  <si>
    <t>010001</t>
  </si>
  <si>
    <t>Café lyophilisé 100% Arabica</t>
  </si>
  <si>
    <t>18243</t>
  </si>
  <si>
    <t>010002</t>
  </si>
  <si>
    <t>Dextrose monohydraté</t>
  </si>
  <si>
    <t>18264</t>
  </si>
  <si>
    <t>010003</t>
  </si>
  <si>
    <t>Farine de Caroube (viscogum)</t>
  </si>
  <si>
    <t>18099</t>
  </si>
  <si>
    <t>010004</t>
  </si>
  <si>
    <t>Farine de Caroube et Guar (Lygomme KHT 48)</t>
  </si>
  <si>
    <t>18211</t>
  </si>
  <si>
    <t>010005</t>
  </si>
  <si>
    <t>Glucose déshydraté 1934</t>
  </si>
  <si>
    <t>18295A</t>
  </si>
  <si>
    <t>010006</t>
  </si>
  <si>
    <t>Poudre de cacao 10/12</t>
  </si>
  <si>
    <t>18143</t>
  </si>
  <si>
    <t>010008</t>
  </si>
  <si>
    <t>Poudre de lait écrémé</t>
  </si>
  <si>
    <t>18184A</t>
  </si>
  <si>
    <t>010012</t>
  </si>
  <si>
    <t>Sucre cristal</t>
  </si>
  <si>
    <t>010013</t>
  </si>
  <si>
    <t>Fleur de sel de Gruissan</t>
  </si>
  <si>
    <t>18250</t>
  </si>
  <si>
    <t>010015</t>
  </si>
  <si>
    <t>Pectine (PECTIN 64010)</t>
  </si>
  <si>
    <t>010016</t>
  </si>
  <si>
    <t>Sucre inverti (trimoline)</t>
  </si>
  <si>
    <t>18319</t>
  </si>
  <si>
    <t>010017</t>
  </si>
  <si>
    <t>Protéine de pomme de terre (Solanic 306 P)</t>
  </si>
  <si>
    <t>010018</t>
  </si>
  <si>
    <t>Racine de réglisse en poudre</t>
  </si>
  <si>
    <t>010020</t>
  </si>
  <si>
    <t>lygomme FM4609</t>
  </si>
  <si>
    <t>17282</t>
  </si>
  <si>
    <t>010021</t>
  </si>
  <si>
    <t>glucose déshydraté 1924</t>
  </si>
  <si>
    <t>010023</t>
  </si>
  <si>
    <t>coco lait poudre</t>
  </si>
  <si>
    <t>010024</t>
  </si>
  <si>
    <t>coco rapée</t>
  </si>
  <si>
    <t>17249</t>
  </si>
  <si>
    <t>010026</t>
  </si>
  <si>
    <t>Lygomme FM 8620 NP</t>
  </si>
  <si>
    <t>010027</t>
  </si>
  <si>
    <t>PEPTIPEA Proteine de pois</t>
  </si>
  <si>
    <t>Chambre à 15°C (Matières premières)BIO</t>
  </si>
  <si>
    <t>018001</t>
  </si>
  <si>
    <t>Sucre de canne blond bio</t>
  </si>
  <si>
    <t>18201</t>
  </si>
  <si>
    <t>018002</t>
  </si>
  <si>
    <t>Glucose déshydraté DE40 bio</t>
  </si>
  <si>
    <t>18137</t>
  </si>
  <si>
    <t>018003</t>
  </si>
  <si>
    <t>Farine de graine de caroube bio</t>
  </si>
  <si>
    <t>Chambre à 4°C</t>
  </si>
  <si>
    <t>020004</t>
  </si>
  <si>
    <t>Crème de marron(25kg)</t>
  </si>
  <si>
    <t>020005</t>
  </si>
  <si>
    <t>Gousses de vanille Bourbon de Madagascar</t>
  </si>
  <si>
    <t>18198</t>
  </si>
  <si>
    <t>18317</t>
  </si>
  <si>
    <t>020009</t>
  </si>
  <si>
    <t>Pâte de noix(25kg)</t>
  </si>
  <si>
    <t>18249</t>
  </si>
  <si>
    <t>020010</t>
  </si>
  <si>
    <t>Pâte de pistache(30kg)</t>
  </si>
  <si>
    <t>Chambre Froide (-25°C) matière première</t>
  </si>
  <si>
    <t>020011</t>
  </si>
  <si>
    <t>Purée de marron(18kg)</t>
  </si>
  <si>
    <t>18262</t>
  </si>
  <si>
    <t>17181A</t>
  </si>
  <si>
    <t>020012</t>
  </si>
  <si>
    <t>Purée de pêche non sucrée</t>
  </si>
  <si>
    <t>020013</t>
  </si>
  <si>
    <t>Purée d'abricot Royal Roussillon non sucrée</t>
  </si>
  <si>
    <t>18278B</t>
  </si>
  <si>
    <t>020014</t>
  </si>
  <si>
    <t>Purée de citron non sucrée</t>
  </si>
  <si>
    <t>020017</t>
  </si>
  <si>
    <t>Purée de fraise non sucrée</t>
  </si>
  <si>
    <t>18263</t>
  </si>
  <si>
    <t>020020</t>
  </si>
  <si>
    <t xml:space="preserve">Purée de Framboise non sucrée </t>
  </si>
  <si>
    <t>18234</t>
  </si>
  <si>
    <t>020021</t>
  </si>
  <si>
    <t>Beurre concentré</t>
  </si>
  <si>
    <t>020022</t>
  </si>
  <si>
    <t>Easy Melt 60% cacao</t>
  </si>
  <si>
    <t>020024</t>
  </si>
  <si>
    <t>Crème de nougat de Montélimar</t>
  </si>
  <si>
    <t>18274</t>
  </si>
  <si>
    <t>020025</t>
  </si>
  <si>
    <t>Purée de mandarine non sucrée</t>
  </si>
  <si>
    <t>020026</t>
  </si>
  <si>
    <t>Purée de fruit de la passion non sucrée</t>
  </si>
  <si>
    <t>18222</t>
  </si>
  <si>
    <t>020027</t>
  </si>
  <si>
    <t>Purée de mangue Alphonso non sucrée</t>
  </si>
  <si>
    <t>020028</t>
  </si>
  <si>
    <t>Purée de kalamansi sucrée</t>
  </si>
  <si>
    <t>17275</t>
  </si>
  <si>
    <t>020029</t>
  </si>
  <si>
    <t>Pâte de noisette</t>
  </si>
  <si>
    <t>18156</t>
  </si>
  <si>
    <t>020030</t>
  </si>
  <si>
    <t>Purée de citron vert non sucrée</t>
  </si>
  <si>
    <t>18102</t>
  </si>
  <si>
    <t>020031</t>
  </si>
  <si>
    <t>Purée de groseille sucrée</t>
  </si>
  <si>
    <t>17279A</t>
  </si>
  <si>
    <t>020032</t>
  </si>
  <si>
    <t>purée de noix coco buche non sucrée</t>
  </si>
  <si>
    <t>17275A</t>
  </si>
  <si>
    <t>020033</t>
  </si>
  <si>
    <t>Pate Praliné noisette 50%</t>
  </si>
  <si>
    <t>020034</t>
  </si>
  <si>
    <t>Purée d'Orange Sanguine non sucrée</t>
  </si>
  <si>
    <t>020036</t>
  </si>
  <si>
    <t>purée de kiwi sucrée</t>
  </si>
  <si>
    <t>17083</t>
  </si>
  <si>
    <t>020037</t>
  </si>
  <si>
    <t>18156PP</t>
  </si>
  <si>
    <t>020101</t>
  </si>
  <si>
    <t>Vermicelle citron vert</t>
  </si>
  <si>
    <t>020102</t>
  </si>
  <si>
    <t>Menthe douce</t>
  </si>
  <si>
    <t>18100</t>
  </si>
  <si>
    <t>020103</t>
  </si>
  <si>
    <t>Feuille de menthe poivrée</t>
  </si>
  <si>
    <t>028001</t>
  </si>
  <si>
    <t>Purée de banane SSA bio</t>
  </si>
  <si>
    <t>18044</t>
  </si>
  <si>
    <t>18166</t>
  </si>
  <si>
    <t>028002</t>
  </si>
  <si>
    <t>Purée de mangue SSA bio</t>
  </si>
  <si>
    <t>028003</t>
  </si>
  <si>
    <t>Purée de cassis SSA bio</t>
  </si>
  <si>
    <t>028004</t>
  </si>
  <si>
    <t>Purée de citron SSA bio</t>
  </si>
  <si>
    <t>028005</t>
  </si>
  <si>
    <t>Citron broyé bio</t>
  </si>
  <si>
    <t>18047</t>
  </si>
  <si>
    <t>030001</t>
  </si>
  <si>
    <t>Caramel aromatique</t>
  </si>
  <si>
    <t>030002</t>
  </si>
  <si>
    <t>Crème de lait 35% pasteurisée 1000 litres</t>
  </si>
  <si>
    <t>030002A</t>
  </si>
  <si>
    <t>Crème de lait 35% UHT 10 litres</t>
  </si>
  <si>
    <t>030003</t>
  </si>
  <si>
    <t>Extrait de vanille Bourbon de Madagascar</t>
  </si>
  <si>
    <t>030004A</t>
  </si>
  <si>
    <t>Lait entier UHT 10 litres</t>
  </si>
  <si>
    <t>030005</t>
  </si>
  <si>
    <t>Extrait de réglisse</t>
  </si>
  <si>
    <t>18169</t>
  </si>
  <si>
    <t>030007</t>
  </si>
  <si>
    <t>Rhum Grand Arôme 55% Vol</t>
  </si>
  <si>
    <t>030008</t>
  </si>
  <si>
    <t>Rhum Blanc Martinique</t>
  </si>
  <si>
    <t>18109</t>
  </si>
  <si>
    <t>030011</t>
  </si>
  <si>
    <t>Extrait de menthe poivrée</t>
  </si>
  <si>
    <t>030013</t>
  </si>
  <si>
    <t>Kirsch de Fougerolles AOC 45%vol</t>
  </si>
  <si>
    <t>18239</t>
  </si>
  <si>
    <t>030014</t>
  </si>
  <si>
    <t>Extrait d'écorce d'orange 60%vol</t>
  </si>
  <si>
    <t>030015</t>
  </si>
  <si>
    <t>Miel de garrigue</t>
  </si>
  <si>
    <t>18172</t>
  </si>
  <si>
    <t>18068</t>
  </si>
  <si>
    <t>040001</t>
  </si>
  <si>
    <t>Brisure de marron</t>
  </si>
  <si>
    <t>18316</t>
  </si>
  <si>
    <t>040004</t>
  </si>
  <si>
    <t>Pistache hachée verte</t>
  </si>
  <si>
    <t>040005</t>
  </si>
  <si>
    <t>Dés de figues</t>
  </si>
  <si>
    <t>040011</t>
  </si>
  <si>
    <t>Raisin sultanine standard</t>
  </si>
  <si>
    <t>040014</t>
  </si>
  <si>
    <t>Calades de provence</t>
  </si>
  <si>
    <t>18292A</t>
  </si>
  <si>
    <t>18292</t>
  </si>
  <si>
    <t>040015</t>
  </si>
  <si>
    <t>Lamelle d'écorce d'orange confite en sirop</t>
  </si>
  <si>
    <t>18290</t>
  </si>
  <si>
    <t>040016</t>
  </si>
  <si>
    <t>Marron confit en sirop</t>
  </si>
  <si>
    <t>040017</t>
  </si>
  <si>
    <t>Noisette hachées pralinées 30% 2-5 mm</t>
  </si>
  <si>
    <t>040018</t>
  </si>
  <si>
    <t xml:space="preserve">Noix de coco rapée caramélisée </t>
  </si>
  <si>
    <t>040020</t>
  </si>
  <si>
    <t>Copeaux de chocolat</t>
  </si>
  <si>
    <t>18219</t>
  </si>
  <si>
    <t>040021</t>
  </si>
  <si>
    <t>Médaillon chocolat noir 2017</t>
  </si>
  <si>
    <t>040023</t>
  </si>
  <si>
    <t>Framboise entiere</t>
  </si>
  <si>
    <t>17279</t>
  </si>
  <si>
    <t>040024</t>
  </si>
  <si>
    <t>Cube d'écorce de citron confit</t>
  </si>
  <si>
    <t>18268</t>
  </si>
  <si>
    <t>040025</t>
  </si>
  <si>
    <t>Cube d'écorce d'orange confite</t>
  </si>
  <si>
    <t>040026</t>
  </si>
  <si>
    <t>Cube de cédrat confit</t>
  </si>
  <si>
    <t>18330</t>
  </si>
  <si>
    <t>040027</t>
  </si>
  <si>
    <t>Demi griotte au Kirsch</t>
  </si>
  <si>
    <t>040028</t>
  </si>
  <si>
    <t>Amande caramélisée 30% 2-5mm</t>
  </si>
  <si>
    <t>Chambre à 15°C (Divers emballages)</t>
  </si>
  <si>
    <t>110001</t>
  </si>
  <si>
    <t>Pots 125 ml</t>
  </si>
  <si>
    <t>18052</t>
  </si>
  <si>
    <t>18150</t>
  </si>
  <si>
    <t>18117</t>
  </si>
  <si>
    <t>17222</t>
  </si>
  <si>
    <t>110002</t>
  </si>
  <si>
    <t>Pots 550 ml</t>
  </si>
  <si>
    <t>18179</t>
  </si>
  <si>
    <t>110003</t>
  </si>
  <si>
    <t>pots 60 ml</t>
  </si>
  <si>
    <t>15107</t>
  </si>
  <si>
    <t>118001</t>
  </si>
  <si>
    <t>Pots 550 ml bio</t>
  </si>
  <si>
    <t>18088</t>
  </si>
  <si>
    <t>120001</t>
  </si>
  <si>
    <t>Bac 2,5 L</t>
  </si>
  <si>
    <t>18012</t>
  </si>
  <si>
    <t>120002</t>
  </si>
  <si>
    <t>Bac 5 L</t>
  </si>
  <si>
    <t>14245</t>
  </si>
  <si>
    <t>120003</t>
  </si>
  <si>
    <t>Bac 750 ml</t>
  </si>
  <si>
    <t>16106</t>
  </si>
  <si>
    <t>125004</t>
  </si>
  <si>
    <t>plaquette plastique buche 900ml</t>
  </si>
  <si>
    <t>125005</t>
  </si>
  <si>
    <t>socle plastique buche 900 ml</t>
  </si>
  <si>
    <t>125006</t>
  </si>
  <si>
    <t>dome plastique buche 900 ml</t>
  </si>
  <si>
    <t>18318</t>
  </si>
  <si>
    <t>130001</t>
  </si>
  <si>
    <t>Couvercle bac 2,5 L</t>
  </si>
  <si>
    <t>130002</t>
  </si>
  <si>
    <t>Couvercle bac 5 L</t>
  </si>
  <si>
    <t>130003</t>
  </si>
  <si>
    <t>Couvercle bac 750 ml</t>
  </si>
  <si>
    <t>130004</t>
  </si>
  <si>
    <t>Couvercle pot 125 ml</t>
  </si>
  <si>
    <t>18340</t>
  </si>
  <si>
    <t>18173</t>
  </si>
  <si>
    <t>130005</t>
  </si>
  <si>
    <t>Couvercle pot 550 ml</t>
  </si>
  <si>
    <t>130006</t>
  </si>
  <si>
    <t>couvercle pot 60 ml</t>
  </si>
  <si>
    <t>130007</t>
  </si>
  <si>
    <t>Couvercle pot 125 ml sans cuillère</t>
  </si>
  <si>
    <t>17054</t>
  </si>
  <si>
    <t>138001</t>
  </si>
  <si>
    <t>Couvercle pot 550 ml bio</t>
  </si>
  <si>
    <t>140001</t>
  </si>
  <si>
    <t>Caisse bac 2,5 L et 5L</t>
  </si>
  <si>
    <t>18345</t>
  </si>
  <si>
    <t>140003</t>
  </si>
  <si>
    <t>Caisse bac 750 ml</t>
  </si>
  <si>
    <t>16120</t>
  </si>
  <si>
    <t>140004</t>
  </si>
  <si>
    <t>Caisse pots 125 ml</t>
  </si>
  <si>
    <t>140005</t>
  </si>
  <si>
    <t>Caisse pots 550 ml</t>
  </si>
  <si>
    <t>18199</t>
  </si>
  <si>
    <t>18276</t>
  </si>
  <si>
    <t>140007</t>
  </si>
  <si>
    <t>caisses pots 60 ml</t>
  </si>
  <si>
    <t>15180</t>
  </si>
  <si>
    <t>140008</t>
  </si>
  <si>
    <t>caisse buche 900 ml</t>
  </si>
  <si>
    <t>16264</t>
  </si>
  <si>
    <t>140009</t>
  </si>
  <si>
    <t>Caisse pots 2x125 ml</t>
  </si>
  <si>
    <t>17052</t>
  </si>
  <si>
    <t>140010</t>
  </si>
  <si>
    <t>Caisse buches 2017</t>
  </si>
  <si>
    <t>140100</t>
  </si>
  <si>
    <t>intercalaire caisse buche</t>
  </si>
  <si>
    <t>140101</t>
  </si>
  <si>
    <t>intercalaire palette</t>
  </si>
  <si>
    <t>18311</t>
  </si>
  <si>
    <t>140501</t>
  </si>
  <si>
    <t>Boite 2x125 ml Vanille</t>
  </si>
  <si>
    <t>17144</t>
  </si>
  <si>
    <t>140502</t>
  </si>
  <si>
    <t>boite 2x125 ml Chocolat</t>
  </si>
  <si>
    <t>17065</t>
  </si>
  <si>
    <t>140503</t>
  </si>
  <si>
    <t>boite 2x125 ml Caramel</t>
  </si>
  <si>
    <t>140504</t>
  </si>
  <si>
    <t>boite 2x125 ml Citron</t>
  </si>
  <si>
    <t>140601</t>
  </si>
  <si>
    <t>Boite buche Chocolat Mandarine</t>
  </si>
  <si>
    <t>18281NC</t>
  </si>
  <si>
    <t>17299</t>
  </si>
  <si>
    <t>140602</t>
  </si>
  <si>
    <t>Boite buche Abricot Nougat</t>
  </si>
  <si>
    <t>140603</t>
  </si>
  <si>
    <t>Boite buche Vanille Mangue/Passion</t>
  </si>
  <si>
    <t>140604</t>
  </si>
  <si>
    <t>Boite buche Marron Vanille</t>
  </si>
  <si>
    <t>140605</t>
  </si>
  <si>
    <t>Boite buche Noix de coco Framboise/Groseille</t>
  </si>
  <si>
    <t>140606</t>
  </si>
  <si>
    <t>Boite buche Chocolat Noisette</t>
  </si>
  <si>
    <t>150001</t>
  </si>
  <si>
    <t>Opercule pot 125 ml</t>
  </si>
  <si>
    <t>17171</t>
  </si>
  <si>
    <t>150002</t>
  </si>
  <si>
    <t>Opercule pot 550 ml</t>
  </si>
  <si>
    <t>18052NC</t>
  </si>
  <si>
    <t>160001</t>
  </si>
  <si>
    <t>Papier Kraft</t>
  </si>
  <si>
    <t>18061</t>
  </si>
  <si>
    <t>160002</t>
  </si>
  <si>
    <t>ADHES 3M 371 48MMX990M TRANSP</t>
  </si>
  <si>
    <t>17172</t>
  </si>
  <si>
    <t>160003</t>
  </si>
  <si>
    <t>Etiquette pots 125ml Vanille</t>
  </si>
  <si>
    <t>18312</t>
  </si>
  <si>
    <t>160004</t>
  </si>
  <si>
    <t>Etiquette pots 125ml Caramel</t>
  </si>
  <si>
    <t>160005</t>
  </si>
  <si>
    <t>Etiquette pots 125ml Chocolat</t>
  </si>
  <si>
    <t>160006</t>
  </si>
  <si>
    <t>Etiquette pots 125ml Café</t>
  </si>
  <si>
    <t>Produits plus référencés</t>
  </si>
  <si>
    <t>160007</t>
  </si>
  <si>
    <t>Etiquette pots 125ml Pistache</t>
  </si>
  <si>
    <t>15254</t>
  </si>
  <si>
    <t>160008</t>
  </si>
  <si>
    <t>Etiquette pots 125ml Marron</t>
  </si>
  <si>
    <t>15204</t>
  </si>
  <si>
    <t>15181</t>
  </si>
  <si>
    <t>160009</t>
  </si>
  <si>
    <t>Etiquette pots 125ml Noix/Figues</t>
  </si>
  <si>
    <t>160010</t>
  </si>
  <si>
    <t>Etiquette pots 125ml Fraise</t>
  </si>
  <si>
    <t>18051</t>
  </si>
  <si>
    <t>160011</t>
  </si>
  <si>
    <t>Etiquette pots 125ml Citron</t>
  </si>
  <si>
    <t>160012</t>
  </si>
  <si>
    <t>Etiquette pots 125ml Pêche</t>
  </si>
  <si>
    <t>160013</t>
  </si>
  <si>
    <t>Etiquette pots 125ml Poire</t>
  </si>
  <si>
    <t>160014</t>
  </si>
  <si>
    <t>Etiquette pots 125ml Chocolat noir</t>
  </si>
  <si>
    <t>160015</t>
  </si>
  <si>
    <t>Etiquette pots 550ml Vanille</t>
  </si>
  <si>
    <t>160016</t>
  </si>
  <si>
    <t>Etiquette pots 550ml Caramel</t>
  </si>
  <si>
    <t>160017</t>
  </si>
  <si>
    <t>Etiquette pots 550ml Chocolat</t>
  </si>
  <si>
    <t>160018</t>
  </si>
  <si>
    <t>Etiquette pots 550ml Café</t>
  </si>
  <si>
    <t>160019</t>
  </si>
  <si>
    <t>Etiquette pots 550ml Pistache</t>
  </si>
  <si>
    <t>160020</t>
  </si>
  <si>
    <t>Etiquette pots 550ml Marron</t>
  </si>
  <si>
    <t>160021</t>
  </si>
  <si>
    <t>Etiquette pots 550ml Noix/Figues</t>
  </si>
  <si>
    <t>160022</t>
  </si>
  <si>
    <t>Etiquette pots 550ml Fraise</t>
  </si>
  <si>
    <t>160023</t>
  </si>
  <si>
    <t>Etiquette pots 550ml Citron</t>
  </si>
  <si>
    <t>160024</t>
  </si>
  <si>
    <t>Etiquette pots 550ml Pêche</t>
  </si>
  <si>
    <t>160025</t>
  </si>
  <si>
    <t>Etiquette pots 550ml Poire</t>
  </si>
  <si>
    <t>18096</t>
  </si>
  <si>
    <t>160026</t>
  </si>
  <si>
    <t>Etiquette pots 550ml Chocolat noir</t>
  </si>
  <si>
    <t>15191</t>
  </si>
  <si>
    <t>160027</t>
  </si>
  <si>
    <t>Etiquette bac 750ml Vanille</t>
  </si>
  <si>
    <t>160028</t>
  </si>
  <si>
    <t>Etiquette bac 750ml Caramel</t>
  </si>
  <si>
    <t>160029</t>
  </si>
  <si>
    <t>Etiquette bac 750ml Chocolat</t>
  </si>
  <si>
    <t>15152</t>
  </si>
  <si>
    <t>160030</t>
  </si>
  <si>
    <t>Etiquette bac 750ml Café</t>
  </si>
  <si>
    <t>160031</t>
  </si>
  <si>
    <t>Etiquette bac 750ml Pistache</t>
  </si>
  <si>
    <t>160032</t>
  </si>
  <si>
    <t>Etiquette bac 750ml Marron</t>
  </si>
  <si>
    <t>160033</t>
  </si>
  <si>
    <t>Etiquette bac 750ml Noix/Figues</t>
  </si>
  <si>
    <t>160034</t>
  </si>
  <si>
    <t>Etiquette bac 750ml Fraise</t>
  </si>
  <si>
    <t>160035</t>
  </si>
  <si>
    <t>Etiquette bac 750ml Citron</t>
  </si>
  <si>
    <t>160036</t>
  </si>
  <si>
    <t>Etiquette bac 750ml Pêche</t>
  </si>
  <si>
    <t>160037</t>
  </si>
  <si>
    <t>Etiquette bac 750ml Poire</t>
  </si>
  <si>
    <t>160038</t>
  </si>
  <si>
    <t>Etiquette bac 750ml Chocolat noir</t>
  </si>
  <si>
    <t>160042</t>
  </si>
  <si>
    <t>Etiquette pots 125ml Framboise</t>
  </si>
  <si>
    <t>160043</t>
  </si>
  <si>
    <t>Etiquette pots 550ml Framboise</t>
  </si>
  <si>
    <t>160044</t>
  </si>
  <si>
    <t>Etiquette bac 750ml Framboise</t>
  </si>
  <si>
    <t>160045</t>
  </si>
  <si>
    <t>Etiquette pots 125ml Réglisse</t>
  </si>
  <si>
    <t>160046</t>
  </si>
  <si>
    <t>Etiquette pots 550ml Réglisse</t>
  </si>
  <si>
    <t>160047</t>
  </si>
  <si>
    <t>Etiquette bac 750ml Réglisse</t>
  </si>
  <si>
    <t>160048</t>
  </si>
  <si>
    <t>Etiquette pots 125ml Abricot</t>
  </si>
  <si>
    <t>160049</t>
  </si>
  <si>
    <t>Etiquette pots 550ml Abricot</t>
  </si>
  <si>
    <t>160050</t>
  </si>
  <si>
    <t>Etiquette bac 750ml Abricot</t>
  </si>
  <si>
    <t>160051</t>
  </si>
  <si>
    <t>Etiquette pots 125ml Rhum/raisins</t>
  </si>
  <si>
    <t>15155</t>
  </si>
  <si>
    <t>160052</t>
  </si>
  <si>
    <t>Etiquette pots 550ml Rhum/raisins</t>
  </si>
  <si>
    <t>160053</t>
  </si>
  <si>
    <t>Etiquette pots 750ml Rhum/raisins</t>
  </si>
  <si>
    <t>160054</t>
  </si>
  <si>
    <t>Etiquette pots 125ml Yaourt</t>
  </si>
  <si>
    <t>16060</t>
  </si>
  <si>
    <t>160055</t>
  </si>
  <si>
    <t>Etiquette pots 550ml Yaourt</t>
  </si>
  <si>
    <t>160058</t>
  </si>
  <si>
    <t>Etiquette pots 125ml mangue/passion</t>
  </si>
  <si>
    <t>160059</t>
  </si>
  <si>
    <t>Etiquette pots 550ml Mangue/passion</t>
  </si>
  <si>
    <t>160060</t>
  </si>
  <si>
    <t>Etiquette pots 125ml Mojito</t>
  </si>
  <si>
    <t>160061</t>
  </si>
  <si>
    <t>Etiquette pots 550ml Mojito</t>
  </si>
  <si>
    <t>160062</t>
  </si>
  <si>
    <t>Etiquette pots 550ml Noisette</t>
  </si>
  <si>
    <t>160063</t>
  </si>
  <si>
    <t>Etiquette pots 125ml Noisette</t>
  </si>
  <si>
    <t>17193</t>
  </si>
  <si>
    <t>160064</t>
  </si>
  <si>
    <t>Etiquette pots 550ml Menthe/Chocolat</t>
  </si>
  <si>
    <t>160065</t>
  </si>
  <si>
    <t>Etiquette pots 125ml Menthe/Chocolat</t>
  </si>
  <si>
    <t>160066</t>
  </si>
  <si>
    <t>Etiquette pots 550ml Noix de Coco</t>
  </si>
  <si>
    <t>160067</t>
  </si>
  <si>
    <t>Etiquette pots 125ml Noix de Coco</t>
  </si>
  <si>
    <t>160068</t>
  </si>
  <si>
    <t>Etiquette pots 550ml Orange Sanguine</t>
  </si>
  <si>
    <t>160069</t>
  </si>
  <si>
    <t>Etiquette pots 125ml Orange Sanguine</t>
  </si>
  <si>
    <t>17068</t>
  </si>
  <si>
    <t>160070</t>
  </si>
  <si>
    <t>Etiquette pots 125ml Kiwi</t>
  </si>
  <si>
    <t>17095</t>
  </si>
  <si>
    <t>160071</t>
  </si>
  <si>
    <t>Etiquette pots 550ml Plombière</t>
  </si>
  <si>
    <t>160072</t>
  </si>
  <si>
    <t>Etiquette pots 550ml Miel de garrigue/amande</t>
  </si>
  <si>
    <t>161001</t>
  </si>
  <si>
    <t>Etiquettes 100x100 bleu</t>
  </si>
  <si>
    <t>18131</t>
  </si>
  <si>
    <t>18155</t>
  </si>
  <si>
    <t>161002</t>
  </si>
  <si>
    <t>Etiquettes 100x100 vert</t>
  </si>
  <si>
    <t>161003</t>
  </si>
  <si>
    <t>Etiquettes 100x100 jaune</t>
  </si>
  <si>
    <t>161004</t>
  </si>
  <si>
    <t>Etiquettes 100x100 rouge</t>
  </si>
  <si>
    <t>161012</t>
  </si>
  <si>
    <t>Etiquettes 80x140 picard</t>
  </si>
  <si>
    <t>161013</t>
  </si>
  <si>
    <t>Etiquettes 100X150</t>
  </si>
  <si>
    <t>14203</t>
  </si>
  <si>
    <t>165004</t>
  </si>
  <si>
    <t>Etiquette buche 900 ml la symphonie</t>
  </si>
  <si>
    <t>16277</t>
  </si>
  <si>
    <t>165005</t>
  </si>
  <si>
    <t xml:space="preserve">Etiquette buche 900 ml la sardane </t>
  </si>
  <si>
    <t>165006</t>
  </si>
  <si>
    <t>Etiquette buche 900 ml la bossa nova</t>
  </si>
  <si>
    <t>15292</t>
  </si>
  <si>
    <t>165007</t>
  </si>
  <si>
    <t>Etiquette buche 900 ml la berceuse</t>
  </si>
  <si>
    <t>165008</t>
  </si>
  <si>
    <t>Etiquette buche 900 ml la charleston</t>
  </si>
  <si>
    <t>168001</t>
  </si>
  <si>
    <t>Etiquette pots 550ml Banane bio</t>
  </si>
  <si>
    <t>168002</t>
  </si>
  <si>
    <t>Etiquette pots 550ml Cassis bio</t>
  </si>
  <si>
    <t>168003</t>
  </si>
  <si>
    <t>Etiquette pots 550ml Citron bio</t>
  </si>
  <si>
    <t>168004</t>
  </si>
  <si>
    <t>Etiquette pots 550ml Mangue bio</t>
  </si>
  <si>
    <t>170001</t>
  </si>
  <si>
    <t>Film 500</t>
  </si>
  <si>
    <t>18206</t>
  </si>
  <si>
    <t>220001</t>
  </si>
  <si>
    <t>cartouche encre imaje 9020</t>
  </si>
  <si>
    <t>220002</t>
  </si>
  <si>
    <t>cartouche solvant imaje 9020</t>
  </si>
  <si>
    <t>220003</t>
  </si>
  <si>
    <t>cartouche encre crayon plus(C727-5 ENCRE-P/W-PLUS-</t>
  </si>
  <si>
    <t>220004</t>
  </si>
  <si>
    <t>solvant crayon plus</t>
  </si>
  <si>
    <t>15013</t>
  </si>
  <si>
    <t>220005</t>
  </si>
  <si>
    <t>bouteille additif 1 l</t>
  </si>
  <si>
    <t>17048</t>
  </si>
  <si>
    <t>Produit d'entretien</t>
  </si>
  <si>
    <t>330001</t>
  </si>
  <si>
    <t>essui tout</t>
  </si>
  <si>
    <t>18269</t>
  </si>
  <si>
    <t>330002</t>
  </si>
  <si>
    <t>papier wc</t>
  </si>
  <si>
    <t>18193</t>
  </si>
  <si>
    <t>330010</t>
  </si>
  <si>
    <t>ANIOSTERILE DDN ECO</t>
  </si>
  <si>
    <t>18289</t>
  </si>
  <si>
    <t>330012</t>
  </si>
  <si>
    <t>ANIOCIDE N+30</t>
  </si>
  <si>
    <t>330013</t>
  </si>
  <si>
    <t xml:space="preserve">ANIOSTERIL EAS+ECO </t>
  </si>
  <si>
    <t>330014</t>
  </si>
  <si>
    <t>induspray WR 52 1 L</t>
  </si>
  <si>
    <t>18218</t>
  </si>
  <si>
    <t>330016</t>
  </si>
  <si>
    <t>Aniosgel 85 NPC</t>
  </si>
  <si>
    <t>16109</t>
  </si>
  <si>
    <t>330017</t>
  </si>
  <si>
    <t>Dermanios scrub cg</t>
  </si>
  <si>
    <t>18171</t>
  </si>
  <si>
    <t>330018</t>
  </si>
  <si>
    <t>SURFANIOS PRENIUM 5L</t>
  </si>
  <si>
    <t>17020</t>
  </si>
  <si>
    <t>330019</t>
  </si>
  <si>
    <t>PRO DESINFECTANT INOX PRENIUM 750 ml</t>
  </si>
  <si>
    <t>330020</t>
  </si>
  <si>
    <t>Aniosterase SV2</t>
  </si>
  <si>
    <t>17180</t>
  </si>
  <si>
    <t>330023</t>
  </si>
  <si>
    <t>ANIOSTERASE CIP bioburd</t>
  </si>
  <si>
    <t>330102</t>
  </si>
  <si>
    <t>Gants nitrile bleu 7/8</t>
  </si>
  <si>
    <t>330103</t>
  </si>
  <si>
    <t>gants nitrile bleu 8/9</t>
  </si>
  <si>
    <t>330104</t>
  </si>
  <si>
    <t>gants nitrile bleu 9/10</t>
  </si>
  <si>
    <t>330111</t>
  </si>
  <si>
    <t>Masque 3 pli bleu</t>
  </si>
  <si>
    <t>18064</t>
  </si>
  <si>
    <t>330112</t>
  </si>
  <si>
    <t>bouchon d'oreille</t>
  </si>
  <si>
    <t>330121</t>
  </si>
  <si>
    <t>Charlotte clip bleu</t>
  </si>
  <si>
    <t>330122</t>
  </si>
  <si>
    <t>Charlotte clip rouge</t>
  </si>
  <si>
    <t>330123</t>
  </si>
  <si>
    <t>blouse blanche papier xl</t>
  </si>
  <si>
    <t>330124</t>
  </si>
  <si>
    <t>surchaussure bleu m</t>
  </si>
  <si>
    <t>330131</t>
  </si>
  <si>
    <t>lave vitre</t>
  </si>
  <si>
    <t>18194</t>
  </si>
  <si>
    <t>330132</t>
  </si>
  <si>
    <t>detartrant wc</t>
  </si>
  <si>
    <t>330133</t>
  </si>
  <si>
    <t>desodorisant a meche</t>
  </si>
  <si>
    <t>330134</t>
  </si>
  <si>
    <t>liquide vaiselle</t>
  </si>
  <si>
    <t>330141</t>
  </si>
  <si>
    <t>frange coton</t>
  </si>
  <si>
    <t>330142</t>
  </si>
  <si>
    <t>rouleau grattoir vert</t>
  </si>
  <si>
    <t>330143</t>
  </si>
  <si>
    <t>Eponge</t>
  </si>
  <si>
    <t>330144</t>
  </si>
  <si>
    <t>Eponge avec abrasif</t>
  </si>
  <si>
    <t>330151</t>
  </si>
  <si>
    <t>sac t110 noir</t>
  </si>
  <si>
    <t>330152</t>
  </si>
  <si>
    <t>sac t50 noir</t>
  </si>
  <si>
    <t>330153</t>
  </si>
  <si>
    <t>sac t30 noir</t>
  </si>
  <si>
    <t>330154</t>
  </si>
  <si>
    <t>sac veolia</t>
  </si>
  <si>
    <t>330201</t>
  </si>
  <si>
    <t>Gant de protection  TAILLE 8</t>
  </si>
  <si>
    <t>18149</t>
  </si>
  <si>
    <t>330202</t>
  </si>
  <si>
    <t>Gant de protection TAILLE 10</t>
  </si>
  <si>
    <t>Maintenance</t>
  </si>
  <si>
    <t>403101</t>
  </si>
  <si>
    <t>joint torique T1001895</t>
  </si>
  <si>
    <t>403102</t>
  </si>
  <si>
    <t>joint torique T1002178</t>
  </si>
  <si>
    <t>403103</t>
  </si>
  <si>
    <t>joint torique T1001891</t>
  </si>
  <si>
    <t>403104</t>
  </si>
  <si>
    <t>joint torique T1008574</t>
  </si>
  <si>
    <t>403105</t>
  </si>
  <si>
    <t>joint torique T1007575</t>
  </si>
  <si>
    <t>403106</t>
  </si>
  <si>
    <t>joint torique T1007574</t>
  </si>
  <si>
    <t>403107</t>
  </si>
  <si>
    <t>joint torique T1005208</t>
  </si>
  <si>
    <t>403108</t>
  </si>
  <si>
    <t>joint torique T1002015</t>
  </si>
  <si>
    <t>403109</t>
  </si>
  <si>
    <t>joint torique T1002013</t>
  </si>
  <si>
    <t>403110</t>
  </si>
  <si>
    <t>joint torique T1001825</t>
  </si>
  <si>
    <t>18220</t>
  </si>
  <si>
    <t>403111</t>
  </si>
  <si>
    <t>joint torique T1008294</t>
  </si>
  <si>
    <t>403112</t>
  </si>
  <si>
    <t>joint torique T1009310</t>
  </si>
  <si>
    <t>403114</t>
  </si>
  <si>
    <t>joint torique T1001784</t>
  </si>
  <si>
    <t>403120</t>
  </si>
  <si>
    <t>bague d'etancheité T1003388</t>
  </si>
  <si>
    <t>403121</t>
  </si>
  <si>
    <t>bague d'etancheité T1003387</t>
  </si>
  <si>
    <t>403122</t>
  </si>
  <si>
    <t>joint d'arbre T1004727</t>
  </si>
  <si>
    <t>18123</t>
  </si>
  <si>
    <t>403123</t>
  </si>
  <si>
    <t>joint 543SK361AL</t>
  </si>
  <si>
    <t>18228</t>
  </si>
  <si>
    <t>403124</t>
  </si>
  <si>
    <t>joint 03HP331051</t>
  </si>
  <si>
    <t>403125</t>
  </si>
  <si>
    <t>joint 03HP331054</t>
  </si>
  <si>
    <t>403126</t>
  </si>
  <si>
    <t>circlip T1002283</t>
  </si>
  <si>
    <t>403127</t>
  </si>
  <si>
    <t>circlip T1002319</t>
  </si>
  <si>
    <t>403128</t>
  </si>
  <si>
    <t>bague d'etancheité T1007581</t>
  </si>
  <si>
    <t>403129</t>
  </si>
  <si>
    <t>bague d'etancheité T1007582</t>
  </si>
  <si>
    <t>403131</t>
  </si>
  <si>
    <t>bearing T17378</t>
  </si>
  <si>
    <t>403132</t>
  </si>
  <si>
    <t>couteaux/racleurs T53061</t>
  </si>
  <si>
    <t>403132R</t>
  </si>
  <si>
    <t>affutage couteaux freezer</t>
  </si>
  <si>
    <t>17010</t>
  </si>
  <si>
    <t>403133</t>
  </si>
  <si>
    <t>rotor fin 03SS475256</t>
  </si>
  <si>
    <t>403135</t>
  </si>
  <si>
    <t>courroie T1007612</t>
  </si>
  <si>
    <t>16061</t>
  </si>
  <si>
    <t>403136</t>
  </si>
  <si>
    <t>joint torique T1008024</t>
  </si>
  <si>
    <t>403137</t>
  </si>
  <si>
    <t>roulement conique 20x47x14 T1008307</t>
  </si>
  <si>
    <t>17340</t>
  </si>
  <si>
    <t>403138</t>
  </si>
  <si>
    <t>Bague 20x35x7 72 NBR T1008308</t>
  </si>
  <si>
    <t>403139</t>
  </si>
  <si>
    <t>front plate, mix+cream T54046</t>
  </si>
  <si>
    <t>18278</t>
  </si>
  <si>
    <t>403140</t>
  </si>
  <si>
    <t>rear plate,mix+cream T54041</t>
  </si>
  <si>
    <t>404101</t>
  </si>
  <si>
    <t>outil FF1023ES</t>
  </si>
  <si>
    <t>404102</t>
  </si>
  <si>
    <t>joint torique CO2075OR4462</t>
  </si>
  <si>
    <t>404103</t>
  </si>
  <si>
    <t>joint torique CO2338 OR4067</t>
  </si>
  <si>
    <t>404104</t>
  </si>
  <si>
    <t>joint torique CO0116 OR134</t>
  </si>
  <si>
    <t>404105</t>
  </si>
  <si>
    <t>joint torique CO2073 OR156</t>
  </si>
  <si>
    <t>404106</t>
  </si>
  <si>
    <t>joint torique CO2382 OR4250</t>
  </si>
  <si>
    <t>404107</t>
  </si>
  <si>
    <t>joint torique CO2074 OR158</t>
  </si>
  <si>
    <t>404108</t>
  </si>
  <si>
    <t>joint torique CO2573 OR4487</t>
  </si>
  <si>
    <t>404109</t>
  </si>
  <si>
    <t>joint torique CO0003 OR4100</t>
  </si>
  <si>
    <t>404110</t>
  </si>
  <si>
    <t>joint torique CO0100 OR144</t>
  </si>
  <si>
    <t>404111</t>
  </si>
  <si>
    <t>joint CO0107</t>
  </si>
  <si>
    <t>404112</t>
  </si>
  <si>
    <t>joint CO01251</t>
  </si>
  <si>
    <t>404113</t>
  </si>
  <si>
    <t>joint CO2804</t>
  </si>
  <si>
    <t>404114</t>
  </si>
  <si>
    <t>joint CO2076</t>
  </si>
  <si>
    <t>404115</t>
  </si>
  <si>
    <t>collier clams C0105</t>
  </si>
  <si>
    <t>404116</t>
  </si>
  <si>
    <t>embout C 0164</t>
  </si>
  <si>
    <t>404117</t>
  </si>
  <si>
    <t>collier serrage C 5324</t>
  </si>
  <si>
    <t>404118</t>
  </si>
  <si>
    <t>Bouchon C 0134</t>
  </si>
  <si>
    <t>404120</t>
  </si>
  <si>
    <t>joint torique CO1852 OR4118</t>
  </si>
  <si>
    <t>404121</t>
  </si>
  <si>
    <t>joint torique CO0480 OR3081</t>
  </si>
  <si>
    <t>404122</t>
  </si>
  <si>
    <t>bague etancheité C022383</t>
  </si>
  <si>
    <t>404123</t>
  </si>
  <si>
    <t>Douille melangeur FF1076</t>
  </si>
  <si>
    <t>404124</t>
  </si>
  <si>
    <t>pallier C12364</t>
  </si>
  <si>
    <t>404125</t>
  </si>
  <si>
    <t>pallier C02385</t>
  </si>
  <si>
    <t>408001</t>
  </si>
  <si>
    <t>joint piston pasto DN20 23x33x4.5 EPDM FDA</t>
  </si>
  <si>
    <t>18247</t>
  </si>
  <si>
    <t>408002</t>
  </si>
  <si>
    <t>joint corps vanne</t>
  </si>
  <si>
    <t>17053</t>
  </si>
  <si>
    <t>408003</t>
  </si>
  <si>
    <t>Joint vanne pasto DN40 42x52x5 EPDM FDA</t>
  </si>
  <si>
    <t>411001</t>
  </si>
  <si>
    <t>Condensateur motoreducteur</t>
  </si>
  <si>
    <t>17116</t>
  </si>
  <si>
    <t>411002</t>
  </si>
  <si>
    <t>joint cuve refr DN32 36x46x5 EPDM FDA</t>
  </si>
  <si>
    <t>441001</t>
  </si>
  <si>
    <t>joint torique 40x2 piston 550 ml</t>
  </si>
  <si>
    <t>441002</t>
  </si>
  <si>
    <t>Joint torique 43x3 corps doseur550 ml</t>
  </si>
  <si>
    <t>17094</t>
  </si>
  <si>
    <t>442001</t>
  </si>
  <si>
    <t>Joint torique 32.5x1.6 pipette doseur 125 ml</t>
  </si>
  <si>
    <t>17255</t>
  </si>
  <si>
    <t>442002</t>
  </si>
  <si>
    <t>Joint torique 23.2x3 bague teflon 125 ml</t>
  </si>
  <si>
    <t>442003</t>
  </si>
  <si>
    <t>Joint torique 7.7x2.3 tige dosage 125 ml</t>
  </si>
  <si>
    <t>451101</t>
  </si>
  <si>
    <t>membrane 251801-43 ou D25.30G</t>
  </si>
  <si>
    <t>17297</t>
  </si>
  <si>
    <t>451102</t>
  </si>
  <si>
    <t>siege de clapet 251805-43ou D25.31G</t>
  </si>
  <si>
    <t>17333</t>
  </si>
  <si>
    <t>451103</t>
  </si>
  <si>
    <t>bille T251810-62 ou D25.32T</t>
  </si>
  <si>
    <t>17069</t>
  </si>
  <si>
    <t>451104</t>
  </si>
  <si>
    <t>distributeur air T2501053 ou D40.01A</t>
  </si>
  <si>
    <t>451105</t>
  </si>
  <si>
    <t>bague pour pallier T251206-64 ou D40.64</t>
  </si>
  <si>
    <t>451106</t>
  </si>
  <si>
    <t>dsegment+joint torique T250106 ou D40.65</t>
  </si>
  <si>
    <t>451107</t>
  </si>
  <si>
    <t>arbre principal T251207-10</t>
  </si>
  <si>
    <t>451108</t>
  </si>
  <si>
    <t>silencieux D40.70P</t>
  </si>
  <si>
    <t>451109</t>
  </si>
  <si>
    <t>joint plat en caoutchouc D40.51</t>
  </si>
  <si>
    <t>Chambre Froide (-25°C) produit fini</t>
  </si>
  <si>
    <t>B2500ABR500</t>
  </si>
  <si>
    <t>Sorbet Abricot 2.5L</t>
  </si>
  <si>
    <t>18187</t>
  </si>
  <si>
    <t>B2500CAF100</t>
  </si>
  <si>
    <t>Crème Café 2.5L</t>
  </si>
  <si>
    <t>18320</t>
  </si>
  <si>
    <t>B2500CAR100</t>
  </si>
  <si>
    <t>Crème Caramel 2.5L</t>
  </si>
  <si>
    <t>18323</t>
  </si>
  <si>
    <t>18246</t>
  </si>
  <si>
    <t>B2500CHO100</t>
  </si>
  <si>
    <t>Crème Chocolat 2.5L</t>
  </si>
  <si>
    <t>Non conforme</t>
  </si>
  <si>
    <t>B2500CHO500</t>
  </si>
  <si>
    <t>Bac 2,5 L Sorbet Ananas</t>
  </si>
  <si>
    <t>15160</t>
  </si>
  <si>
    <t>B2500CIT500</t>
  </si>
  <si>
    <t>Sorbet Citron 2.5L</t>
  </si>
  <si>
    <t>18253</t>
  </si>
  <si>
    <t>B2500COC500</t>
  </si>
  <si>
    <t>Sorbet Noix de Coco 2.5L</t>
  </si>
  <si>
    <t>18129</t>
  </si>
  <si>
    <t>B2500FRA500</t>
  </si>
  <si>
    <t>Sorbet Fraise 2.5L</t>
  </si>
  <si>
    <t>B2500FRB500</t>
  </si>
  <si>
    <t>Sorbet Framboise 2.5L</t>
  </si>
  <si>
    <t>B2500MAR100</t>
  </si>
  <si>
    <t>Crème Marron 2.5L</t>
  </si>
  <si>
    <t>B2500MNG500</t>
  </si>
  <si>
    <t>Sorbet Mangue/passion 2.5L</t>
  </si>
  <si>
    <t>18163</t>
  </si>
  <si>
    <t>18240</t>
  </si>
  <si>
    <t>B2500MOJ500</t>
  </si>
  <si>
    <t>Sorbet Mojito 2.5L</t>
  </si>
  <si>
    <t>17170</t>
  </si>
  <si>
    <t>17220</t>
  </si>
  <si>
    <t>B2500MTH100</t>
  </si>
  <si>
    <t>Crème Menthe/Chocolat 2.5L</t>
  </si>
  <si>
    <t>17187</t>
  </si>
  <si>
    <t>B2500NOI100</t>
  </si>
  <si>
    <t>Crème Noix/Figues 2.5L</t>
  </si>
  <si>
    <t>B2500ORS500</t>
  </si>
  <si>
    <t>Sorbet Orange Sanguine 2.5L</t>
  </si>
  <si>
    <t>B2500PEC500</t>
  </si>
  <si>
    <t>Sorbet Pêche 2.5L</t>
  </si>
  <si>
    <t>18177</t>
  </si>
  <si>
    <t>B2500PIS100</t>
  </si>
  <si>
    <t>Crème Pistache 2.5L</t>
  </si>
  <si>
    <t>18214</t>
  </si>
  <si>
    <t>B2500PLO100</t>
  </si>
  <si>
    <t>Crème Plombière 2.5L</t>
  </si>
  <si>
    <t>18089</t>
  </si>
  <si>
    <t>B2500PRA100</t>
  </si>
  <si>
    <t>Crème noisette 2.5L</t>
  </si>
  <si>
    <t>18229</t>
  </si>
  <si>
    <t>B2500REG100</t>
  </si>
  <si>
    <t>Crème Réglisse 2.5L</t>
  </si>
  <si>
    <t>18257</t>
  </si>
  <si>
    <t>17032</t>
  </si>
  <si>
    <t>B2500RHU100</t>
  </si>
  <si>
    <t>Crème Rhum/raisins 2.5L</t>
  </si>
  <si>
    <t>B2500VAN100</t>
  </si>
  <si>
    <t>Crème Vanille 2.5L</t>
  </si>
  <si>
    <t>18324</t>
  </si>
  <si>
    <t>B5000CAF100</t>
  </si>
  <si>
    <t>Crème Café 5L</t>
  </si>
  <si>
    <t>17191</t>
  </si>
  <si>
    <t>B5000CAR100</t>
  </si>
  <si>
    <t>Crème Caramel 5L</t>
  </si>
  <si>
    <t>17184</t>
  </si>
  <si>
    <t>B5000VAN100</t>
  </si>
  <si>
    <t>Crème Vanille 5L</t>
  </si>
  <si>
    <t>17221</t>
  </si>
  <si>
    <t>B750CAF100</t>
  </si>
  <si>
    <t>Crème Café 750ml</t>
  </si>
  <si>
    <t>17209</t>
  </si>
  <si>
    <t>B750CIT500</t>
  </si>
  <si>
    <t>Sorbet Citron 750ml</t>
  </si>
  <si>
    <t>BIO25BAN</t>
  </si>
  <si>
    <t>Sorbet Banane BIO 2.5L</t>
  </si>
  <si>
    <t>BIO25CAS</t>
  </si>
  <si>
    <t>Sorbet Cassis BIO 2.5L</t>
  </si>
  <si>
    <t>BIO25CIT</t>
  </si>
  <si>
    <t>Sorbet Citron BIO 2.5L</t>
  </si>
  <si>
    <t>BIO25MNG</t>
  </si>
  <si>
    <t>Sorbet Mangue BIO 2.5L</t>
  </si>
  <si>
    <t>BIO5BAN</t>
  </si>
  <si>
    <t>Sorbet Banane BIO 550ml</t>
  </si>
  <si>
    <t>18208</t>
  </si>
  <si>
    <t>LE CALVEZ</t>
  </si>
  <si>
    <t>###</t>
  </si>
  <si>
    <t>BIO5CAS</t>
  </si>
  <si>
    <t>Sorbet Cassis BIO 550ml</t>
  </si>
  <si>
    <t>BIO5CIT</t>
  </si>
  <si>
    <t>Sorbet Citron BIO 550ml</t>
  </si>
  <si>
    <t>18233</t>
  </si>
  <si>
    <t>BIO5MNG</t>
  </si>
  <si>
    <t>Sorbet Mangue BIO 550ml</t>
  </si>
  <si>
    <t>BUCHOMAN</t>
  </si>
  <si>
    <t>Buche 0.9L Chocolat-Mandarine/Kalamansi</t>
  </si>
  <si>
    <t>BUFRBCOC</t>
  </si>
  <si>
    <t>Buche 0.9L Framboise/Groseille-Noix de coco</t>
  </si>
  <si>
    <t>17311</t>
  </si>
  <si>
    <t>BUVANMNG</t>
  </si>
  <si>
    <t>Buche 0.9L Vanille-Mangue/Passion</t>
  </si>
  <si>
    <t>17304</t>
  </si>
  <si>
    <t>P125ABR500</t>
  </si>
  <si>
    <t>Sorbet Abricot 125ml</t>
  </si>
  <si>
    <t>P125CAF100</t>
  </si>
  <si>
    <t>Crème Café 125ml</t>
  </si>
  <si>
    <t>18326</t>
  </si>
  <si>
    <t>18260</t>
  </si>
  <si>
    <t>18036</t>
  </si>
  <si>
    <t>P125CAR100</t>
  </si>
  <si>
    <t>Crème Caramel 125ml</t>
  </si>
  <si>
    <t>18031</t>
  </si>
  <si>
    <t>P125CHO100</t>
  </si>
  <si>
    <t>Crème Chocolat 125ml</t>
  </si>
  <si>
    <t>18038</t>
  </si>
  <si>
    <t>18261</t>
  </si>
  <si>
    <t>P125CIT500</t>
  </si>
  <si>
    <t>Sorbet Citron 125ml</t>
  </si>
  <si>
    <t>18029</t>
  </si>
  <si>
    <t>P125COC500</t>
  </si>
  <si>
    <t>Sorbet Noix de Coco 125ml</t>
  </si>
  <si>
    <t>18114</t>
  </si>
  <si>
    <t>P125FRA500</t>
  </si>
  <si>
    <t>Sorbet Fraise 125ml</t>
  </si>
  <si>
    <t>18037</t>
  </si>
  <si>
    <t>18107</t>
  </si>
  <si>
    <t>P125FRB500</t>
  </si>
  <si>
    <t>Sorbet Framboise 125ml</t>
  </si>
  <si>
    <t>P125MNG500</t>
  </si>
  <si>
    <t>Sorbet Mangue/passion 125ml</t>
  </si>
  <si>
    <t>P125MOJ500</t>
  </si>
  <si>
    <t>Sorbet Mojito 125ml</t>
  </si>
  <si>
    <t>18113</t>
  </si>
  <si>
    <t>P125MTH100</t>
  </si>
  <si>
    <t>Crème Menthe/Chocolat 125ml</t>
  </si>
  <si>
    <t>17088</t>
  </si>
  <si>
    <t>P125PRA100</t>
  </si>
  <si>
    <t>Crème Noisette 125ml</t>
  </si>
  <si>
    <t>P125VAN100</t>
  </si>
  <si>
    <t>Crème Vanille 125ml</t>
  </si>
  <si>
    <t>18325</t>
  </si>
  <si>
    <t>P2125CAR</t>
  </si>
  <si>
    <t>Crème Caramel 2x125ml</t>
  </si>
  <si>
    <t>17163</t>
  </si>
  <si>
    <t>AUCHAN PESSAC</t>
  </si>
  <si>
    <t>P2125CHO</t>
  </si>
  <si>
    <t>Crème Chocolat 2x125ml</t>
  </si>
  <si>
    <t>17067</t>
  </si>
  <si>
    <t>17164</t>
  </si>
  <si>
    <t xml:space="preserve">AUCHAN CAVAILLON </t>
  </si>
  <si>
    <t>P2125CIT</t>
  </si>
  <si>
    <t>Sorbet Citron 2x125ml</t>
  </si>
  <si>
    <t>17066</t>
  </si>
  <si>
    <t>P2125VAN</t>
  </si>
  <si>
    <t>Crème Vanille 2x125ml</t>
  </si>
  <si>
    <t>17093</t>
  </si>
  <si>
    <t>17160</t>
  </si>
  <si>
    <t>P550ABR500</t>
  </si>
  <si>
    <t>Sorbet Abricot 550ml</t>
  </si>
  <si>
    <t>18241</t>
  </si>
  <si>
    <t>18205</t>
  </si>
  <si>
    <t>P550CAF100</t>
  </si>
  <si>
    <t>Crème Café  550ml</t>
  </si>
  <si>
    <t>18248</t>
  </si>
  <si>
    <t>P550CAR100</t>
  </si>
  <si>
    <t>Crème Caramel 550ml</t>
  </si>
  <si>
    <t>P550CHO100</t>
  </si>
  <si>
    <t>Crème Chocolat 550ml</t>
  </si>
  <si>
    <t>P550CIT500</t>
  </si>
  <si>
    <t>Sorbet Citron 550ml</t>
  </si>
  <si>
    <t>P550COC500</t>
  </si>
  <si>
    <t>Sorbet Noix de Coco 550ml</t>
  </si>
  <si>
    <t>18226</t>
  </si>
  <si>
    <t>P550FRA500</t>
  </si>
  <si>
    <t>Sorbet Fraise 550ml</t>
  </si>
  <si>
    <t>P550FRB500</t>
  </si>
  <si>
    <t>Sorbet Framboise 550ml</t>
  </si>
  <si>
    <t>18254</t>
  </si>
  <si>
    <t>P550MAR100</t>
  </si>
  <si>
    <t>Crème Marron 550ml</t>
  </si>
  <si>
    <t>18270</t>
  </si>
  <si>
    <t>P550MIE200</t>
  </si>
  <si>
    <t>Crème Miel de garrigue/amande 550ml pour PICARD</t>
  </si>
  <si>
    <t>18085</t>
  </si>
  <si>
    <t>P550MNG500</t>
  </si>
  <si>
    <t>Sorbet Mangue/passion 550ml</t>
  </si>
  <si>
    <t>P550MOJ500</t>
  </si>
  <si>
    <t>Sorbet Mojito 550ml</t>
  </si>
  <si>
    <t>18162</t>
  </si>
  <si>
    <t>18225</t>
  </si>
  <si>
    <t>P550MTH100</t>
  </si>
  <si>
    <t>Crème Menthe/Chocolat 550ml</t>
  </si>
  <si>
    <t>P550NOI100</t>
  </si>
  <si>
    <t>Crème Noix/Figues 550ml</t>
  </si>
  <si>
    <t>18197</t>
  </si>
  <si>
    <t>18215</t>
  </si>
  <si>
    <t>P550ORS500</t>
  </si>
  <si>
    <t>Sorbet Orange Sanguine 550ml</t>
  </si>
  <si>
    <t>18191</t>
  </si>
  <si>
    <t>P550PEC500</t>
  </si>
  <si>
    <t>Sorbet Pêche 550ml</t>
  </si>
  <si>
    <t>P550PIS100</t>
  </si>
  <si>
    <t>Crème Pistache 550ml</t>
  </si>
  <si>
    <t>18256</t>
  </si>
  <si>
    <t>P550PLO100</t>
  </si>
  <si>
    <t>Crème Plombière 550ml</t>
  </si>
  <si>
    <t>18271</t>
  </si>
  <si>
    <t>P550POI500</t>
  </si>
  <si>
    <t>Sorbet Poire 550ml</t>
  </si>
  <si>
    <t>P550PRA100</t>
  </si>
  <si>
    <t>Crème Noisette 550ml</t>
  </si>
  <si>
    <t>P550REG100</t>
  </si>
  <si>
    <t>Crème Réglisse  550ml</t>
  </si>
  <si>
    <t>18176</t>
  </si>
  <si>
    <t>P550RHU100</t>
  </si>
  <si>
    <t>Crème Rhum/raisins 550ml</t>
  </si>
  <si>
    <t>P550VAN100</t>
  </si>
  <si>
    <t>Crème Vanille 550ml</t>
  </si>
  <si>
    <t>P60CHO100</t>
  </si>
  <si>
    <t>Crème Chocolat 60ml</t>
  </si>
  <si>
    <t>P60VAN100</t>
  </si>
  <si>
    <t>Crème Vanille 60ml</t>
  </si>
  <si>
    <t>LA FABRIQUE DU SUD</t>
  </si>
  <si>
    <t>11000 CARCASSONNE</t>
  </si>
  <si>
    <t xml:space="preserve">Liste à servir Pied de Pasto
Pour le </t>
  </si>
  <si>
    <t>1 / 1</t>
  </si>
  <si>
    <t>Besoins</t>
  </si>
  <si>
    <t>Unité</t>
  </si>
  <si>
    <t>LOT</t>
  </si>
  <si>
    <t>Sorties</t>
  </si>
  <si>
    <t>Emargement</t>
  </si>
  <si>
    <t>K</t>
  </si>
  <si>
    <t>030004</t>
  </si>
  <si>
    <t>Lait entier pasteurisé 1000 litres</t>
  </si>
  <si>
    <t>Fin de liste</t>
  </si>
  <si>
    <t>010028</t>
  </si>
  <si>
    <t>Poudre de biscuit boudoir sans gluten</t>
  </si>
  <si>
    <t>018004</t>
  </si>
  <si>
    <t>018005</t>
  </si>
  <si>
    <t>Poudre de lait écrémé BIO</t>
  </si>
  <si>
    <t>018006</t>
  </si>
  <si>
    <t>Sucre inverti BIO</t>
  </si>
  <si>
    <t>018007</t>
  </si>
  <si>
    <t>Café Perou BIO</t>
  </si>
  <si>
    <t>018008</t>
  </si>
  <si>
    <t>Poudre de cacao maigre 10-12 BIO</t>
  </si>
  <si>
    <t>020018</t>
  </si>
  <si>
    <t>Purée de poire williams non sucrée</t>
  </si>
  <si>
    <t>020035</t>
  </si>
  <si>
    <t>purée noix de coco sucré avec rapure</t>
  </si>
  <si>
    <t>020038</t>
  </si>
  <si>
    <t>Purée d'ananas SSA</t>
  </si>
  <si>
    <t>020039</t>
  </si>
  <si>
    <t>Mascarpone</t>
  </si>
  <si>
    <t>028006</t>
  </si>
  <si>
    <t>Gousses de vanille Bourbon de Madagascar BIO</t>
  </si>
  <si>
    <t>030016</t>
  </si>
  <si>
    <t>Marsala sec</t>
  </si>
  <si>
    <t>038006</t>
  </si>
  <si>
    <t>038007</t>
  </si>
  <si>
    <t>330011</t>
  </si>
  <si>
    <t>ALCANIOS UNI-P</t>
  </si>
  <si>
    <t>330021</t>
  </si>
  <si>
    <t>Detergacid</t>
  </si>
  <si>
    <t>19014</t>
  </si>
  <si>
    <t>19009</t>
  </si>
  <si>
    <t>19009A</t>
  </si>
  <si>
    <t>19008</t>
  </si>
  <si>
    <t>19007</t>
  </si>
  <si>
    <t>17318</t>
  </si>
  <si>
    <t>19016A</t>
  </si>
  <si>
    <t>Farine de guar Bio</t>
  </si>
  <si>
    <t>018010</t>
  </si>
  <si>
    <t>Chocolat noir 72% St Domingue Bio</t>
  </si>
  <si>
    <t>Pâte d'amande 100%</t>
  </si>
  <si>
    <t>19022</t>
  </si>
  <si>
    <t>19022A</t>
  </si>
  <si>
    <t>19024</t>
  </si>
  <si>
    <t>19024A</t>
  </si>
  <si>
    <t>19021</t>
  </si>
  <si>
    <t>19021B</t>
  </si>
  <si>
    <t>19021A</t>
  </si>
  <si>
    <t>19023</t>
  </si>
  <si>
    <t>19017</t>
  </si>
  <si>
    <t>19017A</t>
  </si>
  <si>
    <t>19025</t>
  </si>
  <si>
    <t>19028</t>
  </si>
  <si>
    <t>19030</t>
  </si>
  <si>
    <t>19029</t>
  </si>
  <si>
    <t>19031</t>
  </si>
  <si>
    <t>19032</t>
  </si>
  <si>
    <t>19035</t>
  </si>
  <si>
    <t>018009</t>
  </si>
  <si>
    <t>Gomme d'acacia BIO</t>
  </si>
  <si>
    <t>19036</t>
  </si>
  <si>
    <t>19036A</t>
  </si>
  <si>
    <t>19038</t>
  </si>
  <si>
    <t>Caramel foncé BIO</t>
  </si>
  <si>
    <t>18178PPPP</t>
  </si>
  <si>
    <t>18211PP</t>
  </si>
  <si>
    <t>17282PPPP</t>
  </si>
  <si>
    <t>18072PP</t>
  </si>
  <si>
    <t>18073PPP</t>
  </si>
  <si>
    <t>18156PPP</t>
  </si>
  <si>
    <t>18204P</t>
  </si>
  <si>
    <t>18258PP</t>
  </si>
  <si>
    <t>19039</t>
  </si>
  <si>
    <t>18232P</t>
  </si>
  <si>
    <t>18233APP</t>
  </si>
  <si>
    <t>17257PPPP</t>
  </si>
  <si>
    <t>19042</t>
  </si>
  <si>
    <t>19044</t>
  </si>
  <si>
    <t>19043</t>
  </si>
  <si>
    <t>19045</t>
  </si>
  <si>
    <t>Crème de Salidou BIO</t>
  </si>
  <si>
    <t>330125</t>
  </si>
  <si>
    <t>manchette</t>
  </si>
  <si>
    <t>330126</t>
  </si>
  <si>
    <t>blouse pe bleu</t>
  </si>
  <si>
    <t>19046</t>
  </si>
  <si>
    <t>160101</t>
  </si>
  <si>
    <t>ADHES PVC bleu 50x66</t>
  </si>
  <si>
    <t>19049Z</t>
  </si>
  <si>
    <t>19049B</t>
  </si>
  <si>
    <t>19049A</t>
  </si>
  <si>
    <t>19049</t>
  </si>
  <si>
    <t>130101</t>
  </si>
  <si>
    <t>cartonette pot 60 ml vanille</t>
  </si>
  <si>
    <t>130102</t>
  </si>
  <si>
    <t>cartonette pot 60 ml chocolat</t>
  </si>
  <si>
    <t>130103</t>
  </si>
  <si>
    <t>cartonette pot 60 ml fraise</t>
  </si>
  <si>
    <t>HS110003</t>
  </si>
  <si>
    <t>pots 60 ml ancien modele</t>
  </si>
  <si>
    <t>HS140007</t>
  </si>
  <si>
    <t>caisses pots 60 ml ancien modele</t>
  </si>
  <si>
    <t>19050</t>
  </si>
  <si>
    <t>19051</t>
  </si>
  <si>
    <t>19051A</t>
  </si>
  <si>
    <t>Chambre Froide (-25°C) matière première BIO</t>
  </si>
  <si>
    <t>P60FRA500</t>
  </si>
  <si>
    <t>Sorbet Fraise 60 ml</t>
  </si>
  <si>
    <t>19052</t>
  </si>
  <si>
    <t>19053</t>
  </si>
  <si>
    <t>19056</t>
  </si>
  <si>
    <t>19057</t>
  </si>
  <si>
    <t>160074</t>
  </si>
  <si>
    <t>Etiquette pots 125ml pinacolada</t>
  </si>
  <si>
    <t>P125PIN500</t>
  </si>
  <si>
    <t>Sorbet façon Pinacolada 125ml</t>
  </si>
  <si>
    <t>19058</t>
  </si>
  <si>
    <t>Édité le 28/02/2019 à 15:16:30</t>
  </si>
  <si>
    <t>stock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</si>
</sst>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#,##0.000"/>
    <numFmt numFmtId="166" formatCode="######0.000"/>
  </numFmts>
  <fonts count="16" x14ac:knownFonts="1">
    <font>
      <sz val="10"/>
      <name val="Arial"/>
      <charset val="1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20"/>
      <color theme="1"/>
      <name val="Calibri"/>
      <family val="2"/>
      <scheme val="minor"/>
    </font>
    <font>
      <b/>
      <sz val="22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16"/>
      <name val="Arial"/>
      <family val="2"/>
    </font>
    <font>
      <b/>
      <sz val="28"/>
      <color theme="1"/>
      <name val="Calibri"/>
      <family val="2"/>
      <scheme val="minor"/>
    </font>
    <font>
      <sz val="24"/>
      <name val="Arial"/>
      <family val="2"/>
    </font>
    <font>
      <sz val="8"/>
      <name val="Arial"/>
      <family val="2"/>
    </font>
    <font>
      <b/>
      <sz val="20"/>
      <name val="Arial"/>
      <family val="2"/>
    </font>
    <font>
      <sz val="11"/>
      <color rgb="FF141414"/>
      <name val="Arial"/>
      <family val="2"/>
    </font>
    <font>
      <sz val="9"/>
      <color rgb="FF444444"/>
      <name val="Arial"/>
      <family val="2"/>
    </font>
    <font>
      <sz val="10"/>
      <color rgb="FF000000"/>
      <name val="Arial"/>
      <family val="2"/>
    </font>
    <font>
      <sz val="10"/>
      <name val="Arial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6" fillId="0" borderId="0"/>
    <xf numFmtId="0" fontId="2" fillId="0" borderId="0"/>
    <xf numFmtId="0" fontId="1" fillId="0" borderId="0"/>
  </cellStyleXfs>
  <cellXfs count="65">
    <xf numFmtId="0" fontId="0" fillId="0" borderId="0" xfId="0"/>
    <xf numFmtId="164" fontId="9" fillId="0" borderId="12" xfId="0" applyNumberFormat="1" applyFont="1" applyBorder="1" applyAlignment="1">
      <alignment horizontal="center" vertical="center"/>
    </xf>
    <xf numFmtId="0" fontId="5" fillId="0" borderId="0" xfId="0" applyFont="1" applyAlignment="1">
      <alignment horizontal="left" vertical="center" wrapText="1"/>
    </xf>
    <xf numFmtId="0" fontId="7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7" fillId="2" borderId="5" xfId="0" applyFont="1" applyFill="1" applyBorder="1" applyAlignment="1">
      <alignment horizontal="center" vertical="center"/>
    </xf>
    <xf numFmtId="0" fontId="11" fillId="0" borderId="5" xfId="1" applyFont="1" applyBorder="1" applyAlignment="1">
      <alignment horizontal="center" vertical="center"/>
    </xf>
    <xf numFmtId="0" fontId="7" fillId="0" borderId="5" xfId="1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/>
    </xf>
    <xf numFmtId="0" fontId="12" fillId="0" borderId="0" xfId="0" applyFont="1"/>
    <xf numFmtId="0" fontId="13" fillId="0" borderId="0" xfId="0" applyFont="1"/>
    <xf numFmtId="0" fontId="0" fillId="0" borderId="0" xfId="2" applyFont="1" applyAlignment="1">
      <alignment horizontal="center" vertical="center" wrapText="1"/>
    </xf>
    <xf numFmtId="0" fontId="2" fillId="0" borderId="0" xfId="0" applyFont="1"/>
    <xf numFmtId="0" fontId="0" fillId="0" borderId="0" xfId="2" applyFont="1" applyAlignment="1">
      <alignment horizontal="left" vertical="center"/>
    </xf>
    <xf numFmtId="14" fontId="0" fillId="0" borderId="0" xfId="2" applyNumberFormat="1" applyFont="1" applyAlignment="1">
      <alignment horizontal="right" vertical="center"/>
    </xf>
    <xf numFmtId="165" fontId="0" fillId="0" borderId="0" xfId="2" applyNumberFormat="1" applyFont="1" applyAlignment="1">
      <alignment horizontal="right" vertical="center"/>
    </xf>
    <xf numFmtId="14" fontId="2" fillId="0" borderId="0" xfId="2" applyNumberFormat="1" applyAlignment="1">
      <alignment horizontal="right" vertical="center"/>
    </xf>
    <xf numFmtId="0" fontId="0" fillId="0" borderId="0" xfId="0" applyAlignment="1">
      <alignment horizontal="left" vertical="center" wrapText="1" readingOrder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 readingOrder="1"/>
    </xf>
    <xf numFmtId="0" fontId="0" fillId="0" borderId="0" xfId="0" applyAlignment="1">
      <alignment horizontal="right" vertical="center" wrapText="1" readingOrder="1"/>
    </xf>
    <xf numFmtId="0" fontId="0" fillId="0" borderId="0" xfId="0" applyAlignment="1">
      <alignment horizontal="right" vertical="center" readingOrder="1"/>
    </xf>
    <xf numFmtId="0" fontId="0" fillId="0" borderId="0" xfId="0" applyAlignment="1">
      <alignment horizontal="left" vertical="center" readingOrder="1"/>
    </xf>
    <xf numFmtId="166" fontId="0" fillId="0" borderId="0" xfId="0" applyNumberFormat="1" applyAlignment="1">
      <alignment horizontal="right" vertical="center" readingOrder="1"/>
    </xf>
    <xf numFmtId="0" fontId="0" fillId="0" borderId="0" xfId="0" applyAlignment="1">
      <alignment horizontal="center" vertical="center" readingOrder="1"/>
    </xf>
    <xf numFmtId="49" fontId="2" fillId="0" borderId="0" xfId="2" applyNumberFormat="1" applyAlignment="1">
      <alignment horizontal="left" vertical="center"/>
    </xf>
    <xf numFmtId="0" fontId="2" fillId="0" borderId="0" xfId="2" applyAlignment="1">
      <alignment horizontal="left" vertical="center"/>
    </xf>
    <xf numFmtId="0" fontId="3" fillId="0" borderId="1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left" vertical="center" wrapText="1"/>
    </xf>
    <xf numFmtId="0" fontId="5" fillId="0" borderId="5" xfId="0" applyFont="1" applyBorder="1" applyAlignment="1">
      <alignment horizontal="left" vertical="center"/>
    </xf>
    <xf numFmtId="0" fontId="8" fillId="0" borderId="2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left" vertical="center"/>
    </xf>
    <xf numFmtId="0" fontId="5" fillId="0" borderId="3" xfId="0" applyFont="1" applyBorder="1" applyAlignment="1">
      <alignment horizontal="left" vertical="center"/>
    </xf>
    <xf numFmtId="0" fontId="5" fillId="0" borderId="4" xfId="0" applyFont="1" applyBorder="1" applyAlignment="1">
      <alignment horizontal="left" vertical="center"/>
    </xf>
    <xf numFmtId="0" fontId="5" fillId="0" borderId="11" xfId="0" applyFont="1" applyBorder="1" applyAlignment="1">
      <alignment horizontal="left" vertical="center"/>
    </xf>
    <xf numFmtId="0" fontId="5" fillId="0" borderId="12" xfId="0" applyFont="1" applyBorder="1" applyAlignment="1">
      <alignment horizontal="left" vertical="center"/>
    </xf>
    <xf numFmtId="0" fontId="5" fillId="0" borderId="13" xfId="0" applyFont="1" applyBorder="1" applyAlignment="1">
      <alignment horizontal="left" vertical="center"/>
    </xf>
    <xf numFmtId="0" fontId="11" fillId="0" borderId="13" xfId="1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 wrapText="1"/>
    </xf>
    <xf numFmtId="0" fontId="7" fillId="2" borderId="7" xfId="0" applyFont="1" applyFill="1" applyBorder="1" applyAlignment="1">
      <alignment horizontal="center" vertical="center"/>
    </xf>
    <xf numFmtId="0" fontId="11" fillId="0" borderId="4" xfId="1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15" fillId="0" borderId="0" xfId="2" quotePrefix="1" applyFont="1" applyAlignment="1">
      <alignment horizontal="left" vertical="center"/>
    </xf>
    <xf numFmtId="49" fontId="2" fillId="0" borderId="0" xfId="0" quotePrefix="1" applyNumberFormat="1" applyFont="1" applyAlignment="1">
      <alignment horizontal="left" vertical="center" readingOrder="1"/>
    </xf>
    <xf numFmtId="0" fontId="2" fillId="0" borderId="0" xfId="2" applyFont="1" applyFill="1" applyAlignment="1">
      <alignment horizontal="center" vertical="center" wrapText="1"/>
    </xf>
    <xf numFmtId="165" fontId="0" fillId="0" borderId="0" xfId="0" applyNumberFormat="1"/>
  </cellXfs>
  <cellStyles count="4">
    <cellStyle name="NiveauLigne_4" xfId="1" builtinId="1" iLevel="3"/>
    <cellStyle name="NiveauLigne_4 2" xfId="2" xr:uid="{00000000-0005-0000-0000-000001000000}"/>
    <cellStyle name="Normal" xfId="0" builtinId="0"/>
    <cellStyle name="Normal 2" xfId="3" xr:uid="{00000000-0005-0000-0000-000003000000}"/>
  </cellStyles>
  <dxfs count="20">
    <dxf>
      <numFmt numFmtId="165" formatCode="#,##0.00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141414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charset val="1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rial"/>
        <family val="2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rial"/>
        <family val="2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rial"/>
        <family val="2"/>
        <scheme val="none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auto="1"/>
        <name val="Arial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638175</xdr:colOff>
      <xdr:row>3</xdr:row>
      <xdr:rowOff>85725</xdr:rowOff>
    </xdr:from>
    <xdr:to>
      <xdr:col>7</xdr:col>
      <xdr:colOff>800100</xdr:colOff>
      <xdr:row>6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055C5AB-157E-4644-BC16-793DEFA64B66}"/>
            </a:ext>
          </a:extLst>
        </xdr:cNvPr>
        <xdr:cNvSpPr txBox="1"/>
      </xdr:nvSpPr>
      <xdr:spPr>
        <a:xfrm>
          <a:off x="4495800" y="704850"/>
          <a:ext cx="6105525" cy="628650"/>
        </a:xfrm>
        <a:prstGeom prst="rect">
          <a:avLst/>
        </a:prstGeom>
        <a:solidFill>
          <a:schemeClr val="accent4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BE" sz="1100"/>
            <a:t>Dans les stocks, j'ai ajouté les besoins et dans la liste a servir,</a:t>
          </a:r>
          <a:r>
            <a:rPr lang="fr-BE" sz="1100" baseline="0"/>
            <a:t> le stock</a:t>
          </a:r>
        </a:p>
        <a:p>
          <a:r>
            <a:rPr lang="fr-BE" sz="1100" baseline="0"/>
            <a:t>Dans export, j'ai rapatrié les données manquantes. tu regardes, et tu redis ce que tu veux pour affiner.</a:t>
          </a:r>
        </a:p>
        <a:p>
          <a:r>
            <a:rPr lang="fr-BE" sz="1100" baseline="0"/>
            <a:t>Ne me demande pas de VBA.</a:t>
          </a:r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114300</xdr:rowOff>
    </xdr:from>
    <xdr:to>
      <xdr:col>0</xdr:col>
      <xdr:colOff>1000125</xdr:colOff>
      <xdr:row>3</xdr:row>
      <xdr:rowOff>228600</xdr:rowOff>
    </xdr:to>
    <xdr:pic>
      <xdr:nvPicPr>
        <xdr:cNvPr id="2" name="Image 2" descr="LOGOTYPE LFDS 2013-CMJN.jpg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024" t="12453" r="5623" b="10701"/>
        <a:stretch>
          <a:fillRect/>
        </a:stretch>
      </xdr:blipFill>
      <xdr:spPr bwMode="auto">
        <a:xfrm>
          <a:off x="85725" y="114300"/>
          <a:ext cx="914400" cy="885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714375</xdr:colOff>
          <xdr:row>1</xdr:row>
          <xdr:rowOff>66675</xdr:rowOff>
        </xdr:from>
        <xdr:to>
          <xdr:col>12</xdr:col>
          <xdr:colOff>238125</xdr:colOff>
          <xdr:row>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BE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mise en forme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417238A-13DB-4B3A-8505-B93D4A12BCAC}" name="Stock" displayName="Stock" ref="A1:I721" totalsRowShown="0" headerRowDxfId="9" headerRowCellStyle="NiveauLigne_4 2">
  <autoFilter ref="A1:I721" xr:uid="{690D1F63-9471-4968-9D9F-CB6F1127B55A}"/>
  <tableColumns count="9">
    <tableColumn id="1" xr3:uid="{E230712E-F0CA-4985-AFAE-B6C375382C8D}" name="Entrepôt"/>
    <tableColumn id="2" xr3:uid="{59716D3B-43E9-4ABC-A021-02E688F41A20}" name="Magasin"/>
    <tableColumn id="3" xr3:uid="{C4F72DC9-273D-4C0A-B7D4-7AA09F2188BD}" name="Référence"/>
    <tableColumn id="4" xr3:uid="{0B037EC4-A7DD-4678-9C8D-366166ADFBCC}" name="Désignation"/>
    <tableColumn id="5" xr3:uid="{3857ABBE-8BA5-4195-B4FE-71B2B90ADB11}" name="Lot"/>
    <tableColumn id="6" xr3:uid="{D83E6FFF-7568-410D-A34F-2EEA12E824B0}" name="DLC"/>
    <tableColumn id="7" xr3:uid="{C55011C1-1751-4E45-8331-5A744E14AED5}" name="DLUO"/>
    <tableColumn id="8" xr3:uid="{A8198AB3-FCDE-40F4-9723-0F48B13BAF20}" name="Stock"/>
    <tableColumn id="9" xr3:uid="{13D9DB9C-DC5F-4FD3-AD30-970BC56C18C4}" name="Besoins" dataDxfId="0">
      <calculatedColumnFormula>IFERROR(VLOOKUP('stock gpa'!$C2,'export pasto gpa'!$A:$D,4,0),"")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1EEF017-CAB0-48A6-B6A7-1EEF807679F4}" name="A_servir" displayName="A_servir" ref="A6:I330" totalsRowShown="0" headerRowDxfId="10" headerRowBorderDxfId="18" tableBorderDxfId="19" totalsRowBorderDxfId="17">
  <autoFilter ref="A6:I330" xr:uid="{EFC36B34-2911-4767-B2CB-8B13C9AA829E}"/>
  <tableColumns count="9">
    <tableColumn id="1" xr3:uid="{B9B9F9A4-8B12-4869-92FF-D88D6DC80DEB}" name="Reference" dataDxfId="16" dataCellStyle="NiveauLigne_4">
      <calculatedColumnFormula>'stock gpa'!C2</calculatedColumnFormula>
    </tableColumn>
    <tableColumn id="2" xr3:uid="{620C87E2-BFBB-4E88-B24C-B054EED1469F}" name="Désignation" dataDxfId="15" dataCellStyle="NiveauLigne_4">
      <calculatedColumnFormula>'stock gpa'!D2</calculatedColumnFormula>
    </tableColumn>
    <tableColumn id="3" xr3:uid="{D560A3CB-65C7-47AA-AF16-137976541F59}" name="Besoin" dataDxfId="8">
      <calculatedColumnFormula>IFERROR(VLOOKUP(A7,'export pasto gpa'!$A:$H,4,0),"")</calculatedColumnFormula>
    </tableColumn>
    <tableColumn id="10" xr3:uid="{5EA6E6FE-48B4-46C8-99BF-9BEFA015448D}" name="stock" dataDxfId="6">
      <calculatedColumnFormula>VLOOKUP(A_servir[[#This Row],[Reference]],'stock gpa'!$C$2:$H$721,6,0)</calculatedColumnFormula>
    </tableColumn>
    <tableColumn id="4" xr3:uid="{B530B1E5-003E-4628-9474-384913A63CC0}" name="Lot" dataDxfId="7" dataCellStyle="NiveauLigne_4">
      <calculatedColumnFormula>'stock gpa'!E2</calculatedColumnFormula>
    </tableColumn>
    <tableColumn id="5" xr3:uid="{FE866565-6400-4AA3-B689-96ACB3579AAF}" name="Sortie" dataDxfId="14"/>
    <tableColumn id="6" xr3:uid="{AE43220A-A187-41C4-9218-8E551BD6E407}" name="STR_x000a_après sortie" dataDxfId="13"/>
    <tableColumn id="7" xr3:uid="{148262BA-93E8-467B-B31F-B970EE2EB52F}" name="Retour" dataDxfId="12"/>
    <tableColumn id="8" xr3:uid="{351DC863-BC1A-4429-9D86-90E80076E3E1}" name="Ecart" dataDxfId="1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722"/>
  <sheetViews>
    <sheetView tabSelected="1" topLeftCell="C1" workbookViewId="0">
      <selection activeCell="J2" sqref="J2"/>
    </sheetView>
  </sheetViews>
  <sheetFormatPr baseColWidth="10" defaultRowHeight="12.75" x14ac:dyDescent="0.2"/>
  <cols>
    <col min="1" max="1" width="15.5703125" customWidth="1"/>
    <col min="2" max="2" width="42.28515625" customWidth="1"/>
    <col min="3" max="3" width="16.28515625" customWidth="1"/>
    <col min="4" max="4" width="36.140625" customWidth="1"/>
    <col min="5" max="5" width="11.140625" customWidth="1"/>
    <col min="6" max="6" width="10.5703125" customWidth="1"/>
    <col min="7" max="7" width="15" customWidth="1"/>
    <col min="8" max="8" width="13.28515625" customWidth="1"/>
    <col min="9" max="9" width="11.42578125" style="12"/>
    <col min="11" max="254" width="11.42578125" style="12"/>
    <col min="255" max="255" width="15.5703125" style="12" customWidth="1"/>
    <col min="256" max="256" width="42.28515625" style="12" customWidth="1"/>
    <col min="257" max="257" width="16.28515625" style="12" customWidth="1"/>
    <col min="258" max="258" width="36.140625" style="12" customWidth="1"/>
    <col min="259" max="259" width="11.140625" style="12" customWidth="1"/>
    <col min="260" max="260" width="10.5703125" style="12" customWidth="1"/>
    <col min="261" max="261" width="15" style="12" customWidth="1"/>
    <col min="262" max="262" width="13.28515625" style="12" customWidth="1"/>
    <col min="263" max="263" width="10.7109375" style="12" customWidth="1"/>
    <col min="264" max="264" width="13.85546875" style="12" customWidth="1"/>
    <col min="265" max="510" width="11.42578125" style="12"/>
    <col min="511" max="511" width="15.5703125" style="12" customWidth="1"/>
    <col min="512" max="512" width="42.28515625" style="12" customWidth="1"/>
    <col min="513" max="513" width="16.28515625" style="12" customWidth="1"/>
    <col min="514" max="514" width="36.140625" style="12" customWidth="1"/>
    <col min="515" max="515" width="11.140625" style="12" customWidth="1"/>
    <col min="516" max="516" width="10.5703125" style="12" customWidth="1"/>
    <col min="517" max="517" width="15" style="12" customWidth="1"/>
    <col min="518" max="518" width="13.28515625" style="12" customWidth="1"/>
    <col min="519" max="519" width="10.7109375" style="12" customWidth="1"/>
    <col min="520" max="520" width="13.85546875" style="12" customWidth="1"/>
    <col min="521" max="766" width="11.42578125" style="12"/>
    <col min="767" max="767" width="15.5703125" style="12" customWidth="1"/>
    <col min="768" max="768" width="42.28515625" style="12" customWidth="1"/>
    <col min="769" max="769" width="16.28515625" style="12" customWidth="1"/>
    <col min="770" max="770" width="36.140625" style="12" customWidth="1"/>
    <col min="771" max="771" width="11.140625" style="12" customWidth="1"/>
    <col min="772" max="772" width="10.5703125" style="12" customWidth="1"/>
    <col min="773" max="773" width="15" style="12" customWidth="1"/>
    <col min="774" max="774" width="13.28515625" style="12" customWidth="1"/>
    <col min="775" max="775" width="10.7109375" style="12" customWidth="1"/>
    <col min="776" max="776" width="13.85546875" style="12" customWidth="1"/>
    <col min="777" max="1022" width="11.42578125" style="12"/>
    <col min="1023" max="1023" width="15.5703125" style="12" customWidth="1"/>
    <col min="1024" max="1024" width="42.28515625" style="12" customWidth="1"/>
    <col min="1025" max="1025" width="16.28515625" style="12" customWidth="1"/>
    <col min="1026" max="1026" width="36.140625" style="12" customWidth="1"/>
    <col min="1027" max="1027" width="11.140625" style="12" customWidth="1"/>
    <col min="1028" max="1028" width="10.5703125" style="12" customWidth="1"/>
    <col min="1029" max="1029" width="15" style="12" customWidth="1"/>
    <col min="1030" max="1030" width="13.28515625" style="12" customWidth="1"/>
    <col min="1031" max="1031" width="10.7109375" style="12" customWidth="1"/>
    <col min="1032" max="1032" width="13.85546875" style="12" customWidth="1"/>
    <col min="1033" max="1278" width="11.42578125" style="12"/>
    <col min="1279" max="1279" width="15.5703125" style="12" customWidth="1"/>
    <col min="1280" max="1280" width="42.28515625" style="12" customWidth="1"/>
    <col min="1281" max="1281" width="16.28515625" style="12" customWidth="1"/>
    <col min="1282" max="1282" width="36.140625" style="12" customWidth="1"/>
    <col min="1283" max="1283" width="11.140625" style="12" customWidth="1"/>
    <col min="1284" max="1284" width="10.5703125" style="12" customWidth="1"/>
    <col min="1285" max="1285" width="15" style="12" customWidth="1"/>
    <col min="1286" max="1286" width="13.28515625" style="12" customWidth="1"/>
    <col min="1287" max="1287" width="10.7109375" style="12" customWidth="1"/>
    <col min="1288" max="1288" width="13.85546875" style="12" customWidth="1"/>
    <col min="1289" max="1534" width="11.42578125" style="12"/>
    <col min="1535" max="1535" width="15.5703125" style="12" customWidth="1"/>
    <col min="1536" max="1536" width="42.28515625" style="12" customWidth="1"/>
    <col min="1537" max="1537" width="16.28515625" style="12" customWidth="1"/>
    <col min="1538" max="1538" width="36.140625" style="12" customWidth="1"/>
    <col min="1539" max="1539" width="11.140625" style="12" customWidth="1"/>
    <col min="1540" max="1540" width="10.5703125" style="12" customWidth="1"/>
    <col min="1541" max="1541" width="15" style="12" customWidth="1"/>
    <col min="1542" max="1542" width="13.28515625" style="12" customWidth="1"/>
    <col min="1543" max="1543" width="10.7109375" style="12" customWidth="1"/>
    <col min="1544" max="1544" width="13.85546875" style="12" customWidth="1"/>
    <col min="1545" max="1790" width="11.42578125" style="12"/>
    <col min="1791" max="1791" width="15.5703125" style="12" customWidth="1"/>
    <col min="1792" max="1792" width="42.28515625" style="12" customWidth="1"/>
    <col min="1793" max="1793" width="16.28515625" style="12" customWidth="1"/>
    <col min="1794" max="1794" width="36.140625" style="12" customWidth="1"/>
    <col min="1795" max="1795" width="11.140625" style="12" customWidth="1"/>
    <col min="1796" max="1796" width="10.5703125" style="12" customWidth="1"/>
    <col min="1797" max="1797" width="15" style="12" customWidth="1"/>
    <col min="1798" max="1798" width="13.28515625" style="12" customWidth="1"/>
    <col min="1799" max="1799" width="10.7109375" style="12" customWidth="1"/>
    <col min="1800" max="1800" width="13.85546875" style="12" customWidth="1"/>
    <col min="1801" max="2046" width="11.42578125" style="12"/>
    <col min="2047" max="2047" width="15.5703125" style="12" customWidth="1"/>
    <col min="2048" max="2048" width="42.28515625" style="12" customWidth="1"/>
    <col min="2049" max="2049" width="16.28515625" style="12" customWidth="1"/>
    <col min="2050" max="2050" width="36.140625" style="12" customWidth="1"/>
    <col min="2051" max="2051" width="11.140625" style="12" customWidth="1"/>
    <col min="2052" max="2052" width="10.5703125" style="12" customWidth="1"/>
    <col min="2053" max="2053" width="15" style="12" customWidth="1"/>
    <col min="2054" max="2054" width="13.28515625" style="12" customWidth="1"/>
    <col min="2055" max="2055" width="10.7109375" style="12" customWidth="1"/>
    <col min="2056" max="2056" width="13.85546875" style="12" customWidth="1"/>
    <col min="2057" max="2302" width="11.42578125" style="12"/>
    <col min="2303" max="2303" width="15.5703125" style="12" customWidth="1"/>
    <col min="2304" max="2304" width="42.28515625" style="12" customWidth="1"/>
    <col min="2305" max="2305" width="16.28515625" style="12" customWidth="1"/>
    <col min="2306" max="2306" width="36.140625" style="12" customWidth="1"/>
    <col min="2307" max="2307" width="11.140625" style="12" customWidth="1"/>
    <col min="2308" max="2308" width="10.5703125" style="12" customWidth="1"/>
    <col min="2309" max="2309" width="15" style="12" customWidth="1"/>
    <col min="2310" max="2310" width="13.28515625" style="12" customWidth="1"/>
    <col min="2311" max="2311" width="10.7109375" style="12" customWidth="1"/>
    <col min="2312" max="2312" width="13.85546875" style="12" customWidth="1"/>
    <col min="2313" max="2558" width="11.42578125" style="12"/>
    <col min="2559" max="2559" width="15.5703125" style="12" customWidth="1"/>
    <col min="2560" max="2560" width="42.28515625" style="12" customWidth="1"/>
    <col min="2561" max="2561" width="16.28515625" style="12" customWidth="1"/>
    <col min="2562" max="2562" width="36.140625" style="12" customWidth="1"/>
    <col min="2563" max="2563" width="11.140625" style="12" customWidth="1"/>
    <col min="2564" max="2564" width="10.5703125" style="12" customWidth="1"/>
    <col min="2565" max="2565" width="15" style="12" customWidth="1"/>
    <col min="2566" max="2566" width="13.28515625" style="12" customWidth="1"/>
    <col min="2567" max="2567" width="10.7109375" style="12" customWidth="1"/>
    <col min="2568" max="2568" width="13.85546875" style="12" customWidth="1"/>
    <col min="2569" max="2814" width="11.42578125" style="12"/>
    <col min="2815" max="2815" width="15.5703125" style="12" customWidth="1"/>
    <col min="2816" max="2816" width="42.28515625" style="12" customWidth="1"/>
    <col min="2817" max="2817" width="16.28515625" style="12" customWidth="1"/>
    <col min="2818" max="2818" width="36.140625" style="12" customWidth="1"/>
    <col min="2819" max="2819" width="11.140625" style="12" customWidth="1"/>
    <col min="2820" max="2820" width="10.5703125" style="12" customWidth="1"/>
    <col min="2821" max="2821" width="15" style="12" customWidth="1"/>
    <col min="2822" max="2822" width="13.28515625" style="12" customWidth="1"/>
    <col min="2823" max="2823" width="10.7109375" style="12" customWidth="1"/>
    <col min="2824" max="2824" width="13.85546875" style="12" customWidth="1"/>
    <col min="2825" max="3070" width="11.42578125" style="12"/>
    <col min="3071" max="3071" width="15.5703125" style="12" customWidth="1"/>
    <col min="3072" max="3072" width="42.28515625" style="12" customWidth="1"/>
    <col min="3073" max="3073" width="16.28515625" style="12" customWidth="1"/>
    <col min="3074" max="3074" width="36.140625" style="12" customWidth="1"/>
    <col min="3075" max="3075" width="11.140625" style="12" customWidth="1"/>
    <col min="3076" max="3076" width="10.5703125" style="12" customWidth="1"/>
    <col min="3077" max="3077" width="15" style="12" customWidth="1"/>
    <col min="3078" max="3078" width="13.28515625" style="12" customWidth="1"/>
    <col min="3079" max="3079" width="10.7109375" style="12" customWidth="1"/>
    <col min="3080" max="3080" width="13.85546875" style="12" customWidth="1"/>
    <col min="3081" max="3326" width="11.42578125" style="12"/>
    <col min="3327" max="3327" width="15.5703125" style="12" customWidth="1"/>
    <col min="3328" max="3328" width="42.28515625" style="12" customWidth="1"/>
    <col min="3329" max="3329" width="16.28515625" style="12" customWidth="1"/>
    <col min="3330" max="3330" width="36.140625" style="12" customWidth="1"/>
    <col min="3331" max="3331" width="11.140625" style="12" customWidth="1"/>
    <col min="3332" max="3332" width="10.5703125" style="12" customWidth="1"/>
    <col min="3333" max="3333" width="15" style="12" customWidth="1"/>
    <col min="3334" max="3334" width="13.28515625" style="12" customWidth="1"/>
    <col min="3335" max="3335" width="10.7109375" style="12" customWidth="1"/>
    <col min="3336" max="3336" width="13.85546875" style="12" customWidth="1"/>
    <col min="3337" max="3582" width="11.42578125" style="12"/>
    <col min="3583" max="3583" width="15.5703125" style="12" customWidth="1"/>
    <col min="3584" max="3584" width="42.28515625" style="12" customWidth="1"/>
    <col min="3585" max="3585" width="16.28515625" style="12" customWidth="1"/>
    <col min="3586" max="3586" width="36.140625" style="12" customWidth="1"/>
    <col min="3587" max="3587" width="11.140625" style="12" customWidth="1"/>
    <col min="3588" max="3588" width="10.5703125" style="12" customWidth="1"/>
    <col min="3589" max="3589" width="15" style="12" customWidth="1"/>
    <col min="3590" max="3590" width="13.28515625" style="12" customWidth="1"/>
    <col min="3591" max="3591" width="10.7109375" style="12" customWidth="1"/>
    <col min="3592" max="3592" width="13.85546875" style="12" customWidth="1"/>
    <col min="3593" max="3838" width="11.42578125" style="12"/>
    <col min="3839" max="3839" width="15.5703125" style="12" customWidth="1"/>
    <col min="3840" max="3840" width="42.28515625" style="12" customWidth="1"/>
    <col min="3841" max="3841" width="16.28515625" style="12" customWidth="1"/>
    <col min="3842" max="3842" width="36.140625" style="12" customWidth="1"/>
    <col min="3843" max="3843" width="11.140625" style="12" customWidth="1"/>
    <col min="3844" max="3844" width="10.5703125" style="12" customWidth="1"/>
    <col min="3845" max="3845" width="15" style="12" customWidth="1"/>
    <col min="3846" max="3846" width="13.28515625" style="12" customWidth="1"/>
    <col min="3847" max="3847" width="10.7109375" style="12" customWidth="1"/>
    <col min="3848" max="3848" width="13.85546875" style="12" customWidth="1"/>
    <col min="3849" max="4094" width="11.42578125" style="12"/>
    <col min="4095" max="4095" width="15.5703125" style="12" customWidth="1"/>
    <col min="4096" max="4096" width="42.28515625" style="12" customWidth="1"/>
    <col min="4097" max="4097" width="16.28515625" style="12" customWidth="1"/>
    <col min="4098" max="4098" width="36.140625" style="12" customWidth="1"/>
    <col min="4099" max="4099" width="11.140625" style="12" customWidth="1"/>
    <col min="4100" max="4100" width="10.5703125" style="12" customWidth="1"/>
    <col min="4101" max="4101" width="15" style="12" customWidth="1"/>
    <col min="4102" max="4102" width="13.28515625" style="12" customWidth="1"/>
    <col min="4103" max="4103" width="10.7109375" style="12" customWidth="1"/>
    <col min="4104" max="4104" width="13.85546875" style="12" customWidth="1"/>
    <col min="4105" max="4350" width="11.42578125" style="12"/>
    <col min="4351" max="4351" width="15.5703125" style="12" customWidth="1"/>
    <col min="4352" max="4352" width="42.28515625" style="12" customWidth="1"/>
    <col min="4353" max="4353" width="16.28515625" style="12" customWidth="1"/>
    <col min="4354" max="4354" width="36.140625" style="12" customWidth="1"/>
    <col min="4355" max="4355" width="11.140625" style="12" customWidth="1"/>
    <col min="4356" max="4356" width="10.5703125" style="12" customWidth="1"/>
    <col min="4357" max="4357" width="15" style="12" customWidth="1"/>
    <col min="4358" max="4358" width="13.28515625" style="12" customWidth="1"/>
    <col min="4359" max="4359" width="10.7109375" style="12" customWidth="1"/>
    <col min="4360" max="4360" width="13.85546875" style="12" customWidth="1"/>
    <col min="4361" max="4606" width="11.42578125" style="12"/>
    <col min="4607" max="4607" width="15.5703125" style="12" customWidth="1"/>
    <col min="4608" max="4608" width="42.28515625" style="12" customWidth="1"/>
    <col min="4609" max="4609" width="16.28515625" style="12" customWidth="1"/>
    <col min="4610" max="4610" width="36.140625" style="12" customWidth="1"/>
    <col min="4611" max="4611" width="11.140625" style="12" customWidth="1"/>
    <col min="4612" max="4612" width="10.5703125" style="12" customWidth="1"/>
    <col min="4613" max="4613" width="15" style="12" customWidth="1"/>
    <col min="4614" max="4614" width="13.28515625" style="12" customWidth="1"/>
    <col min="4615" max="4615" width="10.7109375" style="12" customWidth="1"/>
    <col min="4616" max="4616" width="13.85546875" style="12" customWidth="1"/>
    <col min="4617" max="4862" width="11.42578125" style="12"/>
    <col min="4863" max="4863" width="15.5703125" style="12" customWidth="1"/>
    <col min="4864" max="4864" width="42.28515625" style="12" customWidth="1"/>
    <col min="4865" max="4865" width="16.28515625" style="12" customWidth="1"/>
    <col min="4866" max="4866" width="36.140625" style="12" customWidth="1"/>
    <col min="4867" max="4867" width="11.140625" style="12" customWidth="1"/>
    <col min="4868" max="4868" width="10.5703125" style="12" customWidth="1"/>
    <col min="4869" max="4869" width="15" style="12" customWidth="1"/>
    <col min="4870" max="4870" width="13.28515625" style="12" customWidth="1"/>
    <col min="4871" max="4871" width="10.7109375" style="12" customWidth="1"/>
    <col min="4872" max="4872" width="13.85546875" style="12" customWidth="1"/>
    <col min="4873" max="5118" width="11.42578125" style="12"/>
    <col min="5119" max="5119" width="15.5703125" style="12" customWidth="1"/>
    <col min="5120" max="5120" width="42.28515625" style="12" customWidth="1"/>
    <col min="5121" max="5121" width="16.28515625" style="12" customWidth="1"/>
    <col min="5122" max="5122" width="36.140625" style="12" customWidth="1"/>
    <col min="5123" max="5123" width="11.140625" style="12" customWidth="1"/>
    <col min="5124" max="5124" width="10.5703125" style="12" customWidth="1"/>
    <col min="5125" max="5125" width="15" style="12" customWidth="1"/>
    <col min="5126" max="5126" width="13.28515625" style="12" customWidth="1"/>
    <col min="5127" max="5127" width="10.7109375" style="12" customWidth="1"/>
    <col min="5128" max="5128" width="13.85546875" style="12" customWidth="1"/>
    <col min="5129" max="5374" width="11.42578125" style="12"/>
    <col min="5375" max="5375" width="15.5703125" style="12" customWidth="1"/>
    <col min="5376" max="5376" width="42.28515625" style="12" customWidth="1"/>
    <col min="5377" max="5377" width="16.28515625" style="12" customWidth="1"/>
    <col min="5378" max="5378" width="36.140625" style="12" customWidth="1"/>
    <col min="5379" max="5379" width="11.140625" style="12" customWidth="1"/>
    <col min="5380" max="5380" width="10.5703125" style="12" customWidth="1"/>
    <col min="5381" max="5381" width="15" style="12" customWidth="1"/>
    <col min="5382" max="5382" width="13.28515625" style="12" customWidth="1"/>
    <col min="5383" max="5383" width="10.7109375" style="12" customWidth="1"/>
    <col min="5384" max="5384" width="13.85546875" style="12" customWidth="1"/>
    <col min="5385" max="5630" width="11.42578125" style="12"/>
    <col min="5631" max="5631" width="15.5703125" style="12" customWidth="1"/>
    <col min="5632" max="5632" width="42.28515625" style="12" customWidth="1"/>
    <col min="5633" max="5633" width="16.28515625" style="12" customWidth="1"/>
    <col min="5634" max="5634" width="36.140625" style="12" customWidth="1"/>
    <col min="5635" max="5635" width="11.140625" style="12" customWidth="1"/>
    <col min="5636" max="5636" width="10.5703125" style="12" customWidth="1"/>
    <col min="5637" max="5637" width="15" style="12" customWidth="1"/>
    <col min="5638" max="5638" width="13.28515625" style="12" customWidth="1"/>
    <col min="5639" max="5639" width="10.7109375" style="12" customWidth="1"/>
    <col min="5640" max="5640" width="13.85546875" style="12" customWidth="1"/>
    <col min="5641" max="5886" width="11.42578125" style="12"/>
    <col min="5887" max="5887" width="15.5703125" style="12" customWidth="1"/>
    <col min="5888" max="5888" width="42.28515625" style="12" customWidth="1"/>
    <col min="5889" max="5889" width="16.28515625" style="12" customWidth="1"/>
    <col min="5890" max="5890" width="36.140625" style="12" customWidth="1"/>
    <col min="5891" max="5891" width="11.140625" style="12" customWidth="1"/>
    <col min="5892" max="5892" width="10.5703125" style="12" customWidth="1"/>
    <col min="5893" max="5893" width="15" style="12" customWidth="1"/>
    <col min="5894" max="5894" width="13.28515625" style="12" customWidth="1"/>
    <col min="5895" max="5895" width="10.7109375" style="12" customWidth="1"/>
    <col min="5896" max="5896" width="13.85546875" style="12" customWidth="1"/>
    <col min="5897" max="6142" width="11.42578125" style="12"/>
    <col min="6143" max="6143" width="15.5703125" style="12" customWidth="1"/>
    <col min="6144" max="6144" width="42.28515625" style="12" customWidth="1"/>
    <col min="6145" max="6145" width="16.28515625" style="12" customWidth="1"/>
    <col min="6146" max="6146" width="36.140625" style="12" customWidth="1"/>
    <col min="6147" max="6147" width="11.140625" style="12" customWidth="1"/>
    <col min="6148" max="6148" width="10.5703125" style="12" customWidth="1"/>
    <col min="6149" max="6149" width="15" style="12" customWidth="1"/>
    <col min="6150" max="6150" width="13.28515625" style="12" customWidth="1"/>
    <col min="6151" max="6151" width="10.7109375" style="12" customWidth="1"/>
    <col min="6152" max="6152" width="13.85546875" style="12" customWidth="1"/>
    <col min="6153" max="6398" width="11.42578125" style="12"/>
    <col min="6399" max="6399" width="15.5703125" style="12" customWidth="1"/>
    <col min="6400" max="6400" width="42.28515625" style="12" customWidth="1"/>
    <col min="6401" max="6401" width="16.28515625" style="12" customWidth="1"/>
    <col min="6402" max="6402" width="36.140625" style="12" customWidth="1"/>
    <col min="6403" max="6403" width="11.140625" style="12" customWidth="1"/>
    <col min="6404" max="6404" width="10.5703125" style="12" customWidth="1"/>
    <col min="6405" max="6405" width="15" style="12" customWidth="1"/>
    <col min="6406" max="6406" width="13.28515625" style="12" customWidth="1"/>
    <col min="6407" max="6407" width="10.7109375" style="12" customWidth="1"/>
    <col min="6408" max="6408" width="13.85546875" style="12" customWidth="1"/>
    <col min="6409" max="6654" width="11.42578125" style="12"/>
    <col min="6655" max="6655" width="15.5703125" style="12" customWidth="1"/>
    <col min="6656" max="6656" width="42.28515625" style="12" customWidth="1"/>
    <col min="6657" max="6657" width="16.28515625" style="12" customWidth="1"/>
    <col min="6658" max="6658" width="36.140625" style="12" customWidth="1"/>
    <col min="6659" max="6659" width="11.140625" style="12" customWidth="1"/>
    <col min="6660" max="6660" width="10.5703125" style="12" customWidth="1"/>
    <col min="6661" max="6661" width="15" style="12" customWidth="1"/>
    <col min="6662" max="6662" width="13.28515625" style="12" customWidth="1"/>
    <col min="6663" max="6663" width="10.7109375" style="12" customWidth="1"/>
    <col min="6664" max="6664" width="13.85546875" style="12" customWidth="1"/>
    <col min="6665" max="6910" width="11.42578125" style="12"/>
    <col min="6911" max="6911" width="15.5703125" style="12" customWidth="1"/>
    <col min="6912" max="6912" width="42.28515625" style="12" customWidth="1"/>
    <col min="6913" max="6913" width="16.28515625" style="12" customWidth="1"/>
    <col min="6914" max="6914" width="36.140625" style="12" customWidth="1"/>
    <col min="6915" max="6915" width="11.140625" style="12" customWidth="1"/>
    <col min="6916" max="6916" width="10.5703125" style="12" customWidth="1"/>
    <col min="6917" max="6917" width="15" style="12" customWidth="1"/>
    <col min="6918" max="6918" width="13.28515625" style="12" customWidth="1"/>
    <col min="6919" max="6919" width="10.7109375" style="12" customWidth="1"/>
    <col min="6920" max="6920" width="13.85546875" style="12" customWidth="1"/>
    <col min="6921" max="7166" width="11.42578125" style="12"/>
    <col min="7167" max="7167" width="15.5703125" style="12" customWidth="1"/>
    <col min="7168" max="7168" width="42.28515625" style="12" customWidth="1"/>
    <col min="7169" max="7169" width="16.28515625" style="12" customWidth="1"/>
    <col min="7170" max="7170" width="36.140625" style="12" customWidth="1"/>
    <col min="7171" max="7171" width="11.140625" style="12" customWidth="1"/>
    <col min="7172" max="7172" width="10.5703125" style="12" customWidth="1"/>
    <col min="7173" max="7173" width="15" style="12" customWidth="1"/>
    <col min="7174" max="7174" width="13.28515625" style="12" customWidth="1"/>
    <col min="7175" max="7175" width="10.7109375" style="12" customWidth="1"/>
    <col min="7176" max="7176" width="13.85546875" style="12" customWidth="1"/>
    <col min="7177" max="7422" width="11.42578125" style="12"/>
    <col min="7423" max="7423" width="15.5703125" style="12" customWidth="1"/>
    <col min="7424" max="7424" width="42.28515625" style="12" customWidth="1"/>
    <col min="7425" max="7425" width="16.28515625" style="12" customWidth="1"/>
    <col min="7426" max="7426" width="36.140625" style="12" customWidth="1"/>
    <col min="7427" max="7427" width="11.140625" style="12" customWidth="1"/>
    <col min="7428" max="7428" width="10.5703125" style="12" customWidth="1"/>
    <col min="7429" max="7429" width="15" style="12" customWidth="1"/>
    <col min="7430" max="7430" width="13.28515625" style="12" customWidth="1"/>
    <col min="7431" max="7431" width="10.7109375" style="12" customWidth="1"/>
    <col min="7432" max="7432" width="13.85546875" style="12" customWidth="1"/>
    <col min="7433" max="7678" width="11.42578125" style="12"/>
    <col min="7679" max="7679" width="15.5703125" style="12" customWidth="1"/>
    <col min="7680" max="7680" width="42.28515625" style="12" customWidth="1"/>
    <col min="7681" max="7681" width="16.28515625" style="12" customWidth="1"/>
    <col min="7682" max="7682" width="36.140625" style="12" customWidth="1"/>
    <col min="7683" max="7683" width="11.140625" style="12" customWidth="1"/>
    <col min="7684" max="7684" width="10.5703125" style="12" customWidth="1"/>
    <col min="7685" max="7685" width="15" style="12" customWidth="1"/>
    <col min="7686" max="7686" width="13.28515625" style="12" customWidth="1"/>
    <col min="7687" max="7687" width="10.7109375" style="12" customWidth="1"/>
    <col min="7688" max="7688" width="13.85546875" style="12" customWidth="1"/>
    <col min="7689" max="7934" width="11.42578125" style="12"/>
    <col min="7935" max="7935" width="15.5703125" style="12" customWidth="1"/>
    <col min="7936" max="7936" width="42.28515625" style="12" customWidth="1"/>
    <col min="7937" max="7937" width="16.28515625" style="12" customWidth="1"/>
    <col min="7938" max="7938" width="36.140625" style="12" customWidth="1"/>
    <col min="7939" max="7939" width="11.140625" style="12" customWidth="1"/>
    <col min="7940" max="7940" width="10.5703125" style="12" customWidth="1"/>
    <col min="7941" max="7941" width="15" style="12" customWidth="1"/>
    <col min="7942" max="7942" width="13.28515625" style="12" customWidth="1"/>
    <col min="7943" max="7943" width="10.7109375" style="12" customWidth="1"/>
    <col min="7944" max="7944" width="13.85546875" style="12" customWidth="1"/>
    <col min="7945" max="8190" width="11.42578125" style="12"/>
    <col min="8191" max="8191" width="15.5703125" style="12" customWidth="1"/>
    <col min="8192" max="8192" width="42.28515625" style="12" customWidth="1"/>
    <col min="8193" max="8193" width="16.28515625" style="12" customWidth="1"/>
    <col min="8194" max="8194" width="36.140625" style="12" customWidth="1"/>
    <col min="8195" max="8195" width="11.140625" style="12" customWidth="1"/>
    <col min="8196" max="8196" width="10.5703125" style="12" customWidth="1"/>
    <col min="8197" max="8197" width="15" style="12" customWidth="1"/>
    <col min="8198" max="8198" width="13.28515625" style="12" customWidth="1"/>
    <col min="8199" max="8199" width="10.7109375" style="12" customWidth="1"/>
    <col min="8200" max="8200" width="13.85546875" style="12" customWidth="1"/>
    <col min="8201" max="8446" width="11.42578125" style="12"/>
    <col min="8447" max="8447" width="15.5703125" style="12" customWidth="1"/>
    <col min="8448" max="8448" width="42.28515625" style="12" customWidth="1"/>
    <col min="8449" max="8449" width="16.28515625" style="12" customWidth="1"/>
    <col min="8450" max="8450" width="36.140625" style="12" customWidth="1"/>
    <col min="8451" max="8451" width="11.140625" style="12" customWidth="1"/>
    <col min="8452" max="8452" width="10.5703125" style="12" customWidth="1"/>
    <col min="8453" max="8453" width="15" style="12" customWidth="1"/>
    <col min="8454" max="8454" width="13.28515625" style="12" customWidth="1"/>
    <col min="8455" max="8455" width="10.7109375" style="12" customWidth="1"/>
    <col min="8456" max="8456" width="13.85546875" style="12" customWidth="1"/>
    <col min="8457" max="8702" width="11.42578125" style="12"/>
    <col min="8703" max="8703" width="15.5703125" style="12" customWidth="1"/>
    <col min="8704" max="8704" width="42.28515625" style="12" customWidth="1"/>
    <col min="8705" max="8705" width="16.28515625" style="12" customWidth="1"/>
    <col min="8706" max="8706" width="36.140625" style="12" customWidth="1"/>
    <col min="8707" max="8707" width="11.140625" style="12" customWidth="1"/>
    <col min="8708" max="8708" width="10.5703125" style="12" customWidth="1"/>
    <col min="8709" max="8709" width="15" style="12" customWidth="1"/>
    <col min="8710" max="8710" width="13.28515625" style="12" customWidth="1"/>
    <col min="8711" max="8711" width="10.7109375" style="12" customWidth="1"/>
    <col min="8712" max="8712" width="13.85546875" style="12" customWidth="1"/>
    <col min="8713" max="8958" width="11.42578125" style="12"/>
    <col min="8959" max="8959" width="15.5703125" style="12" customWidth="1"/>
    <col min="8960" max="8960" width="42.28515625" style="12" customWidth="1"/>
    <col min="8961" max="8961" width="16.28515625" style="12" customWidth="1"/>
    <col min="8962" max="8962" width="36.140625" style="12" customWidth="1"/>
    <col min="8963" max="8963" width="11.140625" style="12" customWidth="1"/>
    <col min="8964" max="8964" width="10.5703125" style="12" customWidth="1"/>
    <col min="8965" max="8965" width="15" style="12" customWidth="1"/>
    <col min="8966" max="8966" width="13.28515625" style="12" customWidth="1"/>
    <col min="8967" max="8967" width="10.7109375" style="12" customWidth="1"/>
    <col min="8968" max="8968" width="13.85546875" style="12" customWidth="1"/>
    <col min="8969" max="9214" width="11.42578125" style="12"/>
    <col min="9215" max="9215" width="15.5703125" style="12" customWidth="1"/>
    <col min="9216" max="9216" width="42.28515625" style="12" customWidth="1"/>
    <col min="9217" max="9217" width="16.28515625" style="12" customWidth="1"/>
    <col min="9218" max="9218" width="36.140625" style="12" customWidth="1"/>
    <col min="9219" max="9219" width="11.140625" style="12" customWidth="1"/>
    <col min="9220" max="9220" width="10.5703125" style="12" customWidth="1"/>
    <col min="9221" max="9221" width="15" style="12" customWidth="1"/>
    <col min="9222" max="9222" width="13.28515625" style="12" customWidth="1"/>
    <col min="9223" max="9223" width="10.7109375" style="12" customWidth="1"/>
    <col min="9224" max="9224" width="13.85546875" style="12" customWidth="1"/>
    <col min="9225" max="9470" width="11.42578125" style="12"/>
    <col min="9471" max="9471" width="15.5703125" style="12" customWidth="1"/>
    <col min="9472" max="9472" width="42.28515625" style="12" customWidth="1"/>
    <col min="9473" max="9473" width="16.28515625" style="12" customWidth="1"/>
    <col min="9474" max="9474" width="36.140625" style="12" customWidth="1"/>
    <col min="9475" max="9475" width="11.140625" style="12" customWidth="1"/>
    <col min="9476" max="9476" width="10.5703125" style="12" customWidth="1"/>
    <col min="9477" max="9477" width="15" style="12" customWidth="1"/>
    <col min="9478" max="9478" width="13.28515625" style="12" customWidth="1"/>
    <col min="9479" max="9479" width="10.7109375" style="12" customWidth="1"/>
    <col min="9480" max="9480" width="13.85546875" style="12" customWidth="1"/>
    <col min="9481" max="9726" width="11.42578125" style="12"/>
    <col min="9727" max="9727" width="15.5703125" style="12" customWidth="1"/>
    <col min="9728" max="9728" width="42.28515625" style="12" customWidth="1"/>
    <col min="9729" max="9729" width="16.28515625" style="12" customWidth="1"/>
    <col min="9730" max="9730" width="36.140625" style="12" customWidth="1"/>
    <col min="9731" max="9731" width="11.140625" style="12" customWidth="1"/>
    <col min="9732" max="9732" width="10.5703125" style="12" customWidth="1"/>
    <col min="9733" max="9733" width="15" style="12" customWidth="1"/>
    <col min="9734" max="9734" width="13.28515625" style="12" customWidth="1"/>
    <col min="9735" max="9735" width="10.7109375" style="12" customWidth="1"/>
    <col min="9736" max="9736" width="13.85546875" style="12" customWidth="1"/>
    <col min="9737" max="9982" width="11.42578125" style="12"/>
    <col min="9983" max="9983" width="15.5703125" style="12" customWidth="1"/>
    <col min="9984" max="9984" width="42.28515625" style="12" customWidth="1"/>
    <col min="9985" max="9985" width="16.28515625" style="12" customWidth="1"/>
    <col min="9986" max="9986" width="36.140625" style="12" customWidth="1"/>
    <col min="9987" max="9987" width="11.140625" style="12" customWidth="1"/>
    <col min="9988" max="9988" width="10.5703125" style="12" customWidth="1"/>
    <col min="9989" max="9989" width="15" style="12" customWidth="1"/>
    <col min="9990" max="9990" width="13.28515625" style="12" customWidth="1"/>
    <col min="9991" max="9991" width="10.7109375" style="12" customWidth="1"/>
    <col min="9992" max="9992" width="13.85546875" style="12" customWidth="1"/>
    <col min="9993" max="10238" width="11.42578125" style="12"/>
    <col min="10239" max="10239" width="15.5703125" style="12" customWidth="1"/>
    <col min="10240" max="10240" width="42.28515625" style="12" customWidth="1"/>
    <col min="10241" max="10241" width="16.28515625" style="12" customWidth="1"/>
    <col min="10242" max="10242" width="36.140625" style="12" customWidth="1"/>
    <col min="10243" max="10243" width="11.140625" style="12" customWidth="1"/>
    <col min="10244" max="10244" width="10.5703125" style="12" customWidth="1"/>
    <col min="10245" max="10245" width="15" style="12" customWidth="1"/>
    <col min="10246" max="10246" width="13.28515625" style="12" customWidth="1"/>
    <col min="10247" max="10247" width="10.7109375" style="12" customWidth="1"/>
    <col min="10248" max="10248" width="13.85546875" style="12" customWidth="1"/>
    <col min="10249" max="10494" width="11.42578125" style="12"/>
    <col min="10495" max="10495" width="15.5703125" style="12" customWidth="1"/>
    <col min="10496" max="10496" width="42.28515625" style="12" customWidth="1"/>
    <col min="10497" max="10497" width="16.28515625" style="12" customWidth="1"/>
    <col min="10498" max="10498" width="36.140625" style="12" customWidth="1"/>
    <col min="10499" max="10499" width="11.140625" style="12" customWidth="1"/>
    <col min="10500" max="10500" width="10.5703125" style="12" customWidth="1"/>
    <col min="10501" max="10501" width="15" style="12" customWidth="1"/>
    <col min="10502" max="10502" width="13.28515625" style="12" customWidth="1"/>
    <col min="10503" max="10503" width="10.7109375" style="12" customWidth="1"/>
    <col min="10504" max="10504" width="13.85546875" style="12" customWidth="1"/>
    <col min="10505" max="10750" width="11.42578125" style="12"/>
    <col min="10751" max="10751" width="15.5703125" style="12" customWidth="1"/>
    <col min="10752" max="10752" width="42.28515625" style="12" customWidth="1"/>
    <col min="10753" max="10753" width="16.28515625" style="12" customWidth="1"/>
    <col min="10754" max="10754" width="36.140625" style="12" customWidth="1"/>
    <col min="10755" max="10755" width="11.140625" style="12" customWidth="1"/>
    <col min="10756" max="10756" width="10.5703125" style="12" customWidth="1"/>
    <col min="10757" max="10757" width="15" style="12" customWidth="1"/>
    <col min="10758" max="10758" width="13.28515625" style="12" customWidth="1"/>
    <col min="10759" max="10759" width="10.7109375" style="12" customWidth="1"/>
    <col min="10760" max="10760" width="13.85546875" style="12" customWidth="1"/>
    <col min="10761" max="11006" width="11.42578125" style="12"/>
    <col min="11007" max="11007" width="15.5703125" style="12" customWidth="1"/>
    <col min="11008" max="11008" width="42.28515625" style="12" customWidth="1"/>
    <col min="11009" max="11009" width="16.28515625" style="12" customWidth="1"/>
    <col min="11010" max="11010" width="36.140625" style="12" customWidth="1"/>
    <col min="11011" max="11011" width="11.140625" style="12" customWidth="1"/>
    <col min="11012" max="11012" width="10.5703125" style="12" customWidth="1"/>
    <col min="11013" max="11013" width="15" style="12" customWidth="1"/>
    <col min="11014" max="11014" width="13.28515625" style="12" customWidth="1"/>
    <col min="11015" max="11015" width="10.7109375" style="12" customWidth="1"/>
    <col min="11016" max="11016" width="13.85546875" style="12" customWidth="1"/>
    <col min="11017" max="11262" width="11.42578125" style="12"/>
    <col min="11263" max="11263" width="15.5703125" style="12" customWidth="1"/>
    <col min="11264" max="11264" width="42.28515625" style="12" customWidth="1"/>
    <col min="11265" max="11265" width="16.28515625" style="12" customWidth="1"/>
    <col min="11266" max="11266" width="36.140625" style="12" customWidth="1"/>
    <col min="11267" max="11267" width="11.140625" style="12" customWidth="1"/>
    <col min="11268" max="11268" width="10.5703125" style="12" customWidth="1"/>
    <col min="11269" max="11269" width="15" style="12" customWidth="1"/>
    <col min="11270" max="11270" width="13.28515625" style="12" customWidth="1"/>
    <col min="11271" max="11271" width="10.7109375" style="12" customWidth="1"/>
    <col min="11272" max="11272" width="13.85546875" style="12" customWidth="1"/>
    <col min="11273" max="11518" width="11.42578125" style="12"/>
    <col min="11519" max="11519" width="15.5703125" style="12" customWidth="1"/>
    <col min="11520" max="11520" width="42.28515625" style="12" customWidth="1"/>
    <col min="11521" max="11521" width="16.28515625" style="12" customWidth="1"/>
    <col min="11522" max="11522" width="36.140625" style="12" customWidth="1"/>
    <col min="11523" max="11523" width="11.140625" style="12" customWidth="1"/>
    <col min="11524" max="11524" width="10.5703125" style="12" customWidth="1"/>
    <col min="11525" max="11525" width="15" style="12" customWidth="1"/>
    <col min="11526" max="11526" width="13.28515625" style="12" customWidth="1"/>
    <col min="11527" max="11527" width="10.7109375" style="12" customWidth="1"/>
    <col min="11528" max="11528" width="13.85546875" style="12" customWidth="1"/>
    <col min="11529" max="11774" width="11.42578125" style="12"/>
    <col min="11775" max="11775" width="15.5703125" style="12" customWidth="1"/>
    <col min="11776" max="11776" width="42.28515625" style="12" customWidth="1"/>
    <col min="11777" max="11777" width="16.28515625" style="12" customWidth="1"/>
    <col min="11778" max="11778" width="36.140625" style="12" customWidth="1"/>
    <col min="11779" max="11779" width="11.140625" style="12" customWidth="1"/>
    <col min="11780" max="11780" width="10.5703125" style="12" customWidth="1"/>
    <col min="11781" max="11781" width="15" style="12" customWidth="1"/>
    <col min="11782" max="11782" width="13.28515625" style="12" customWidth="1"/>
    <col min="11783" max="11783" width="10.7109375" style="12" customWidth="1"/>
    <col min="11784" max="11784" width="13.85546875" style="12" customWidth="1"/>
    <col min="11785" max="12030" width="11.42578125" style="12"/>
    <col min="12031" max="12031" width="15.5703125" style="12" customWidth="1"/>
    <col min="12032" max="12032" width="42.28515625" style="12" customWidth="1"/>
    <col min="12033" max="12033" width="16.28515625" style="12" customWidth="1"/>
    <col min="12034" max="12034" width="36.140625" style="12" customWidth="1"/>
    <col min="12035" max="12035" width="11.140625" style="12" customWidth="1"/>
    <col min="12036" max="12036" width="10.5703125" style="12" customWidth="1"/>
    <col min="12037" max="12037" width="15" style="12" customWidth="1"/>
    <col min="12038" max="12038" width="13.28515625" style="12" customWidth="1"/>
    <col min="12039" max="12039" width="10.7109375" style="12" customWidth="1"/>
    <col min="12040" max="12040" width="13.85546875" style="12" customWidth="1"/>
    <col min="12041" max="12286" width="11.42578125" style="12"/>
    <col min="12287" max="12287" width="15.5703125" style="12" customWidth="1"/>
    <col min="12288" max="12288" width="42.28515625" style="12" customWidth="1"/>
    <col min="12289" max="12289" width="16.28515625" style="12" customWidth="1"/>
    <col min="12290" max="12290" width="36.140625" style="12" customWidth="1"/>
    <col min="12291" max="12291" width="11.140625" style="12" customWidth="1"/>
    <col min="12292" max="12292" width="10.5703125" style="12" customWidth="1"/>
    <col min="12293" max="12293" width="15" style="12" customWidth="1"/>
    <col min="12294" max="12294" width="13.28515625" style="12" customWidth="1"/>
    <col min="12295" max="12295" width="10.7109375" style="12" customWidth="1"/>
    <col min="12296" max="12296" width="13.85546875" style="12" customWidth="1"/>
    <col min="12297" max="12542" width="11.42578125" style="12"/>
    <col min="12543" max="12543" width="15.5703125" style="12" customWidth="1"/>
    <col min="12544" max="12544" width="42.28515625" style="12" customWidth="1"/>
    <col min="12545" max="12545" width="16.28515625" style="12" customWidth="1"/>
    <col min="12546" max="12546" width="36.140625" style="12" customWidth="1"/>
    <col min="12547" max="12547" width="11.140625" style="12" customWidth="1"/>
    <col min="12548" max="12548" width="10.5703125" style="12" customWidth="1"/>
    <col min="12549" max="12549" width="15" style="12" customWidth="1"/>
    <col min="12550" max="12550" width="13.28515625" style="12" customWidth="1"/>
    <col min="12551" max="12551" width="10.7109375" style="12" customWidth="1"/>
    <col min="12552" max="12552" width="13.85546875" style="12" customWidth="1"/>
    <col min="12553" max="12798" width="11.42578125" style="12"/>
    <col min="12799" max="12799" width="15.5703125" style="12" customWidth="1"/>
    <col min="12800" max="12800" width="42.28515625" style="12" customWidth="1"/>
    <col min="12801" max="12801" width="16.28515625" style="12" customWidth="1"/>
    <col min="12802" max="12802" width="36.140625" style="12" customWidth="1"/>
    <col min="12803" max="12803" width="11.140625" style="12" customWidth="1"/>
    <col min="12804" max="12804" width="10.5703125" style="12" customWidth="1"/>
    <col min="12805" max="12805" width="15" style="12" customWidth="1"/>
    <col min="12806" max="12806" width="13.28515625" style="12" customWidth="1"/>
    <col min="12807" max="12807" width="10.7109375" style="12" customWidth="1"/>
    <col min="12808" max="12808" width="13.85546875" style="12" customWidth="1"/>
    <col min="12809" max="13054" width="11.42578125" style="12"/>
    <col min="13055" max="13055" width="15.5703125" style="12" customWidth="1"/>
    <col min="13056" max="13056" width="42.28515625" style="12" customWidth="1"/>
    <col min="13057" max="13057" width="16.28515625" style="12" customWidth="1"/>
    <col min="13058" max="13058" width="36.140625" style="12" customWidth="1"/>
    <col min="13059" max="13059" width="11.140625" style="12" customWidth="1"/>
    <col min="13060" max="13060" width="10.5703125" style="12" customWidth="1"/>
    <col min="13061" max="13061" width="15" style="12" customWidth="1"/>
    <col min="13062" max="13062" width="13.28515625" style="12" customWidth="1"/>
    <col min="13063" max="13063" width="10.7109375" style="12" customWidth="1"/>
    <col min="13064" max="13064" width="13.85546875" style="12" customWidth="1"/>
    <col min="13065" max="13310" width="11.42578125" style="12"/>
    <col min="13311" max="13311" width="15.5703125" style="12" customWidth="1"/>
    <col min="13312" max="13312" width="42.28515625" style="12" customWidth="1"/>
    <col min="13313" max="13313" width="16.28515625" style="12" customWidth="1"/>
    <col min="13314" max="13314" width="36.140625" style="12" customWidth="1"/>
    <col min="13315" max="13315" width="11.140625" style="12" customWidth="1"/>
    <col min="13316" max="13316" width="10.5703125" style="12" customWidth="1"/>
    <col min="13317" max="13317" width="15" style="12" customWidth="1"/>
    <col min="13318" max="13318" width="13.28515625" style="12" customWidth="1"/>
    <col min="13319" max="13319" width="10.7109375" style="12" customWidth="1"/>
    <col min="13320" max="13320" width="13.85546875" style="12" customWidth="1"/>
    <col min="13321" max="13566" width="11.42578125" style="12"/>
    <col min="13567" max="13567" width="15.5703125" style="12" customWidth="1"/>
    <col min="13568" max="13568" width="42.28515625" style="12" customWidth="1"/>
    <col min="13569" max="13569" width="16.28515625" style="12" customWidth="1"/>
    <col min="13570" max="13570" width="36.140625" style="12" customWidth="1"/>
    <col min="13571" max="13571" width="11.140625" style="12" customWidth="1"/>
    <col min="13572" max="13572" width="10.5703125" style="12" customWidth="1"/>
    <col min="13573" max="13573" width="15" style="12" customWidth="1"/>
    <col min="13574" max="13574" width="13.28515625" style="12" customWidth="1"/>
    <col min="13575" max="13575" width="10.7109375" style="12" customWidth="1"/>
    <col min="13576" max="13576" width="13.85546875" style="12" customWidth="1"/>
    <col min="13577" max="13822" width="11.42578125" style="12"/>
    <col min="13823" max="13823" width="15.5703125" style="12" customWidth="1"/>
    <col min="13824" max="13824" width="42.28515625" style="12" customWidth="1"/>
    <col min="13825" max="13825" width="16.28515625" style="12" customWidth="1"/>
    <col min="13826" max="13826" width="36.140625" style="12" customWidth="1"/>
    <col min="13827" max="13827" width="11.140625" style="12" customWidth="1"/>
    <col min="13828" max="13828" width="10.5703125" style="12" customWidth="1"/>
    <col min="13829" max="13829" width="15" style="12" customWidth="1"/>
    <col min="13830" max="13830" width="13.28515625" style="12" customWidth="1"/>
    <col min="13831" max="13831" width="10.7109375" style="12" customWidth="1"/>
    <col min="13832" max="13832" width="13.85546875" style="12" customWidth="1"/>
    <col min="13833" max="14078" width="11.42578125" style="12"/>
    <col min="14079" max="14079" width="15.5703125" style="12" customWidth="1"/>
    <col min="14080" max="14080" width="42.28515625" style="12" customWidth="1"/>
    <col min="14081" max="14081" width="16.28515625" style="12" customWidth="1"/>
    <col min="14082" max="14082" width="36.140625" style="12" customWidth="1"/>
    <col min="14083" max="14083" width="11.140625" style="12" customWidth="1"/>
    <col min="14084" max="14084" width="10.5703125" style="12" customWidth="1"/>
    <col min="14085" max="14085" width="15" style="12" customWidth="1"/>
    <col min="14086" max="14086" width="13.28515625" style="12" customWidth="1"/>
    <col min="14087" max="14087" width="10.7109375" style="12" customWidth="1"/>
    <col min="14088" max="14088" width="13.85546875" style="12" customWidth="1"/>
    <col min="14089" max="14334" width="11.42578125" style="12"/>
    <col min="14335" max="14335" width="15.5703125" style="12" customWidth="1"/>
    <col min="14336" max="14336" width="42.28515625" style="12" customWidth="1"/>
    <col min="14337" max="14337" width="16.28515625" style="12" customWidth="1"/>
    <col min="14338" max="14338" width="36.140625" style="12" customWidth="1"/>
    <col min="14339" max="14339" width="11.140625" style="12" customWidth="1"/>
    <col min="14340" max="14340" width="10.5703125" style="12" customWidth="1"/>
    <col min="14341" max="14341" width="15" style="12" customWidth="1"/>
    <col min="14342" max="14342" width="13.28515625" style="12" customWidth="1"/>
    <col min="14343" max="14343" width="10.7109375" style="12" customWidth="1"/>
    <col min="14344" max="14344" width="13.85546875" style="12" customWidth="1"/>
    <col min="14345" max="14590" width="11.42578125" style="12"/>
    <col min="14591" max="14591" width="15.5703125" style="12" customWidth="1"/>
    <col min="14592" max="14592" width="42.28515625" style="12" customWidth="1"/>
    <col min="14593" max="14593" width="16.28515625" style="12" customWidth="1"/>
    <col min="14594" max="14594" width="36.140625" style="12" customWidth="1"/>
    <col min="14595" max="14595" width="11.140625" style="12" customWidth="1"/>
    <col min="14596" max="14596" width="10.5703125" style="12" customWidth="1"/>
    <col min="14597" max="14597" width="15" style="12" customWidth="1"/>
    <col min="14598" max="14598" width="13.28515625" style="12" customWidth="1"/>
    <col min="14599" max="14599" width="10.7109375" style="12" customWidth="1"/>
    <col min="14600" max="14600" width="13.85546875" style="12" customWidth="1"/>
    <col min="14601" max="14846" width="11.42578125" style="12"/>
    <col min="14847" max="14847" width="15.5703125" style="12" customWidth="1"/>
    <col min="14848" max="14848" width="42.28515625" style="12" customWidth="1"/>
    <col min="14849" max="14849" width="16.28515625" style="12" customWidth="1"/>
    <col min="14850" max="14850" width="36.140625" style="12" customWidth="1"/>
    <col min="14851" max="14851" width="11.140625" style="12" customWidth="1"/>
    <col min="14852" max="14852" width="10.5703125" style="12" customWidth="1"/>
    <col min="14853" max="14853" width="15" style="12" customWidth="1"/>
    <col min="14854" max="14854" width="13.28515625" style="12" customWidth="1"/>
    <col min="14855" max="14855" width="10.7109375" style="12" customWidth="1"/>
    <col min="14856" max="14856" width="13.85546875" style="12" customWidth="1"/>
    <col min="14857" max="15102" width="11.42578125" style="12"/>
    <col min="15103" max="15103" width="15.5703125" style="12" customWidth="1"/>
    <col min="15104" max="15104" width="42.28515625" style="12" customWidth="1"/>
    <col min="15105" max="15105" width="16.28515625" style="12" customWidth="1"/>
    <col min="15106" max="15106" width="36.140625" style="12" customWidth="1"/>
    <col min="15107" max="15107" width="11.140625" style="12" customWidth="1"/>
    <col min="15108" max="15108" width="10.5703125" style="12" customWidth="1"/>
    <col min="15109" max="15109" width="15" style="12" customWidth="1"/>
    <col min="15110" max="15110" width="13.28515625" style="12" customWidth="1"/>
    <col min="15111" max="15111" width="10.7109375" style="12" customWidth="1"/>
    <col min="15112" max="15112" width="13.85546875" style="12" customWidth="1"/>
    <col min="15113" max="15358" width="11.42578125" style="12"/>
    <col min="15359" max="15359" width="15.5703125" style="12" customWidth="1"/>
    <col min="15360" max="15360" width="42.28515625" style="12" customWidth="1"/>
    <col min="15361" max="15361" width="16.28515625" style="12" customWidth="1"/>
    <col min="15362" max="15362" width="36.140625" style="12" customWidth="1"/>
    <col min="15363" max="15363" width="11.140625" style="12" customWidth="1"/>
    <col min="15364" max="15364" width="10.5703125" style="12" customWidth="1"/>
    <col min="15365" max="15365" width="15" style="12" customWidth="1"/>
    <col min="15366" max="15366" width="13.28515625" style="12" customWidth="1"/>
    <col min="15367" max="15367" width="10.7109375" style="12" customWidth="1"/>
    <col min="15368" max="15368" width="13.85546875" style="12" customWidth="1"/>
    <col min="15369" max="15614" width="11.42578125" style="12"/>
    <col min="15615" max="15615" width="15.5703125" style="12" customWidth="1"/>
    <col min="15616" max="15616" width="42.28515625" style="12" customWidth="1"/>
    <col min="15617" max="15617" width="16.28515625" style="12" customWidth="1"/>
    <col min="15618" max="15618" width="36.140625" style="12" customWidth="1"/>
    <col min="15619" max="15619" width="11.140625" style="12" customWidth="1"/>
    <col min="15620" max="15620" width="10.5703125" style="12" customWidth="1"/>
    <col min="15621" max="15621" width="15" style="12" customWidth="1"/>
    <col min="15622" max="15622" width="13.28515625" style="12" customWidth="1"/>
    <col min="15623" max="15623" width="10.7109375" style="12" customWidth="1"/>
    <col min="15624" max="15624" width="13.85546875" style="12" customWidth="1"/>
    <col min="15625" max="15870" width="11.42578125" style="12"/>
    <col min="15871" max="15871" width="15.5703125" style="12" customWidth="1"/>
    <col min="15872" max="15872" width="42.28515625" style="12" customWidth="1"/>
    <col min="15873" max="15873" width="16.28515625" style="12" customWidth="1"/>
    <col min="15874" max="15874" width="36.140625" style="12" customWidth="1"/>
    <col min="15875" max="15875" width="11.140625" style="12" customWidth="1"/>
    <col min="15876" max="15876" width="10.5703125" style="12" customWidth="1"/>
    <col min="15877" max="15877" width="15" style="12" customWidth="1"/>
    <col min="15878" max="15878" width="13.28515625" style="12" customWidth="1"/>
    <col min="15879" max="15879" width="10.7109375" style="12" customWidth="1"/>
    <col min="15880" max="15880" width="13.85546875" style="12" customWidth="1"/>
    <col min="15881" max="16126" width="11.42578125" style="12"/>
    <col min="16127" max="16127" width="15.5703125" style="12" customWidth="1"/>
    <col min="16128" max="16128" width="42.28515625" style="12" customWidth="1"/>
    <col min="16129" max="16129" width="16.28515625" style="12" customWidth="1"/>
    <col min="16130" max="16130" width="36.140625" style="12" customWidth="1"/>
    <col min="16131" max="16131" width="11.140625" style="12" customWidth="1"/>
    <col min="16132" max="16132" width="10.5703125" style="12" customWidth="1"/>
    <col min="16133" max="16133" width="15" style="12" customWidth="1"/>
    <col min="16134" max="16134" width="13.28515625" style="12" customWidth="1"/>
    <col min="16135" max="16135" width="10.7109375" style="12" customWidth="1"/>
    <col min="16136" max="16136" width="13.85546875" style="12" customWidth="1"/>
    <col min="16137" max="16384" width="11.42578125" style="12"/>
  </cols>
  <sheetData>
    <row r="1" spans="1:11" x14ac:dyDescent="0.2">
      <c r="A1" s="11" t="s">
        <v>13</v>
      </c>
      <c r="B1" s="11" t="s">
        <v>14</v>
      </c>
      <c r="C1" s="11" t="s">
        <v>15</v>
      </c>
      <c r="D1" s="11" t="s">
        <v>6</v>
      </c>
      <c r="E1" s="11" t="s">
        <v>7</v>
      </c>
      <c r="F1" s="11" t="s">
        <v>16</v>
      </c>
      <c r="G1" s="11" t="s">
        <v>17</v>
      </c>
      <c r="H1" s="11" t="s">
        <v>18</v>
      </c>
      <c r="I1" s="63" t="s">
        <v>1028</v>
      </c>
      <c r="J1" s="12"/>
      <c r="K1"/>
    </row>
    <row r="2" spans="1:11" ht="18" customHeight="1" x14ac:dyDescent="0.2">
      <c r="A2" s="13" t="s">
        <v>19</v>
      </c>
      <c r="B2" s="13" t="s">
        <v>20</v>
      </c>
      <c r="C2" s="13" t="s">
        <v>21</v>
      </c>
      <c r="D2" s="13" t="s">
        <v>22</v>
      </c>
      <c r="E2" s="13" t="s">
        <v>1092</v>
      </c>
      <c r="F2" s="14"/>
      <c r="G2" s="14">
        <v>43883</v>
      </c>
      <c r="H2" s="15">
        <v>36</v>
      </c>
      <c r="I2" s="15">
        <f>IFERROR(VLOOKUP('stock gpa'!$C2,'export pasto gpa'!$A:$D,4,0),"")</f>
        <v>20.3</v>
      </c>
      <c r="J2" s="12"/>
    </row>
    <row r="3" spans="1:11" ht="18" customHeight="1" x14ac:dyDescent="0.2">
      <c r="A3" s="13" t="s">
        <v>19</v>
      </c>
      <c r="B3" s="13" t="s">
        <v>20</v>
      </c>
      <c r="C3" s="13" t="s">
        <v>24</v>
      </c>
      <c r="D3" s="13" t="s">
        <v>25</v>
      </c>
      <c r="E3" s="13" t="s">
        <v>26</v>
      </c>
      <c r="F3" s="14"/>
      <c r="G3" s="14">
        <v>43902</v>
      </c>
      <c r="H3" s="15">
        <v>116</v>
      </c>
      <c r="I3" s="15" t="str">
        <f>IFERROR(VLOOKUP('stock gpa'!$C3,'export pasto gpa'!$A:$D,4,0),"")</f>
        <v/>
      </c>
      <c r="J3" s="12"/>
      <c r="K3"/>
    </row>
    <row r="4" spans="1:11" ht="18" customHeight="1" x14ac:dyDescent="0.2">
      <c r="A4" s="13" t="s">
        <v>19</v>
      </c>
      <c r="B4" s="13" t="s">
        <v>20</v>
      </c>
      <c r="C4" s="13" t="s">
        <v>27</v>
      </c>
      <c r="D4" s="13" t="s">
        <v>28</v>
      </c>
      <c r="E4" s="13" t="s">
        <v>1066</v>
      </c>
      <c r="F4" s="14"/>
      <c r="G4" s="14">
        <v>44104</v>
      </c>
      <c r="H4" s="15">
        <v>25</v>
      </c>
      <c r="I4" s="15" t="str">
        <f>IFERROR(VLOOKUP('stock gpa'!$C4,'export pasto gpa'!$A:$D,4,0),"")</f>
        <v/>
      </c>
      <c r="J4" s="12"/>
      <c r="K4"/>
    </row>
    <row r="5" spans="1:11" ht="18" customHeight="1" x14ac:dyDescent="0.2">
      <c r="A5" s="13" t="s">
        <v>19</v>
      </c>
      <c r="B5" s="13" t="s">
        <v>20</v>
      </c>
      <c r="C5" s="13" t="s">
        <v>27</v>
      </c>
      <c r="D5" s="13" t="s">
        <v>28</v>
      </c>
      <c r="E5" s="13" t="s">
        <v>29</v>
      </c>
      <c r="F5" s="14"/>
      <c r="G5" s="14">
        <v>43559</v>
      </c>
      <c r="H5" s="15">
        <v>9.9</v>
      </c>
      <c r="I5" s="15" t="str">
        <f>IFERROR(VLOOKUP('stock gpa'!$C5,'export pasto gpa'!$A:$D,4,0),"")</f>
        <v/>
      </c>
      <c r="J5" s="12"/>
      <c r="K5"/>
    </row>
    <row r="6" spans="1:11" ht="18" customHeight="1" x14ac:dyDescent="0.2">
      <c r="A6" s="13" t="s">
        <v>19</v>
      </c>
      <c r="B6" s="13" t="s">
        <v>20</v>
      </c>
      <c r="C6" s="13" t="s">
        <v>30</v>
      </c>
      <c r="D6" s="13" t="s">
        <v>31</v>
      </c>
      <c r="E6" s="13" t="s">
        <v>1066</v>
      </c>
      <c r="F6" s="14"/>
      <c r="G6" s="14">
        <v>43715</v>
      </c>
      <c r="H6" s="15">
        <v>38.4</v>
      </c>
      <c r="I6" s="15">
        <f>IFERROR(VLOOKUP('stock gpa'!$C6,'export pasto gpa'!$A:$D,4,0),"")</f>
        <v>0.4</v>
      </c>
      <c r="J6" s="12"/>
      <c r="K6"/>
    </row>
    <row r="7" spans="1:11" ht="18" customHeight="1" x14ac:dyDescent="0.2">
      <c r="A7" s="13" t="s">
        <v>19</v>
      </c>
      <c r="B7" s="13" t="s">
        <v>20</v>
      </c>
      <c r="C7" s="13" t="s">
        <v>33</v>
      </c>
      <c r="D7" s="13" t="s">
        <v>34</v>
      </c>
      <c r="E7" s="13" t="s">
        <v>1072</v>
      </c>
      <c r="F7" s="14"/>
      <c r="G7" s="14">
        <v>44043</v>
      </c>
      <c r="H7" s="15">
        <v>1500</v>
      </c>
      <c r="I7" s="15">
        <f>IFERROR(VLOOKUP('stock gpa'!$C7,'export pasto gpa'!$A:$D,4,0),"")</f>
        <v>60.2</v>
      </c>
      <c r="J7" s="12"/>
      <c r="K7"/>
    </row>
    <row r="8" spans="1:11" ht="18" customHeight="1" x14ac:dyDescent="0.2">
      <c r="A8" s="13" t="s">
        <v>19</v>
      </c>
      <c r="B8" s="13" t="s">
        <v>20</v>
      </c>
      <c r="C8" s="13" t="s">
        <v>33</v>
      </c>
      <c r="D8" s="13" t="s">
        <v>34</v>
      </c>
      <c r="E8" s="13" t="s">
        <v>35</v>
      </c>
      <c r="F8" s="14"/>
      <c r="G8" s="14">
        <v>44044</v>
      </c>
      <c r="H8" s="15">
        <v>655.4</v>
      </c>
      <c r="I8" s="15">
        <f>IFERROR(VLOOKUP('stock gpa'!$C8,'export pasto gpa'!$A:$D,4,0),"")</f>
        <v>60.2</v>
      </c>
      <c r="J8" s="12"/>
      <c r="K8"/>
    </row>
    <row r="9" spans="1:11" ht="18" customHeight="1" x14ac:dyDescent="0.2">
      <c r="A9" s="13" t="s">
        <v>19</v>
      </c>
      <c r="B9" s="13" t="s">
        <v>20</v>
      </c>
      <c r="C9" s="13" t="s">
        <v>36</v>
      </c>
      <c r="D9" s="13" t="s">
        <v>37</v>
      </c>
      <c r="E9" s="13" t="s">
        <v>1096</v>
      </c>
      <c r="F9" s="16"/>
      <c r="G9" s="14">
        <v>44227</v>
      </c>
      <c r="H9" s="15">
        <v>569.70000000000005</v>
      </c>
      <c r="I9" s="15" t="str">
        <f>IFERROR(VLOOKUP('stock gpa'!$C9,'export pasto gpa'!$A:$D,4,0),"")</f>
        <v/>
      </c>
      <c r="J9" s="12"/>
      <c r="K9"/>
    </row>
    <row r="10" spans="1:11" ht="18" customHeight="1" x14ac:dyDescent="0.2">
      <c r="A10" s="13" t="s">
        <v>19</v>
      </c>
      <c r="B10" s="13" t="s">
        <v>20</v>
      </c>
      <c r="C10" s="13" t="s">
        <v>39</v>
      </c>
      <c r="D10" s="13" t="s">
        <v>40</v>
      </c>
      <c r="E10" s="13" t="s">
        <v>1138</v>
      </c>
      <c r="F10" s="14"/>
      <c r="G10" s="14">
        <v>44192</v>
      </c>
      <c r="H10" s="15">
        <v>3000</v>
      </c>
      <c r="I10" s="15">
        <f>IFERROR(VLOOKUP('stock gpa'!$C10,'export pasto gpa'!$A:$D,4,0),"")</f>
        <v>40.5</v>
      </c>
      <c r="J10" s="12"/>
      <c r="K10"/>
    </row>
    <row r="11" spans="1:11" ht="18" customHeight="1" x14ac:dyDescent="0.2">
      <c r="A11" s="13" t="s">
        <v>19</v>
      </c>
      <c r="B11" s="13" t="s">
        <v>20</v>
      </c>
      <c r="C11" s="13" t="s">
        <v>39</v>
      </c>
      <c r="D11" s="13" t="s">
        <v>40</v>
      </c>
      <c r="E11" s="13" t="s">
        <v>41</v>
      </c>
      <c r="F11" s="14"/>
      <c r="G11" s="14">
        <v>43710</v>
      </c>
      <c r="H11" s="15">
        <v>399.1</v>
      </c>
      <c r="I11" s="15">
        <f>IFERROR(VLOOKUP('stock gpa'!$C11,'export pasto gpa'!$A:$D,4,0),"")</f>
        <v>40.5</v>
      </c>
      <c r="J11" s="12"/>
      <c r="K11"/>
    </row>
    <row r="12" spans="1:11" ht="18" customHeight="1" x14ac:dyDescent="0.2">
      <c r="A12" s="13" t="s">
        <v>19</v>
      </c>
      <c r="B12" s="13" t="s">
        <v>20</v>
      </c>
      <c r="C12" s="13" t="s">
        <v>42</v>
      </c>
      <c r="D12" s="13" t="s">
        <v>43</v>
      </c>
      <c r="E12" s="13" t="s">
        <v>1078</v>
      </c>
      <c r="F12" s="14"/>
      <c r="G12" s="14">
        <v>43852</v>
      </c>
      <c r="H12" s="15">
        <v>852.9</v>
      </c>
      <c r="I12" s="15">
        <f>IFERROR(VLOOKUP('stock gpa'!$C12,'export pasto gpa'!$A:$D,4,0),"")</f>
        <v>180.2</v>
      </c>
      <c r="J12" s="12"/>
      <c r="K12"/>
    </row>
    <row r="13" spans="1:11" ht="18" customHeight="1" x14ac:dyDescent="0.2">
      <c r="A13" s="13" t="s">
        <v>19</v>
      </c>
      <c r="B13" s="13" t="s">
        <v>20</v>
      </c>
      <c r="C13" s="13" t="s">
        <v>42</v>
      </c>
      <c r="D13" s="13" t="s">
        <v>43</v>
      </c>
      <c r="E13" s="13" t="s">
        <v>1138</v>
      </c>
      <c r="F13" s="14"/>
      <c r="G13" s="14">
        <v>44246</v>
      </c>
      <c r="H13" s="15">
        <v>2700</v>
      </c>
      <c r="I13" s="15">
        <f>IFERROR(VLOOKUP('stock gpa'!$C13,'export pasto gpa'!$A:$D,4,0),"")</f>
        <v>180.2</v>
      </c>
      <c r="J13" s="12"/>
      <c r="K13"/>
    </row>
    <row r="14" spans="1:11" ht="18" customHeight="1" x14ac:dyDescent="0.2">
      <c r="A14" s="13" t="s">
        <v>19</v>
      </c>
      <c r="B14" s="13" t="s">
        <v>20</v>
      </c>
      <c r="C14" s="13" t="s">
        <v>44</v>
      </c>
      <c r="D14" s="13" t="s">
        <v>45</v>
      </c>
      <c r="E14" s="13" t="s">
        <v>46</v>
      </c>
      <c r="F14" s="14"/>
      <c r="G14" s="14">
        <v>44081</v>
      </c>
      <c r="H14" s="15">
        <v>16.3</v>
      </c>
      <c r="I14" s="15" t="str">
        <f>IFERROR(VLOOKUP('stock gpa'!$C14,'export pasto gpa'!$A:$D,4,0),"")</f>
        <v/>
      </c>
      <c r="J14" s="12"/>
      <c r="K14"/>
    </row>
    <row r="15" spans="1:11" ht="18" customHeight="1" x14ac:dyDescent="0.2">
      <c r="A15" s="13" t="s">
        <v>19</v>
      </c>
      <c r="B15" s="13" t="s">
        <v>20</v>
      </c>
      <c r="C15" s="13" t="s">
        <v>47</v>
      </c>
      <c r="D15" s="13" t="s">
        <v>48</v>
      </c>
      <c r="E15" s="13" t="s">
        <v>1066</v>
      </c>
      <c r="F15" s="14"/>
      <c r="G15" s="14">
        <v>44126</v>
      </c>
      <c r="H15" s="15">
        <v>36.6</v>
      </c>
      <c r="I15" s="15" t="str">
        <f>IFERROR(VLOOKUP('stock gpa'!$C15,'export pasto gpa'!$A:$D,4,0),"")</f>
        <v/>
      </c>
      <c r="J15" s="12"/>
      <c r="K15"/>
    </row>
    <row r="16" spans="1:11" ht="18" customHeight="1" x14ac:dyDescent="0.2">
      <c r="A16" s="13" t="s">
        <v>19</v>
      </c>
      <c r="B16" s="13" t="s">
        <v>20</v>
      </c>
      <c r="C16" s="13" t="s">
        <v>49</v>
      </c>
      <c r="D16" s="13" t="s">
        <v>50</v>
      </c>
      <c r="E16" s="13" t="s">
        <v>1138</v>
      </c>
      <c r="F16" s="14"/>
      <c r="G16" s="14">
        <v>43776</v>
      </c>
      <c r="H16" s="15">
        <v>704</v>
      </c>
      <c r="I16" s="15" t="str">
        <f>IFERROR(VLOOKUP('stock gpa'!$C16,'export pasto gpa'!$A:$D,4,0),"")</f>
        <v/>
      </c>
      <c r="J16" s="12"/>
      <c r="K16"/>
    </row>
    <row r="17" spans="1:11" ht="18" customHeight="1" x14ac:dyDescent="0.2">
      <c r="A17" s="13" t="s">
        <v>19</v>
      </c>
      <c r="B17" s="13" t="s">
        <v>20</v>
      </c>
      <c r="C17" s="13" t="s">
        <v>49</v>
      </c>
      <c r="D17" s="13" t="s">
        <v>50</v>
      </c>
      <c r="E17" s="13" t="s">
        <v>51</v>
      </c>
      <c r="F17" s="14"/>
      <c r="G17" s="14">
        <v>43694</v>
      </c>
      <c r="H17" s="15">
        <v>117.4</v>
      </c>
      <c r="I17" s="15" t="str">
        <f>IFERROR(VLOOKUP('stock gpa'!$C17,'export pasto gpa'!$A:$D,4,0),"")</f>
        <v/>
      </c>
      <c r="J17" s="12"/>
      <c r="K17"/>
    </row>
    <row r="18" spans="1:11" ht="18" customHeight="1" x14ac:dyDescent="0.2">
      <c r="A18" s="13" t="s">
        <v>19</v>
      </c>
      <c r="B18" s="13" t="s">
        <v>20</v>
      </c>
      <c r="C18" s="13" t="s">
        <v>52</v>
      </c>
      <c r="D18" s="13" t="s">
        <v>53</v>
      </c>
      <c r="E18" s="13" t="s">
        <v>29</v>
      </c>
      <c r="F18" s="14"/>
      <c r="G18" s="14">
        <v>44901</v>
      </c>
      <c r="H18" s="15">
        <v>3.4</v>
      </c>
      <c r="I18" s="15" t="str">
        <f>IFERROR(VLOOKUP('stock gpa'!$C18,'export pasto gpa'!$A:$D,4,0),"")</f>
        <v/>
      </c>
      <c r="J18" s="12"/>
      <c r="K18"/>
    </row>
    <row r="19" spans="1:11" ht="18" customHeight="1" x14ac:dyDescent="0.2">
      <c r="A19" s="13" t="s">
        <v>19</v>
      </c>
      <c r="B19" s="13" t="s">
        <v>20</v>
      </c>
      <c r="C19" s="13" t="s">
        <v>52</v>
      </c>
      <c r="D19" s="13" t="s">
        <v>53</v>
      </c>
      <c r="E19" s="13" t="s">
        <v>1066</v>
      </c>
      <c r="F19" s="14"/>
      <c r="G19" s="14">
        <v>45218</v>
      </c>
      <c r="H19" s="15">
        <v>50</v>
      </c>
      <c r="I19" s="15" t="str">
        <f>IFERROR(VLOOKUP('stock gpa'!$C19,'export pasto gpa'!$A:$D,4,0),"")</f>
        <v/>
      </c>
      <c r="J19" s="12"/>
      <c r="K19"/>
    </row>
    <row r="20" spans="1:11" ht="18" customHeight="1" x14ac:dyDescent="0.2">
      <c r="A20" s="13" t="s">
        <v>19</v>
      </c>
      <c r="B20" s="13" t="s">
        <v>20</v>
      </c>
      <c r="C20" s="13" t="s">
        <v>54</v>
      </c>
      <c r="D20" s="13" t="s">
        <v>55</v>
      </c>
      <c r="E20" s="13" t="s">
        <v>1100</v>
      </c>
      <c r="F20" s="14"/>
      <c r="G20" s="14">
        <v>43646</v>
      </c>
      <c r="H20" s="15">
        <v>11.5</v>
      </c>
      <c r="I20" s="15" t="str">
        <f>IFERROR(VLOOKUP('stock gpa'!$C20,'export pasto gpa'!$A:$D,4,0),"")</f>
        <v/>
      </c>
      <c r="J20" s="12"/>
      <c r="K20"/>
    </row>
    <row r="21" spans="1:11" ht="18" customHeight="1" x14ac:dyDescent="0.2">
      <c r="A21" s="13" t="s">
        <v>19</v>
      </c>
      <c r="B21" s="13" t="s">
        <v>20</v>
      </c>
      <c r="C21" s="13" t="s">
        <v>56</v>
      </c>
      <c r="D21" s="13" t="s">
        <v>57</v>
      </c>
      <c r="E21" s="13" t="s">
        <v>58</v>
      </c>
      <c r="F21" s="14"/>
      <c r="G21" s="14">
        <v>43683</v>
      </c>
      <c r="H21" s="15">
        <v>33.6</v>
      </c>
      <c r="I21" s="15" t="str">
        <f>IFERROR(VLOOKUP('stock gpa'!$C21,'export pasto gpa'!$A:$D,4,0),"")</f>
        <v/>
      </c>
      <c r="J21" s="12"/>
      <c r="K21"/>
    </row>
    <row r="22" spans="1:11" ht="18" customHeight="1" x14ac:dyDescent="0.2">
      <c r="A22" s="13" t="s">
        <v>19</v>
      </c>
      <c r="B22" s="13" t="s">
        <v>20</v>
      </c>
      <c r="C22" s="13" t="s">
        <v>59</v>
      </c>
      <c r="D22" s="13" t="s">
        <v>60</v>
      </c>
      <c r="E22" s="13" t="s">
        <v>26</v>
      </c>
      <c r="F22" s="14"/>
      <c r="G22" s="14">
        <v>43961</v>
      </c>
      <c r="H22" s="15">
        <v>51.8</v>
      </c>
      <c r="I22" s="15" t="str">
        <f>IFERROR(VLOOKUP('stock gpa'!$C22,'export pasto gpa'!$A:$D,4,0),"")</f>
        <v/>
      </c>
      <c r="J22" s="12"/>
      <c r="K22"/>
    </row>
    <row r="23" spans="1:11" ht="18" customHeight="1" x14ac:dyDescent="0.2">
      <c r="A23" s="13" t="s">
        <v>19</v>
      </c>
      <c r="B23" s="13" t="s">
        <v>20</v>
      </c>
      <c r="C23" s="13" t="s">
        <v>61</v>
      </c>
      <c r="D23" s="13" t="s">
        <v>62</v>
      </c>
      <c r="E23" s="13" t="s">
        <v>1066</v>
      </c>
      <c r="F23" s="14"/>
      <c r="G23" s="14">
        <v>43707</v>
      </c>
      <c r="H23" s="15">
        <v>150</v>
      </c>
      <c r="I23" s="15" t="str">
        <f>IFERROR(VLOOKUP('stock gpa'!$C23,'export pasto gpa'!$A:$D,4,0),"")</f>
        <v/>
      </c>
      <c r="J23" s="12"/>
      <c r="K23"/>
    </row>
    <row r="24" spans="1:11" ht="18" customHeight="1" x14ac:dyDescent="0.2">
      <c r="A24" s="13" t="s">
        <v>19</v>
      </c>
      <c r="B24" s="13" t="s">
        <v>20</v>
      </c>
      <c r="C24" s="13" t="s">
        <v>61</v>
      </c>
      <c r="D24" s="13" t="s">
        <v>62</v>
      </c>
      <c r="E24" s="13" t="s">
        <v>1101</v>
      </c>
      <c r="F24" s="14"/>
      <c r="G24" s="14">
        <v>43555</v>
      </c>
      <c r="H24" s="15">
        <v>32.1</v>
      </c>
      <c r="I24" s="15" t="str">
        <f>IFERROR(VLOOKUP('stock gpa'!$C24,'export pasto gpa'!$A:$D,4,0),"")</f>
        <v/>
      </c>
      <c r="J24" s="12"/>
      <c r="K24"/>
    </row>
    <row r="25" spans="1:11" ht="18" customHeight="1" x14ac:dyDescent="0.2">
      <c r="A25" s="13" t="s">
        <v>19</v>
      </c>
      <c r="B25" s="13" t="s">
        <v>20</v>
      </c>
      <c r="C25" s="13" t="s">
        <v>63</v>
      </c>
      <c r="D25" s="13" t="s">
        <v>64</v>
      </c>
      <c r="E25" s="13" t="s">
        <v>1102</v>
      </c>
      <c r="F25" s="14"/>
      <c r="G25" s="14">
        <v>43585</v>
      </c>
      <c r="H25" s="15">
        <v>105.7</v>
      </c>
      <c r="I25" s="15" t="str">
        <f>IFERROR(VLOOKUP('stock gpa'!$C25,'export pasto gpa'!$A:$D,4,0),"")</f>
        <v/>
      </c>
      <c r="J25" s="12"/>
      <c r="K25"/>
    </row>
    <row r="26" spans="1:11" ht="18" customHeight="1" x14ac:dyDescent="0.2">
      <c r="A26" s="13" t="s">
        <v>19</v>
      </c>
      <c r="B26" s="13" t="s">
        <v>20</v>
      </c>
      <c r="C26" s="13" t="s">
        <v>66</v>
      </c>
      <c r="D26" s="13" t="s">
        <v>67</v>
      </c>
      <c r="E26" s="13" t="s">
        <v>1066</v>
      </c>
      <c r="F26" s="14"/>
      <c r="G26" s="14">
        <v>43940</v>
      </c>
      <c r="H26" s="15">
        <v>101.7</v>
      </c>
      <c r="I26" s="15">
        <f>IFERROR(VLOOKUP('stock gpa'!$C26,'export pasto gpa'!$A:$D,4,0),"")</f>
        <v>8.1</v>
      </c>
      <c r="J26" s="12"/>
      <c r="K26"/>
    </row>
    <row r="27" spans="1:11" ht="18" customHeight="1" x14ac:dyDescent="0.2">
      <c r="A27" s="13" t="s">
        <v>19</v>
      </c>
      <c r="B27" s="13" t="s">
        <v>20</v>
      </c>
      <c r="C27" s="13" t="s">
        <v>68</v>
      </c>
      <c r="D27" s="13" t="s">
        <v>69</v>
      </c>
      <c r="E27" s="13" t="s">
        <v>1103</v>
      </c>
      <c r="F27" s="14"/>
      <c r="G27" s="14">
        <v>43555</v>
      </c>
      <c r="H27" s="15">
        <v>11.5</v>
      </c>
      <c r="I27" s="15" t="str">
        <f>IFERROR(VLOOKUP('stock gpa'!$C27,'export pasto gpa'!$A:$D,4,0),"")</f>
        <v/>
      </c>
      <c r="J27" s="12"/>
      <c r="K27"/>
    </row>
    <row r="28" spans="1:11" ht="18" customHeight="1" x14ac:dyDescent="0.2">
      <c r="A28" s="13" t="s">
        <v>19</v>
      </c>
      <c r="B28" s="13" t="s">
        <v>20</v>
      </c>
      <c r="C28" s="13" t="s">
        <v>1037</v>
      </c>
      <c r="D28" s="13" t="s">
        <v>1038</v>
      </c>
      <c r="E28" s="13" t="s">
        <v>1144</v>
      </c>
      <c r="F28" s="14"/>
      <c r="G28" s="14">
        <v>43696</v>
      </c>
      <c r="H28" s="15">
        <v>137.69999999999999</v>
      </c>
      <c r="I28" s="15">
        <f>IFERROR(VLOOKUP('stock gpa'!$C28,'export pasto gpa'!$A:$D,4,0),"")</f>
        <v>43.3</v>
      </c>
      <c r="J28" s="12"/>
      <c r="K28"/>
    </row>
    <row r="29" spans="1:11" ht="18" customHeight="1" x14ac:dyDescent="0.2">
      <c r="A29" s="13" t="s">
        <v>19</v>
      </c>
      <c r="B29" s="13" t="s">
        <v>70</v>
      </c>
      <c r="C29" s="13" t="s">
        <v>71</v>
      </c>
      <c r="D29" s="13" t="s">
        <v>72</v>
      </c>
      <c r="E29" s="13" t="s">
        <v>73</v>
      </c>
      <c r="F29" s="14"/>
      <c r="G29" s="14">
        <v>44402</v>
      </c>
      <c r="H29" s="15">
        <v>200</v>
      </c>
      <c r="I29" s="15" t="str">
        <f>IFERROR(VLOOKUP('stock gpa'!$C29,'export pasto gpa'!$A:$D,4,0),"")</f>
        <v/>
      </c>
      <c r="J29" s="12"/>
      <c r="K29"/>
    </row>
    <row r="30" spans="1:11" ht="18" customHeight="1" x14ac:dyDescent="0.2">
      <c r="A30" s="13" t="s">
        <v>19</v>
      </c>
      <c r="B30" s="13" t="s">
        <v>70</v>
      </c>
      <c r="C30" s="13" t="s">
        <v>71</v>
      </c>
      <c r="D30" s="13" t="s">
        <v>72</v>
      </c>
      <c r="E30" s="13" t="s">
        <v>1077</v>
      </c>
      <c r="F30" s="14"/>
      <c r="G30" s="14">
        <v>43852</v>
      </c>
      <c r="H30" s="15">
        <v>1000</v>
      </c>
      <c r="I30" s="15" t="str">
        <f>IFERROR(VLOOKUP('stock gpa'!$C30,'export pasto gpa'!$A:$D,4,0),"")</f>
        <v/>
      </c>
      <c r="J30" s="12"/>
      <c r="K30"/>
    </row>
    <row r="31" spans="1:11" ht="18" customHeight="1" x14ac:dyDescent="0.2">
      <c r="A31" s="13" t="s">
        <v>19</v>
      </c>
      <c r="B31" s="13" t="s">
        <v>70</v>
      </c>
      <c r="C31" s="13" t="s">
        <v>71</v>
      </c>
      <c r="D31" s="13" t="s">
        <v>72</v>
      </c>
      <c r="E31" s="13" t="s">
        <v>1138</v>
      </c>
      <c r="F31" s="14"/>
      <c r="G31" s="14">
        <v>44766</v>
      </c>
      <c r="H31" s="15">
        <v>2000</v>
      </c>
      <c r="I31" s="15" t="str">
        <f>IFERROR(VLOOKUP('stock gpa'!$C31,'export pasto gpa'!$A:$D,4,0),"")</f>
        <v/>
      </c>
      <c r="J31" s="12"/>
      <c r="K31"/>
    </row>
    <row r="32" spans="1:11" ht="18" customHeight="1" x14ac:dyDescent="0.2">
      <c r="A32" s="13" t="s">
        <v>19</v>
      </c>
      <c r="B32" s="13" t="s">
        <v>70</v>
      </c>
      <c r="C32" s="13" t="s">
        <v>74</v>
      </c>
      <c r="D32" s="13" t="s">
        <v>75</v>
      </c>
      <c r="E32" s="13" t="s">
        <v>1079</v>
      </c>
      <c r="F32" s="14"/>
      <c r="G32" s="14">
        <v>44865</v>
      </c>
      <c r="H32" s="15">
        <v>750</v>
      </c>
      <c r="I32" s="15" t="str">
        <f>IFERROR(VLOOKUP('stock gpa'!$C32,'export pasto gpa'!$A:$D,4,0),"")</f>
        <v/>
      </c>
      <c r="J32" s="12"/>
      <c r="K32"/>
    </row>
    <row r="33" spans="1:11" ht="18" customHeight="1" x14ac:dyDescent="0.2">
      <c r="A33" s="13" t="s">
        <v>19</v>
      </c>
      <c r="B33" s="13" t="s">
        <v>70</v>
      </c>
      <c r="C33" s="13" t="s">
        <v>74</v>
      </c>
      <c r="D33" s="13" t="s">
        <v>75</v>
      </c>
      <c r="E33" s="13" t="s">
        <v>1080</v>
      </c>
      <c r="F33" s="14"/>
      <c r="G33" s="14">
        <v>45016</v>
      </c>
      <c r="H33" s="15">
        <v>700</v>
      </c>
      <c r="I33" s="15" t="str">
        <f>IFERROR(VLOOKUP('stock gpa'!$C33,'export pasto gpa'!$A:$D,4,0),"")</f>
        <v/>
      </c>
      <c r="J33" s="12"/>
      <c r="K33"/>
    </row>
    <row r="34" spans="1:11" ht="18" customHeight="1" x14ac:dyDescent="0.2">
      <c r="A34" s="13" t="s">
        <v>19</v>
      </c>
      <c r="B34" s="13" t="s">
        <v>70</v>
      </c>
      <c r="C34" s="13" t="s">
        <v>74</v>
      </c>
      <c r="D34" s="13" t="s">
        <v>75</v>
      </c>
      <c r="E34" s="13" t="s">
        <v>76</v>
      </c>
      <c r="F34" s="14"/>
      <c r="G34" s="14">
        <v>44865</v>
      </c>
      <c r="H34" s="15">
        <v>12.6</v>
      </c>
      <c r="I34" s="15" t="str">
        <f>IFERROR(VLOOKUP('stock gpa'!$C34,'export pasto gpa'!$A:$D,4,0),"")</f>
        <v/>
      </c>
      <c r="J34" s="12"/>
      <c r="K34"/>
    </row>
    <row r="35" spans="1:11" ht="18" customHeight="1" x14ac:dyDescent="0.2">
      <c r="A35" s="13" t="s">
        <v>19</v>
      </c>
      <c r="B35" s="13" t="s">
        <v>70</v>
      </c>
      <c r="C35" s="13" t="s">
        <v>77</v>
      </c>
      <c r="D35" s="13" t="s">
        <v>78</v>
      </c>
      <c r="E35" s="13" t="s">
        <v>29</v>
      </c>
      <c r="F35" s="14"/>
      <c r="G35" s="14">
        <v>43781</v>
      </c>
      <c r="H35" s="15">
        <v>14.8</v>
      </c>
      <c r="I35" s="15" t="str">
        <f>IFERROR(VLOOKUP('stock gpa'!$C35,'export pasto gpa'!$A:$D,4,0),"")</f>
        <v/>
      </c>
      <c r="J35" s="12"/>
      <c r="K35"/>
    </row>
    <row r="36" spans="1:11" ht="18" customHeight="1" x14ac:dyDescent="0.2">
      <c r="A36" s="13" t="s">
        <v>19</v>
      </c>
      <c r="B36" s="13" t="s">
        <v>70</v>
      </c>
      <c r="C36" s="13" t="s">
        <v>77</v>
      </c>
      <c r="D36" s="13" t="s">
        <v>78</v>
      </c>
      <c r="E36" s="13" t="s">
        <v>1066</v>
      </c>
      <c r="F36" s="14"/>
      <c r="G36" s="14">
        <v>43805</v>
      </c>
      <c r="H36" s="15">
        <v>25</v>
      </c>
      <c r="I36" s="15" t="str">
        <f>IFERROR(VLOOKUP('stock gpa'!$C36,'export pasto gpa'!$A:$D,4,0),"")</f>
        <v/>
      </c>
      <c r="J36" s="12"/>
      <c r="K36"/>
    </row>
    <row r="37" spans="1:11" ht="18" customHeight="1" x14ac:dyDescent="0.2">
      <c r="A37" s="13" t="s">
        <v>19</v>
      </c>
      <c r="B37" s="13" t="s">
        <v>70</v>
      </c>
      <c r="C37" s="13" t="s">
        <v>1039</v>
      </c>
      <c r="D37" s="13" t="s">
        <v>1073</v>
      </c>
      <c r="E37" s="13" t="s">
        <v>1066</v>
      </c>
      <c r="F37" s="14"/>
      <c r="G37" s="14">
        <v>44146</v>
      </c>
      <c r="H37" s="15">
        <v>25</v>
      </c>
      <c r="I37" s="15" t="str">
        <f>IFERROR(VLOOKUP('stock gpa'!$C37,'export pasto gpa'!$A:$D,4,0),"")</f>
        <v/>
      </c>
      <c r="J37" s="12"/>
      <c r="K37"/>
    </row>
    <row r="38" spans="1:11" ht="18" customHeight="1" x14ac:dyDescent="0.2">
      <c r="A38" s="13" t="s">
        <v>19</v>
      </c>
      <c r="B38" s="13" t="s">
        <v>70</v>
      </c>
      <c r="C38" s="13" t="s">
        <v>1040</v>
      </c>
      <c r="D38" s="13" t="s">
        <v>1041</v>
      </c>
      <c r="E38" s="13" t="s">
        <v>1146</v>
      </c>
      <c r="F38" s="14"/>
      <c r="G38" s="14">
        <v>44034</v>
      </c>
      <c r="H38" s="15">
        <v>1000</v>
      </c>
      <c r="I38" s="15" t="str">
        <f>IFERROR(VLOOKUP('stock gpa'!$C38,'export pasto gpa'!$A:$D,4,0),"")</f>
        <v/>
      </c>
      <c r="J38" s="12"/>
      <c r="K38"/>
    </row>
    <row r="39" spans="1:11" ht="18" customHeight="1" x14ac:dyDescent="0.2">
      <c r="A39" s="13" t="s">
        <v>19</v>
      </c>
      <c r="B39" s="13" t="s">
        <v>70</v>
      </c>
      <c r="C39" s="13" t="s">
        <v>1042</v>
      </c>
      <c r="D39" s="13" t="s">
        <v>1043</v>
      </c>
      <c r="E39" s="13" t="s">
        <v>1098</v>
      </c>
      <c r="F39" s="14"/>
      <c r="G39" s="14">
        <v>43670</v>
      </c>
      <c r="H39" s="15">
        <v>900</v>
      </c>
      <c r="I39" s="15" t="str">
        <f>IFERROR(VLOOKUP('stock gpa'!$C39,'export pasto gpa'!$A:$D,4,0),"")</f>
        <v/>
      </c>
      <c r="J39" s="12"/>
      <c r="K39"/>
    </row>
    <row r="40" spans="1:11" ht="18" customHeight="1" x14ac:dyDescent="0.2">
      <c r="A40" s="13" t="s">
        <v>19</v>
      </c>
      <c r="B40" s="13" t="s">
        <v>70</v>
      </c>
      <c r="C40" s="13" t="s">
        <v>1044</v>
      </c>
      <c r="D40" s="13" t="s">
        <v>1045</v>
      </c>
      <c r="E40" s="13" t="s">
        <v>1092</v>
      </c>
      <c r="F40" s="14"/>
      <c r="G40" s="14">
        <v>44099</v>
      </c>
      <c r="H40" s="15">
        <v>50</v>
      </c>
      <c r="I40" s="15" t="str">
        <f>IFERROR(VLOOKUP('stock gpa'!$C40,'export pasto gpa'!$A:$D,4,0),"")</f>
        <v/>
      </c>
      <c r="J40" s="12"/>
      <c r="K40"/>
    </row>
    <row r="41" spans="1:11" ht="18" customHeight="1" x14ac:dyDescent="0.2">
      <c r="A41" s="13" t="s">
        <v>19</v>
      </c>
      <c r="B41" s="13" t="s">
        <v>70</v>
      </c>
      <c r="C41" s="13" t="s">
        <v>1046</v>
      </c>
      <c r="D41" s="13" t="s">
        <v>1047</v>
      </c>
      <c r="E41" s="13" t="s">
        <v>1096</v>
      </c>
      <c r="F41" s="14"/>
      <c r="G41" s="14">
        <v>44130</v>
      </c>
      <c r="H41" s="15">
        <v>200</v>
      </c>
      <c r="I41" s="15" t="str">
        <f>IFERROR(VLOOKUP('stock gpa'!$C41,'export pasto gpa'!$A:$D,4,0),"")</f>
        <v/>
      </c>
      <c r="J41" s="12"/>
      <c r="K41"/>
    </row>
    <row r="42" spans="1:11" ht="18" customHeight="1" x14ac:dyDescent="0.2">
      <c r="A42" s="13" t="s">
        <v>19</v>
      </c>
      <c r="B42" s="13" t="s">
        <v>70</v>
      </c>
      <c r="C42" s="13" t="s">
        <v>1094</v>
      </c>
      <c r="D42" s="13" t="s">
        <v>1095</v>
      </c>
      <c r="E42" s="13" t="s">
        <v>1093</v>
      </c>
      <c r="F42" s="14"/>
      <c r="G42" s="14">
        <v>44536</v>
      </c>
      <c r="H42" s="15">
        <v>100</v>
      </c>
      <c r="I42" s="15" t="str">
        <f>IFERROR(VLOOKUP('stock gpa'!$C42,'export pasto gpa'!$A:$D,4,0),"")</f>
        <v/>
      </c>
      <c r="J42" s="12"/>
      <c r="K42"/>
    </row>
    <row r="43" spans="1:11" ht="18" customHeight="1" x14ac:dyDescent="0.2">
      <c r="A43" s="13" t="s">
        <v>19</v>
      </c>
      <c r="B43" s="13" t="s">
        <v>70</v>
      </c>
      <c r="C43" s="13" t="s">
        <v>1074</v>
      </c>
      <c r="D43" s="13" t="s">
        <v>1075</v>
      </c>
      <c r="E43" s="13" t="s">
        <v>65</v>
      </c>
      <c r="F43" s="14"/>
      <c r="G43" s="14">
        <v>43585</v>
      </c>
      <c r="H43" s="15">
        <v>54.1</v>
      </c>
      <c r="I43" s="15" t="str">
        <f>IFERROR(VLOOKUP('stock gpa'!$C43,'export pasto gpa'!$A:$D,4,0),"")</f>
        <v/>
      </c>
      <c r="J43" s="12"/>
      <c r="K43"/>
    </row>
    <row r="44" spans="1:11" ht="18" customHeight="1" x14ac:dyDescent="0.2">
      <c r="A44" s="13" t="s">
        <v>19</v>
      </c>
      <c r="B44" s="13" t="s">
        <v>70</v>
      </c>
      <c r="C44" s="13" t="s">
        <v>1074</v>
      </c>
      <c r="D44" s="13" t="s">
        <v>1075</v>
      </c>
      <c r="E44" s="13" t="s">
        <v>1096</v>
      </c>
      <c r="F44" s="14"/>
      <c r="G44" s="14">
        <v>44196</v>
      </c>
      <c r="H44" s="15">
        <v>750</v>
      </c>
      <c r="I44" s="15" t="str">
        <f>IFERROR(VLOOKUP('stock gpa'!$C44,'export pasto gpa'!$A:$D,4,0),"")</f>
        <v/>
      </c>
      <c r="J44" s="12"/>
      <c r="K44"/>
    </row>
    <row r="45" spans="1:11" ht="18" customHeight="1" x14ac:dyDescent="0.2">
      <c r="A45" s="13" t="s">
        <v>19</v>
      </c>
      <c r="B45" s="13" t="s">
        <v>79</v>
      </c>
      <c r="C45" s="13" t="s">
        <v>80</v>
      </c>
      <c r="D45" s="13" t="s">
        <v>81</v>
      </c>
      <c r="E45" s="13" t="s">
        <v>1089</v>
      </c>
      <c r="F45" s="14"/>
      <c r="G45" s="14">
        <v>43525</v>
      </c>
      <c r="H45" s="15">
        <v>225</v>
      </c>
      <c r="I45" s="15" t="str">
        <f>IFERROR(VLOOKUP('stock gpa'!$C45,'export pasto gpa'!$A:$D,4,0),"")</f>
        <v/>
      </c>
      <c r="J45" s="12"/>
      <c r="K45"/>
    </row>
    <row r="46" spans="1:11" ht="18" customHeight="1" x14ac:dyDescent="0.2">
      <c r="A46" s="13" t="s">
        <v>19</v>
      </c>
      <c r="B46" s="13" t="s">
        <v>20</v>
      </c>
      <c r="C46" s="13" t="s">
        <v>82</v>
      </c>
      <c r="D46" s="13" t="s">
        <v>83</v>
      </c>
      <c r="E46" s="13" t="s">
        <v>1096</v>
      </c>
      <c r="F46" s="14"/>
      <c r="G46" s="14">
        <v>44074</v>
      </c>
      <c r="H46" s="15">
        <v>19.600000000000001</v>
      </c>
      <c r="I46" s="15" t="str">
        <f>IFERROR(VLOOKUP('stock gpa'!$C46,'export pasto gpa'!$A:$D,4,0),"")</f>
        <v/>
      </c>
      <c r="J46" s="12"/>
      <c r="K46"/>
    </row>
    <row r="47" spans="1:11" ht="18" customHeight="1" x14ac:dyDescent="0.2">
      <c r="A47" s="13" t="s">
        <v>19</v>
      </c>
      <c r="B47" s="13" t="s">
        <v>20</v>
      </c>
      <c r="C47" s="13" t="s">
        <v>86</v>
      </c>
      <c r="D47" s="13" t="s">
        <v>87</v>
      </c>
      <c r="E47" s="13" t="s">
        <v>1096</v>
      </c>
      <c r="F47" s="14"/>
      <c r="G47" s="14">
        <v>43833</v>
      </c>
      <c r="H47" s="15">
        <v>100</v>
      </c>
      <c r="I47" s="15" t="str">
        <f>IFERROR(VLOOKUP('stock gpa'!$C47,'export pasto gpa'!$A:$D,4,0),"")</f>
        <v/>
      </c>
      <c r="J47" s="12"/>
      <c r="K47"/>
    </row>
    <row r="48" spans="1:11" ht="18" customHeight="1" x14ac:dyDescent="0.2">
      <c r="A48" s="13" t="s">
        <v>19</v>
      </c>
      <c r="B48" s="13" t="s">
        <v>20</v>
      </c>
      <c r="C48" s="13" t="s">
        <v>86</v>
      </c>
      <c r="D48" s="13" t="s">
        <v>87</v>
      </c>
      <c r="E48" s="13" t="s">
        <v>88</v>
      </c>
      <c r="F48" s="14"/>
      <c r="G48" s="14">
        <v>43712</v>
      </c>
      <c r="H48" s="15">
        <v>58.5</v>
      </c>
      <c r="I48" s="15" t="str">
        <f>IFERROR(VLOOKUP('stock gpa'!$C48,'export pasto gpa'!$A:$D,4,0),"")</f>
        <v/>
      </c>
      <c r="J48" s="12"/>
      <c r="K48"/>
    </row>
    <row r="49" spans="1:11" ht="18" customHeight="1" x14ac:dyDescent="0.2">
      <c r="A49" s="13" t="s">
        <v>19</v>
      </c>
      <c r="B49" s="13" t="s">
        <v>20</v>
      </c>
      <c r="C49" s="13" t="s">
        <v>89</v>
      </c>
      <c r="D49" s="13" t="s">
        <v>90</v>
      </c>
      <c r="E49" s="13" t="s">
        <v>1097</v>
      </c>
      <c r="F49" s="14"/>
      <c r="G49" s="14">
        <v>43855</v>
      </c>
      <c r="H49" s="15">
        <v>120</v>
      </c>
      <c r="I49" s="15" t="str">
        <f>IFERROR(VLOOKUP('stock gpa'!$C49,'export pasto gpa'!$A:$D,4,0),"")</f>
        <v/>
      </c>
      <c r="J49" s="12"/>
      <c r="K49"/>
    </row>
    <row r="50" spans="1:11" ht="18" customHeight="1" x14ac:dyDescent="0.2">
      <c r="A50" s="13" t="s">
        <v>19</v>
      </c>
      <c r="B50" s="13" t="s">
        <v>20</v>
      </c>
      <c r="C50" s="13" t="s">
        <v>89</v>
      </c>
      <c r="D50" s="13" t="s">
        <v>90</v>
      </c>
      <c r="E50" s="13" t="s">
        <v>1096</v>
      </c>
      <c r="F50" s="14"/>
      <c r="G50" s="14">
        <v>43839</v>
      </c>
      <c r="H50" s="15">
        <v>30</v>
      </c>
      <c r="I50" s="15" t="str">
        <f>IFERROR(VLOOKUP('stock gpa'!$C50,'export pasto gpa'!$A:$D,4,0),"")</f>
        <v/>
      </c>
      <c r="J50" s="12"/>
      <c r="K50"/>
    </row>
    <row r="51" spans="1:11" ht="18" customHeight="1" x14ac:dyDescent="0.2">
      <c r="A51" s="13" t="s">
        <v>19</v>
      </c>
      <c r="B51" s="13" t="s">
        <v>20</v>
      </c>
      <c r="C51" s="13" t="s">
        <v>89</v>
      </c>
      <c r="D51" s="13" t="s">
        <v>90</v>
      </c>
      <c r="E51" s="13" t="s">
        <v>88</v>
      </c>
      <c r="F51" s="14"/>
      <c r="G51" s="14">
        <v>43706</v>
      </c>
      <c r="H51" s="15">
        <v>14.1</v>
      </c>
      <c r="I51" s="15" t="str">
        <f>IFERROR(VLOOKUP('stock gpa'!$C51,'export pasto gpa'!$A:$D,4,0),"")</f>
        <v/>
      </c>
      <c r="J51" s="12"/>
      <c r="K51"/>
    </row>
    <row r="52" spans="1:11" ht="18" customHeight="1" x14ac:dyDescent="0.2">
      <c r="A52" s="13" t="s">
        <v>19</v>
      </c>
      <c r="B52" s="13" t="s">
        <v>91</v>
      </c>
      <c r="C52" s="13" t="s">
        <v>92</v>
      </c>
      <c r="D52" s="13" t="s">
        <v>93</v>
      </c>
      <c r="E52" s="13" t="s">
        <v>95</v>
      </c>
      <c r="F52" s="14"/>
      <c r="G52" s="14">
        <v>44002</v>
      </c>
      <c r="H52" s="15">
        <v>0.875</v>
      </c>
      <c r="I52" s="15" t="str">
        <f>IFERROR(VLOOKUP('stock gpa'!$C52,'export pasto gpa'!$A:$D,4,0),"")</f>
        <v/>
      </c>
      <c r="J52" s="12"/>
      <c r="K52"/>
    </row>
    <row r="53" spans="1:11" ht="18" customHeight="1" x14ac:dyDescent="0.2">
      <c r="A53" s="13" t="s">
        <v>19</v>
      </c>
      <c r="B53" s="13" t="s">
        <v>91</v>
      </c>
      <c r="C53" s="13" t="s">
        <v>92</v>
      </c>
      <c r="D53" s="13" t="s">
        <v>93</v>
      </c>
      <c r="E53" s="13" t="s">
        <v>94</v>
      </c>
      <c r="F53" s="14"/>
      <c r="G53" s="14">
        <v>43714</v>
      </c>
      <c r="H53" s="15">
        <v>46</v>
      </c>
      <c r="I53" s="15" t="str">
        <f>IFERROR(VLOOKUP('stock gpa'!$C53,'export pasto gpa'!$A:$D,4,0),"")</f>
        <v/>
      </c>
      <c r="J53" s="12"/>
      <c r="K53"/>
    </row>
    <row r="54" spans="1:11" ht="18" customHeight="1" x14ac:dyDescent="0.2">
      <c r="A54" s="13" t="s">
        <v>19</v>
      </c>
      <c r="B54" s="13" t="s">
        <v>91</v>
      </c>
      <c r="C54" s="13" t="s">
        <v>96</v>
      </c>
      <c r="D54" s="13" t="s">
        <v>97</v>
      </c>
      <c r="E54" s="13" t="s">
        <v>1124</v>
      </c>
      <c r="F54" s="14"/>
      <c r="G54" s="14">
        <v>44080</v>
      </c>
      <c r="H54" s="15">
        <v>924</v>
      </c>
      <c r="I54" s="15" t="str">
        <f>IFERROR(VLOOKUP('stock gpa'!$C54,'export pasto gpa'!$A:$D,4,0),"")</f>
        <v/>
      </c>
      <c r="J54" s="12"/>
      <c r="K54"/>
    </row>
    <row r="55" spans="1:11" ht="18" customHeight="1" x14ac:dyDescent="0.2">
      <c r="A55" s="13" t="s">
        <v>19</v>
      </c>
      <c r="B55" s="13" t="s">
        <v>91</v>
      </c>
      <c r="C55" s="13" t="s">
        <v>96</v>
      </c>
      <c r="D55" s="13" t="s">
        <v>97</v>
      </c>
      <c r="E55" s="13" t="s">
        <v>1067</v>
      </c>
      <c r="F55" s="14"/>
      <c r="G55" s="14">
        <v>43695</v>
      </c>
      <c r="H55" s="15">
        <v>525</v>
      </c>
      <c r="I55" s="15" t="str">
        <f>IFERROR(VLOOKUP('stock gpa'!$C55,'export pasto gpa'!$A:$D,4,0),"")</f>
        <v/>
      </c>
      <c r="J55" s="12"/>
      <c r="K55"/>
    </row>
    <row r="56" spans="1:11" ht="18" customHeight="1" x14ac:dyDescent="0.2">
      <c r="A56" s="13" t="s">
        <v>19</v>
      </c>
      <c r="B56" s="13" t="s">
        <v>91</v>
      </c>
      <c r="C56" s="13" t="s">
        <v>98</v>
      </c>
      <c r="D56" s="13" t="s">
        <v>99</v>
      </c>
      <c r="E56" s="13" t="s">
        <v>1125</v>
      </c>
      <c r="F56" s="14"/>
      <c r="G56" s="14">
        <v>44397</v>
      </c>
      <c r="H56" s="15">
        <v>546</v>
      </c>
      <c r="I56" s="15" t="str">
        <f>IFERROR(VLOOKUP('stock gpa'!$C56,'export pasto gpa'!$A:$D,4,0),"")</f>
        <v/>
      </c>
      <c r="J56" s="12"/>
      <c r="K56"/>
    </row>
    <row r="57" spans="1:11" ht="18" customHeight="1" x14ac:dyDescent="0.2">
      <c r="A57" s="13" t="s">
        <v>19</v>
      </c>
      <c r="B57" s="13" t="s">
        <v>91</v>
      </c>
      <c r="C57" s="13" t="s">
        <v>98</v>
      </c>
      <c r="D57" s="13" t="s">
        <v>99</v>
      </c>
      <c r="E57" s="13" t="s">
        <v>100</v>
      </c>
      <c r="F57" s="14"/>
      <c r="G57" s="14">
        <v>44397</v>
      </c>
      <c r="H57" s="15">
        <v>294</v>
      </c>
      <c r="I57" s="15" t="str">
        <f>IFERROR(VLOOKUP('stock gpa'!$C57,'export pasto gpa'!$A:$D,4,0),"")</f>
        <v/>
      </c>
      <c r="J57" s="12"/>
      <c r="K57"/>
    </row>
    <row r="58" spans="1:11" ht="18" customHeight="1" x14ac:dyDescent="0.2">
      <c r="A58" s="13" t="s">
        <v>19</v>
      </c>
      <c r="B58" s="13" t="s">
        <v>91</v>
      </c>
      <c r="C58" s="13" t="s">
        <v>98</v>
      </c>
      <c r="D58" s="13" t="s">
        <v>99</v>
      </c>
      <c r="E58" s="13" t="s">
        <v>1124</v>
      </c>
      <c r="F58" s="14"/>
      <c r="G58" s="14">
        <v>44019</v>
      </c>
      <c r="H58" s="15">
        <v>798</v>
      </c>
      <c r="I58" s="15" t="str">
        <f>IFERROR(VLOOKUP('stock gpa'!$C58,'export pasto gpa'!$A:$D,4,0),"")</f>
        <v/>
      </c>
      <c r="J58" s="12"/>
      <c r="K58"/>
    </row>
    <row r="59" spans="1:11" ht="18" customHeight="1" x14ac:dyDescent="0.2">
      <c r="A59" s="13" t="s">
        <v>19</v>
      </c>
      <c r="B59" s="13" t="s">
        <v>91</v>
      </c>
      <c r="C59" s="13" t="s">
        <v>101</v>
      </c>
      <c r="D59" s="13" t="s">
        <v>102</v>
      </c>
      <c r="E59" s="13" t="s">
        <v>1088</v>
      </c>
      <c r="F59" s="14"/>
      <c r="G59" s="14">
        <v>43876</v>
      </c>
      <c r="H59" s="15">
        <v>1280</v>
      </c>
      <c r="I59" s="15" t="str">
        <f>IFERROR(VLOOKUP('stock gpa'!$C59,'export pasto gpa'!$A:$D,4,0),"")</f>
        <v/>
      </c>
      <c r="J59" s="12"/>
      <c r="K59"/>
    </row>
    <row r="60" spans="1:11" ht="18" customHeight="1" x14ac:dyDescent="0.2">
      <c r="A60" s="13" t="s">
        <v>19</v>
      </c>
      <c r="B60" s="13" t="s">
        <v>91</v>
      </c>
      <c r="C60" s="13" t="s">
        <v>101</v>
      </c>
      <c r="D60" s="13" t="s">
        <v>102</v>
      </c>
      <c r="E60" s="13" t="s">
        <v>32</v>
      </c>
      <c r="F60" s="14"/>
      <c r="G60" s="14">
        <v>43876</v>
      </c>
      <c r="H60" s="15">
        <v>9.3000000000000007</v>
      </c>
      <c r="I60" s="15" t="str">
        <f>IFERROR(VLOOKUP('stock gpa'!$C60,'export pasto gpa'!$A:$D,4,0),"")</f>
        <v/>
      </c>
      <c r="J60" s="12"/>
      <c r="K60"/>
    </row>
    <row r="61" spans="1:11" ht="18" customHeight="1" x14ac:dyDescent="0.2">
      <c r="A61" s="13" t="s">
        <v>19</v>
      </c>
      <c r="B61" s="13" t="s">
        <v>91</v>
      </c>
      <c r="C61" s="13" t="s">
        <v>103</v>
      </c>
      <c r="D61" s="13" t="s">
        <v>104</v>
      </c>
      <c r="E61" s="13" t="s">
        <v>105</v>
      </c>
      <c r="F61" s="14"/>
      <c r="G61" s="14">
        <v>44069</v>
      </c>
      <c r="H61" s="15">
        <v>460</v>
      </c>
      <c r="I61" s="15" t="str">
        <f>IFERROR(VLOOKUP('stock gpa'!$C61,'export pasto gpa'!$A:$D,4,0),"")</f>
        <v/>
      </c>
      <c r="J61" s="12"/>
      <c r="K61"/>
    </row>
    <row r="62" spans="1:11" ht="18" customHeight="1" x14ac:dyDescent="0.2">
      <c r="A62" s="13" t="s">
        <v>19</v>
      </c>
      <c r="B62" s="13" t="s">
        <v>91</v>
      </c>
      <c r="C62" s="13" t="s">
        <v>1048</v>
      </c>
      <c r="D62" s="13" t="s">
        <v>1049</v>
      </c>
      <c r="E62" s="13" t="s">
        <v>1068</v>
      </c>
      <c r="F62" s="14"/>
      <c r="G62" s="14">
        <v>44486</v>
      </c>
      <c r="H62" s="15">
        <v>63</v>
      </c>
      <c r="I62" s="15" t="str">
        <f>IFERROR(VLOOKUP('stock gpa'!$C62,'export pasto gpa'!$A:$D,4,0),"")</f>
        <v/>
      </c>
      <c r="J62" s="12"/>
      <c r="K62"/>
    </row>
    <row r="63" spans="1:11" ht="18" customHeight="1" x14ac:dyDescent="0.2">
      <c r="A63" s="13" t="s">
        <v>19</v>
      </c>
      <c r="B63" s="13" t="s">
        <v>91</v>
      </c>
      <c r="C63" s="13" t="s">
        <v>1048</v>
      </c>
      <c r="D63" s="13" t="s">
        <v>1049</v>
      </c>
      <c r="E63" s="13" t="s">
        <v>1126</v>
      </c>
      <c r="F63" s="14"/>
      <c r="G63" s="14">
        <v>44486</v>
      </c>
      <c r="H63" s="15">
        <v>945</v>
      </c>
      <c r="I63" s="15" t="str">
        <f>IFERROR(VLOOKUP('stock gpa'!$C63,'export pasto gpa'!$A:$D,4,0),"")</f>
        <v/>
      </c>
      <c r="J63" s="12"/>
      <c r="K63"/>
    </row>
    <row r="64" spans="1:11" ht="18" customHeight="1" x14ac:dyDescent="0.2">
      <c r="A64" s="13" t="s">
        <v>19</v>
      </c>
      <c r="B64" s="13" t="s">
        <v>91</v>
      </c>
      <c r="C64" s="13" t="s">
        <v>106</v>
      </c>
      <c r="D64" s="13" t="s">
        <v>107</v>
      </c>
      <c r="E64" s="13" t="s">
        <v>1088</v>
      </c>
      <c r="F64" s="14"/>
      <c r="G64" s="14">
        <v>44143</v>
      </c>
      <c r="H64" s="15">
        <v>1780</v>
      </c>
      <c r="I64" s="15" t="str">
        <f>IFERROR(VLOOKUP('stock gpa'!$C64,'export pasto gpa'!$A:$D,4,0),"")</f>
        <v/>
      </c>
      <c r="J64" s="12"/>
      <c r="K64"/>
    </row>
    <row r="65" spans="1:11" ht="18" customHeight="1" x14ac:dyDescent="0.2">
      <c r="A65" s="13" t="s">
        <v>19</v>
      </c>
      <c r="B65" s="13" t="s">
        <v>79</v>
      </c>
      <c r="C65" s="13" t="s">
        <v>109</v>
      </c>
      <c r="D65" s="13" t="s">
        <v>110</v>
      </c>
      <c r="E65" s="13" t="s">
        <v>1139</v>
      </c>
      <c r="F65" s="14"/>
      <c r="G65" s="14">
        <v>44061</v>
      </c>
      <c r="H65" s="15">
        <v>400</v>
      </c>
      <c r="I65" s="15" t="str">
        <f>IFERROR(VLOOKUP('stock gpa'!$C65,'export pasto gpa'!$A:$D,4,0),"")</f>
        <v/>
      </c>
      <c r="J65" s="12"/>
      <c r="K65"/>
    </row>
    <row r="66" spans="1:11" ht="18" customHeight="1" x14ac:dyDescent="0.2">
      <c r="A66" s="13" t="s">
        <v>19</v>
      </c>
      <c r="B66" s="13" t="s">
        <v>20</v>
      </c>
      <c r="C66" s="13" t="s">
        <v>111</v>
      </c>
      <c r="D66" s="13" t="s">
        <v>112</v>
      </c>
      <c r="E66" s="13" t="s">
        <v>1096</v>
      </c>
      <c r="F66" s="14"/>
      <c r="G66" s="14">
        <v>44165</v>
      </c>
      <c r="H66" s="15">
        <v>697.4</v>
      </c>
      <c r="I66" s="15" t="str">
        <f>IFERROR(VLOOKUP('stock gpa'!$C66,'export pasto gpa'!$A:$D,4,0),"")</f>
        <v/>
      </c>
      <c r="J66" s="12"/>
      <c r="K66"/>
    </row>
    <row r="67" spans="1:11" ht="18" customHeight="1" x14ac:dyDescent="0.2">
      <c r="A67" s="13" t="s">
        <v>19</v>
      </c>
      <c r="B67" s="13" t="s">
        <v>20</v>
      </c>
      <c r="C67" s="13" t="s">
        <v>113</v>
      </c>
      <c r="D67" s="13" t="s">
        <v>114</v>
      </c>
      <c r="E67" s="13" t="s">
        <v>115</v>
      </c>
      <c r="F67" s="14"/>
      <c r="G67" s="14">
        <v>43738</v>
      </c>
      <c r="H67" s="15">
        <v>95.8</v>
      </c>
      <c r="I67" s="15" t="str">
        <f>IFERROR(VLOOKUP('stock gpa'!$C67,'export pasto gpa'!$A:$D,4,0),"")</f>
        <v/>
      </c>
      <c r="J67" s="12"/>
      <c r="K67"/>
    </row>
    <row r="68" spans="1:11" ht="18" customHeight="1" x14ac:dyDescent="0.2">
      <c r="A68" s="13" t="s">
        <v>19</v>
      </c>
      <c r="B68" s="13" t="s">
        <v>91</v>
      </c>
      <c r="C68" s="13" t="s">
        <v>116</v>
      </c>
      <c r="D68" s="13" t="s">
        <v>117</v>
      </c>
      <c r="E68" s="13" t="s">
        <v>105</v>
      </c>
      <c r="F68" s="14"/>
      <c r="G68" s="14">
        <v>43714</v>
      </c>
      <c r="H68" s="15">
        <v>400</v>
      </c>
      <c r="I68" s="15" t="str">
        <f>IFERROR(VLOOKUP('stock gpa'!$C68,'export pasto gpa'!$A:$D,4,0),"")</f>
        <v/>
      </c>
      <c r="J68" s="12"/>
      <c r="K68"/>
    </row>
    <row r="69" spans="1:11" ht="18" customHeight="1" x14ac:dyDescent="0.2">
      <c r="A69" s="13" t="s">
        <v>19</v>
      </c>
      <c r="B69" s="13" t="s">
        <v>91</v>
      </c>
      <c r="C69" s="13" t="s">
        <v>118</v>
      </c>
      <c r="D69" s="13" t="s">
        <v>119</v>
      </c>
      <c r="E69" s="13" t="s">
        <v>120</v>
      </c>
      <c r="F69" s="14"/>
      <c r="G69" s="14">
        <v>43954</v>
      </c>
      <c r="H69" s="15">
        <v>120</v>
      </c>
      <c r="I69" s="15" t="str">
        <f>IFERROR(VLOOKUP('stock gpa'!$C69,'export pasto gpa'!$A:$D,4,0),"")</f>
        <v/>
      </c>
      <c r="J69" s="12"/>
      <c r="K69"/>
    </row>
    <row r="70" spans="1:11" ht="18" customHeight="1" x14ac:dyDescent="0.2">
      <c r="A70" s="13" t="s">
        <v>19</v>
      </c>
      <c r="B70" s="13" t="s">
        <v>91</v>
      </c>
      <c r="C70" s="13" t="s">
        <v>121</v>
      </c>
      <c r="D70" s="13" t="s">
        <v>122</v>
      </c>
      <c r="E70" s="13" t="s">
        <v>1140</v>
      </c>
      <c r="F70" s="14"/>
      <c r="G70" s="14">
        <v>44174</v>
      </c>
      <c r="H70" s="15">
        <v>260</v>
      </c>
      <c r="I70" s="15" t="str">
        <f>IFERROR(VLOOKUP('stock gpa'!$C70,'export pasto gpa'!$A:$D,4,0),"")</f>
        <v/>
      </c>
      <c r="J70" s="12"/>
      <c r="K70"/>
    </row>
    <row r="71" spans="1:11" ht="18" customHeight="1" x14ac:dyDescent="0.2">
      <c r="A71" s="13" t="s">
        <v>19</v>
      </c>
      <c r="B71" s="13" t="s">
        <v>91</v>
      </c>
      <c r="C71" s="13" t="s">
        <v>121</v>
      </c>
      <c r="D71" s="13" t="s">
        <v>122</v>
      </c>
      <c r="E71" s="13" t="s">
        <v>105</v>
      </c>
      <c r="F71" s="14"/>
      <c r="G71" s="14">
        <v>44076</v>
      </c>
      <c r="H71" s="15">
        <v>200</v>
      </c>
      <c r="I71" s="15" t="str">
        <f>IFERROR(VLOOKUP('stock gpa'!$C71,'export pasto gpa'!$A:$D,4,0),"")</f>
        <v/>
      </c>
      <c r="J71" s="12"/>
      <c r="K71"/>
    </row>
    <row r="72" spans="1:11" ht="18" customHeight="1" x14ac:dyDescent="0.2">
      <c r="A72" s="13" t="s">
        <v>19</v>
      </c>
      <c r="B72" s="13" t="s">
        <v>91</v>
      </c>
      <c r="C72" s="13" t="s">
        <v>121</v>
      </c>
      <c r="D72" s="13" t="s">
        <v>122</v>
      </c>
      <c r="E72" s="13" t="s">
        <v>1139</v>
      </c>
      <c r="F72" s="14"/>
      <c r="G72" s="14">
        <v>44076</v>
      </c>
      <c r="H72" s="15">
        <v>1020</v>
      </c>
      <c r="I72" s="15" t="str">
        <f>IFERROR(VLOOKUP('stock gpa'!$C72,'export pasto gpa'!$A:$D,4,0),"")</f>
        <v/>
      </c>
      <c r="J72" s="12"/>
      <c r="K72"/>
    </row>
    <row r="73" spans="1:11" ht="18" customHeight="1" x14ac:dyDescent="0.2">
      <c r="A73" s="13" t="s">
        <v>19</v>
      </c>
      <c r="B73" s="13" t="s">
        <v>91</v>
      </c>
      <c r="C73" s="13" t="s">
        <v>123</v>
      </c>
      <c r="D73" s="13" t="s">
        <v>124</v>
      </c>
      <c r="E73" s="13" t="s">
        <v>125</v>
      </c>
      <c r="F73" s="14"/>
      <c r="G73" s="14">
        <v>44078</v>
      </c>
      <c r="H73" s="15">
        <v>14</v>
      </c>
      <c r="I73" s="15" t="str">
        <f>IFERROR(VLOOKUP('stock gpa'!$C73,'export pasto gpa'!$A:$D,4,0),"")</f>
        <v/>
      </c>
      <c r="J73" s="12"/>
      <c r="K73"/>
    </row>
    <row r="74" spans="1:11" ht="18" customHeight="1" x14ac:dyDescent="0.2">
      <c r="A74" s="13" t="s">
        <v>19</v>
      </c>
      <c r="B74" s="13" t="s">
        <v>91</v>
      </c>
      <c r="C74" s="13" t="s">
        <v>123</v>
      </c>
      <c r="D74" s="13" t="s">
        <v>124</v>
      </c>
      <c r="E74" s="13" t="s">
        <v>105</v>
      </c>
      <c r="F74" s="14"/>
      <c r="G74" s="14">
        <v>44030</v>
      </c>
      <c r="H74" s="15">
        <v>30</v>
      </c>
      <c r="I74" s="15" t="str">
        <f>IFERROR(VLOOKUP('stock gpa'!$C74,'export pasto gpa'!$A:$D,4,0),"")</f>
        <v/>
      </c>
      <c r="J74" s="12"/>
      <c r="K74"/>
    </row>
    <row r="75" spans="1:11" ht="18" customHeight="1" x14ac:dyDescent="0.2">
      <c r="A75" s="13" t="s">
        <v>19</v>
      </c>
      <c r="B75" s="13" t="s">
        <v>20</v>
      </c>
      <c r="C75" s="13" t="s">
        <v>126</v>
      </c>
      <c r="D75" s="13" t="s">
        <v>127</v>
      </c>
      <c r="E75" s="13" t="s">
        <v>128</v>
      </c>
      <c r="F75" s="14"/>
      <c r="G75" s="14">
        <v>43799</v>
      </c>
      <c r="H75" s="15">
        <v>233.1</v>
      </c>
      <c r="I75" s="15" t="str">
        <f>IFERROR(VLOOKUP('stock gpa'!$C75,'export pasto gpa'!$A:$D,4,0),"")</f>
        <v/>
      </c>
      <c r="J75" s="12"/>
      <c r="K75"/>
    </row>
    <row r="76" spans="1:11" ht="18" customHeight="1" x14ac:dyDescent="0.2">
      <c r="A76" s="13" t="s">
        <v>19</v>
      </c>
      <c r="B76" s="13" t="s">
        <v>91</v>
      </c>
      <c r="C76" s="13" t="s">
        <v>129</v>
      </c>
      <c r="D76" s="13" t="s">
        <v>130</v>
      </c>
      <c r="E76" s="13" t="s">
        <v>1083</v>
      </c>
      <c r="F76" s="14"/>
      <c r="G76" s="14">
        <v>44141</v>
      </c>
      <c r="H76" s="15">
        <v>480</v>
      </c>
      <c r="I76" s="15" t="str">
        <f>IFERROR(VLOOKUP('stock gpa'!$C76,'export pasto gpa'!$A:$D,4,0),"")</f>
        <v/>
      </c>
      <c r="J76" s="12"/>
      <c r="K76"/>
    </row>
    <row r="77" spans="1:11" ht="18" customHeight="1" x14ac:dyDescent="0.2">
      <c r="A77" s="13" t="s">
        <v>19</v>
      </c>
      <c r="B77" s="13" t="s">
        <v>91</v>
      </c>
      <c r="C77" s="13" t="s">
        <v>129</v>
      </c>
      <c r="D77" s="13" t="s">
        <v>130</v>
      </c>
      <c r="E77" s="13" t="s">
        <v>1081</v>
      </c>
      <c r="F77" s="14"/>
      <c r="G77" s="14">
        <v>43943</v>
      </c>
      <c r="H77" s="15">
        <v>27.1</v>
      </c>
      <c r="I77" s="15" t="str">
        <f>IFERROR(VLOOKUP('stock gpa'!$C77,'export pasto gpa'!$A:$D,4,0),"")</f>
        <v/>
      </c>
      <c r="J77" s="12"/>
      <c r="K77"/>
    </row>
    <row r="78" spans="1:11" ht="18" customHeight="1" x14ac:dyDescent="0.2">
      <c r="A78" s="13" t="s">
        <v>19</v>
      </c>
      <c r="B78" s="13" t="s">
        <v>91</v>
      </c>
      <c r="C78" s="13" t="s">
        <v>129</v>
      </c>
      <c r="D78" s="13" t="s">
        <v>130</v>
      </c>
      <c r="E78" s="13" t="s">
        <v>1082</v>
      </c>
      <c r="F78" s="14"/>
      <c r="G78" s="14">
        <v>44143</v>
      </c>
      <c r="H78" s="15">
        <v>500</v>
      </c>
      <c r="I78" s="15" t="str">
        <f>IFERROR(VLOOKUP('stock gpa'!$C78,'export pasto gpa'!$A:$D,4,0),"")</f>
        <v/>
      </c>
      <c r="J78" s="12"/>
      <c r="K78"/>
    </row>
    <row r="79" spans="1:11" ht="18" customHeight="1" x14ac:dyDescent="0.2">
      <c r="A79" s="13" t="s">
        <v>19</v>
      </c>
      <c r="B79" s="13" t="s">
        <v>91</v>
      </c>
      <c r="C79" s="13" t="s">
        <v>132</v>
      </c>
      <c r="D79" s="13" t="s">
        <v>133</v>
      </c>
      <c r="E79" s="13" t="s">
        <v>134</v>
      </c>
      <c r="F79" s="14"/>
      <c r="G79" s="14">
        <v>43567</v>
      </c>
      <c r="H79" s="15">
        <v>188</v>
      </c>
      <c r="I79" s="15" t="str">
        <f>IFERROR(VLOOKUP('stock gpa'!$C79,'export pasto gpa'!$A:$D,4,0),"")</f>
        <v/>
      </c>
      <c r="J79" s="12"/>
      <c r="K79"/>
    </row>
    <row r="80" spans="1:11" ht="18" customHeight="1" x14ac:dyDescent="0.2">
      <c r="A80" s="13" t="s">
        <v>19</v>
      </c>
      <c r="B80" s="13" t="s">
        <v>91</v>
      </c>
      <c r="C80" s="13" t="s">
        <v>135</v>
      </c>
      <c r="D80" s="13" t="s">
        <v>136</v>
      </c>
      <c r="E80" s="13" t="s">
        <v>137</v>
      </c>
      <c r="F80" s="14"/>
      <c r="G80" s="14">
        <v>43646</v>
      </c>
      <c r="H80" s="15">
        <v>140</v>
      </c>
      <c r="I80" s="15" t="str">
        <f>IFERROR(VLOOKUP('stock gpa'!$C80,'export pasto gpa'!$A:$D,4,0),"")</f>
        <v/>
      </c>
      <c r="J80" s="12"/>
      <c r="K80"/>
    </row>
    <row r="81" spans="1:11" ht="18" customHeight="1" x14ac:dyDescent="0.2">
      <c r="A81" s="13" t="s">
        <v>19</v>
      </c>
      <c r="B81" s="13" t="s">
        <v>91</v>
      </c>
      <c r="C81" s="13" t="s">
        <v>135</v>
      </c>
      <c r="D81" s="13" t="s">
        <v>136</v>
      </c>
      <c r="E81" s="13" t="s">
        <v>125</v>
      </c>
      <c r="F81" s="14"/>
      <c r="G81" s="14">
        <v>43646</v>
      </c>
      <c r="H81" s="15">
        <v>80</v>
      </c>
      <c r="I81" s="15" t="str">
        <f>IFERROR(VLOOKUP('stock gpa'!$C81,'export pasto gpa'!$A:$D,4,0),"")</f>
        <v/>
      </c>
      <c r="J81" s="12"/>
      <c r="K81"/>
    </row>
    <row r="82" spans="1:11" ht="18" customHeight="1" x14ac:dyDescent="0.2">
      <c r="A82" s="13" t="s">
        <v>19</v>
      </c>
      <c r="B82" s="13" t="s">
        <v>20</v>
      </c>
      <c r="C82" s="13" t="s">
        <v>138</v>
      </c>
      <c r="D82" s="13" t="s">
        <v>139</v>
      </c>
      <c r="E82" s="13" t="s">
        <v>115</v>
      </c>
      <c r="F82" s="14"/>
      <c r="G82" s="14">
        <v>44043</v>
      </c>
      <c r="H82" s="15">
        <v>217.4</v>
      </c>
      <c r="I82" s="15" t="str">
        <f>IFERROR(VLOOKUP('stock gpa'!$C82,'export pasto gpa'!$A:$D,4,0),"")</f>
        <v/>
      </c>
      <c r="J82" s="12"/>
      <c r="K82"/>
    </row>
    <row r="83" spans="1:11" ht="18" customHeight="1" x14ac:dyDescent="0.2">
      <c r="A83" s="13" t="s">
        <v>19</v>
      </c>
      <c r="B83" s="13" t="s">
        <v>91</v>
      </c>
      <c r="C83" s="13" t="s">
        <v>140</v>
      </c>
      <c r="D83" s="13" t="s">
        <v>141</v>
      </c>
      <c r="E83" s="13" t="s">
        <v>1139</v>
      </c>
      <c r="F83" s="14"/>
      <c r="G83" s="14">
        <v>44006</v>
      </c>
      <c r="H83" s="15">
        <v>1280</v>
      </c>
      <c r="I83" s="15" t="str">
        <f>IFERROR(VLOOKUP('stock gpa'!$C83,'export pasto gpa'!$A:$D,4,0),"")</f>
        <v/>
      </c>
      <c r="J83" s="12"/>
      <c r="K83"/>
    </row>
    <row r="84" spans="1:11" ht="18" customHeight="1" x14ac:dyDescent="0.2">
      <c r="A84" s="13" t="s">
        <v>19</v>
      </c>
      <c r="B84" s="13" t="s">
        <v>91</v>
      </c>
      <c r="C84" s="13" t="s">
        <v>140</v>
      </c>
      <c r="D84" s="13" t="s">
        <v>141</v>
      </c>
      <c r="E84" s="13" t="s">
        <v>108</v>
      </c>
      <c r="F84" s="14"/>
      <c r="G84" s="14">
        <v>44006</v>
      </c>
      <c r="H84" s="15">
        <v>180</v>
      </c>
      <c r="I84" s="15" t="str">
        <f>IFERROR(VLOOKUP('stock gpa'!$C84,'export pasto gpa'!$A:$D,4,0),"")</f>
        <v/>
      </c>
      <c r="J84" s="12"/>
      <c r="K84"/>
    </row>
    <row r="85" spans="1:11" ht="18" customHeight="1" x14ac:dyDescent="0.2">
      <c r="A85" s="13" t="s">
        <v>19</v>
      </c>
      <c r="B85" s="13" t="s">
        <v>91</v>
      </c>
      <c r="C85" s="13" t="s">
        <v>1050</v>
      </c>
      <c r="D85" s="13" t="s">
        <v>1051</v>
      </c>
      <c r="E85" s="13" t="s">
        <v>1067</v>
      </c>
      <c r="F85" s="14"/>
      <c r="G85" s="14">
        <v>43925</v>
      </c>
      <c r="H85" s="15">
        <v>462</v>
      </c>
      <c r="I85" s="15" t="str">
        <f>IFERROR(VLOOKUP('stock gpa'!$C85,'export pasto gpa'!$A:$D,4,0),"")</f>
        <v/>
      </c>
      <c r="J85" s="12"/>
      <c r="K85"/>
    </row>
    <row r="86" spans="1:11" ht="18" customHeight="1" x14ac:dyDescent="0.2">
      <c r="A86" s="13" t="s">
        <v>19</v>
      </c>
      <c r="B86" s="13" t="s">
        <v>91</v>
      </c>
      <c r="C86" s="13" t="s">
        <v>142</v>
      </c>
      <c r="D86" s="13" t="s">
        <v>143</v>
      </c>
      <c r="E86" s="13" t="s">
        <v>144</v>
      </c>
      <c r="F86" s="14"/>
      <c r="G86" s="14">
        <v>43738</v>
      </c>
      <c r="H86" s="15">
        <v>2</v>
      </c>
      <c r="I86" s="15" t="str">
        <f>IFERROR(VLOOKUP('stock gpa'!$C86,'export pasto gpa'!$A:$D,4,0),"")</f>
        <v/>
      </c>
      <c r="J86" s="12"/>
      <c r="K86"/>
    </row>
    <row r="87" spans="1:11" ht="18" customHeight="1" x14ac:dyDescent="0.2">
      <c r="A87" s="13" t="s">
        <v>19</v>
      </c>
      <c r="B87" s="13" t="s">
        <v>20</v>
      </c>
      <c r="C87" s="13" t="s">
        <v>145</v>
      </c>
      <c r="D87" s="13" t="s">
        <v>1076</v>
      </c>
      <c r="E87" s="13" t="s">
        <v>1105</v>
      </c>
      <c r="F87" s="14"/>
      <c r="G87" s="14">
        <v>43555</v>
      </c>
      <c r="H87" s="15">
        <v>30</v>
      </c>
      <c r="I87" s="15" t="str">
        <f>IFERROR(VLOOKUP('stock gpa'!$C87,'export pasto gpa'!$A:$D,4,0),"")</f>
        <v/>
      </c>
      <c r="J87" s="12"/>
      <c r="K87"/>
    </row>
    <row r="88" spans="1:11" ht="18" customHeight="1" x14ac:dyDescent="0.2">
      <c r="A88" s="13" t="s">
        <v>19</v>
      </c>
      <c r="B88" s="13" t="s">
        <v>20</v>
      </c>
      <c r="C88" s="13" t="s">
        <v>145</v>
      </c>
      <c r="D88" s="13" t="s">
        <v>1076</v>
      </c>
      <c r="E88" s="13" t="s">
        <v>1104</v>
      </c>
      <c r="F88" s="14"/>
      <c r="G88" s="14">
        <v>43555</v>
      </c>
      <c r="H88" s="15">
        <v>21.1</v>
      </c>
      <c r="I88" s="15" t="str">
        <f>IFERROR(VLOOKUP('stock gpa'!$C88,'export pasto gpa'!$A:$D,4,0),"")</f>
        <v/>
      </c>
      <c r="J88" s="12"/>
      <c r="K88"/>
    </row>
    <row r="89" spans="1:11" ht="18" customHeight="1" x14ac:dyDescent="0.2">
      <c r="A89" s="13" t="s">
        <v>19</v>
      </c>
      <c r="B89" s="13" t="s">
        <v>91</v>
      </c>
      <c r="C89" s="13" t="s">
        <v>1052</v>
      </c>
      <c r="D89" s="13" t="s">
        <v>1053</v>
      </c>
      <c r="E89" s="13" t="s">
        <v>1139</v>
      </c>
      <c r="F89" s="14"/>
      <c r="G89" s="14">
        <v>43980</v>
      </c>
      <c r="H89" s="15">
        <v>1220</v>
      </c>
      <c r="I89" s="15" t="str">
        <f>IFERROR(VLOOKUP('stock gpa'!$C89,'export pasto gpa'!$A:$D,4,0),"")</f>
        <v/>
      </c>
      <c r="J89" s="12"/>
      <c r="K89"/>
    </row>
    <row r="90" spans="1:11" ht="18" customHeight="1" x14ac:dyDescent="0.2">
      <c r="A90" s="13" t="s">
        <v>19</v>
      </c>
      <c r="B90" s="13" t="s">
        <v>91</v>
      </c>
      <c r="C90" s="13" t="s">
        <v>147</v>
      </c>
      <c r="D90" s="13" t="s">
        <v>148</v>
      </c>
      <c r="E90" s="13" t="s">
        <v>131</v>
      </c>
      <c r="F90" s="14"/>
      <c r="G90" s="14">
        <v>43859</v>
      </c>
      <c r="H90" s="15">
        <v>1.4350000000000001</v>
      </c>
      <c r="I90" s="15" t="str">
        <f>IFERROR(VLOOKUP('stock gpa'!$C90,'export pasto gpa'!$A:$D,4,0),"")</f>
        <v/>
      </c>
      <c r="J90" s="12"/>
      <c r="K90"/>
    </row>
    <row r="91" spans="1:11" ht="18" customHeight="1" x14ac:dyDescent="0.2">
      <c r="A91" s="13" t="s">
        <v>19</v>
      </c>
      <c r="B91" s="13" t="s">
        <v>91</v>
      </c>
      <c r="C91" s="13" t="s">
        <v>149</v>
      </c>
      <c r="D91" s="13" t="s">
        <v>150</v>
      </c>
      <c r="E91" s="13" t="s">
        <v>151</v>
      </c>
      <c r="F91" s="14"/>
      <c r="G91" s="14">
        <v>44359</v>
      </c>
      <c r="H91" s="15">
        <v>46</v>
      </c>
      <c r="I91" s="15" t="str">
        <f>IFERROR(VLOOKUP('stock gpa'!$C91,'export pasto gpa'!$A:$D,4,0),"")</f>
        <v/>
      </c>
      <c r="J91" s="12"/>
      <c r="K91"/>
    </row>
    <row r="92" spans="1:11" ht="18" customHeight="1" x14ac:dyDescent="0.2">
      <c r="A92" s="13" t="s">
        <v>19</v>
      </c>
      <c r="B92" s="13" t="s">
        <v>91</v>
      </c>
      <c r="C92" s="13" t="s">
        <v>152</v>
      </c>
      <c r="D92" s="13" t="s">
        <v>153</v>
      </c>
      <c r="E92" s="13" t="s">
        <v>151</v>
      </c>
      <c r="F92" s="14"/>
      <c r="G92" s="14">
        <v>43972</v>
      </c>
      <c r="H92" s="15">
        <v>55.1</v>
      </c>
      <c r="I92" s="15" t="str">
        <f>IFERROR(VLOOKUP('stock gpa'!$C92,'export pasto gpa'!$A:$D,4,0),"")</f>
        <v/>
      </c>
      <c r="J92" s="12"/>
      <c r="K92"/>
    </row>
    <row r="93" spans="1:11" ht="18" customHeight="1" x14ac:dyDescent="0.2">
      <c r="A93" s="13" t="s">
        <v>19</v>
      </c>
      <c r="B93" s="13" t="s">
        <v>1141</v>
      </c>
      <c r="C93" s="13" t="s">
        <v>154</v>
      </c>
      <c r="D93" s="13" t="s">
        <v>155</v>
      </c>
      <c r="E93" s="13" t="s">
        <v>157</v>
      </c>
      <c r="F93" s="14"/>
      <c r="G93" s="14">
        <v>44196</v>
      </c>
      <c r="H93" s="15">
        <v>638</v>
      </c>
      <c r="I93" s="15" t="str">
        <f>IFERROR(VLOOKUP('stock gpa'!$C93,'export pasto gpa'!$A:$D,4,0),"")</f>
        <v/>
      </c>
      <c r="J93" s="12"/>
      <c r="K93"/>
    </row>
    <row r="94" spans="1:11" ht="18" customHeight="1" x14ac:dyDescent="0.2">
      <c r="A94" s="13" t="s">
        <v>19</v>
      </c>
      <c r="B94" s="13" t="s">
        <v>1141</v>
      </c>
      <c r="C94" s="13" t="s">
        <v>158</v>
      </c>
      <c r="D94" s="13" t="s">
        <v>159</v>
      </c>
      <c r="E94" s="13" t="s">
        <v>1067</v>
      </c>
      <c r="F94" s="14"/>
      <c r="G94" s="14">
        <v>44408</v>
      </c>
      <c r="H94" s="15">
        <v>957</v>
      </c>
      <c r="I94" s="15" t="str">
        <f>IFERROR(VLOOKUP('stock gpa'!$C94,'export pasto gpa'!$A:$D,4,0),"")</f>
        <v/>
      </c>
      <c r="J94" s="12"/>
      <c r="K94"/>
    </row>
    <row r="95" spans="1:11" ht="18" customHeight="1" x14ac:dyDescent="0.2">
      <c r="A95" s="13" t="s">
        <v>19</v>
      </c>
      <c r="B95" s="13" t="s">
        <v>1141</v>
      </c>
      <c r="C95" s="13" t="s">
        <v>160</v>
      </c>
      <c r="D95" s="13" t="s">
        <v>161</v>
      </c>
      <c r="E95" s="13" t="s">
        <v>1070</v>
      </c>
      <c r="F95" s="14"/>
      <c r="G95" s="14">
        <v>44073</v>
      </c>
      <c r="H95" s="15">
        <v>575</v>
      </c>
      <c r="I95" s="15" t="str">
        <f>IFERROR(VLOOKUP('stock gpa'!$C95,'export pasto gpa'!$A:$D,4,0),"")</f>
        <v/>
      </c>
      <c r="J95" s="12"/>
      <c r="K95"/>
    </row>
    <row r="96" spans="1:11" ht="18" customHeight="1" x14ac:dyDescent="0.2">
      <c r="A96" s="13" t="s">
        <v>19</v>
      </c>
      <c r="B96" s="13" t="s">
        <v>1141</v>
      </c>
      <c r="C96" s="13" t="s">
        <v>162</v>
      </c>
      <c r="D96" s="13" t="s">
        <v>163</v>
      </c>
      <c r="E96" s="13" t="s">
        <v>156</v>
      </c>
      <c r="F96" s="14"/>
      <c r="G96" s="14">
        <v>44196</v>
      </c>
      <c r="H96" s="15">
        <v>277.7</v>
      </c>
      <c r="I96" s="15" t="str">
        <f>IFERROR(VLOOKUP('stock gpa'!$C96,'export pasto gpa'!$A:$D,4,0),"")</f>
        <v/>
      </c>
      <c r="J96" s="12"/>
      <c r="K96"/>
    </row>
    <row r="97" spans="1:11" ht="18" customHeight="1" x14ac:dyDescent="0.2">
      <c r="A97" s="13" t="s">
        <v>19</v>
      </c>
      <c r="B97" s="13" t="s">
        <v>1141</v>
      </c>
      <c r="C97" s="13" t="s">
        <v>164</v>
      </c>
      <c r="D97" s="13" t="s">
        <v>165</v>
      </c>
      <c r="E97" s="13" t="s">
        <v>1084</v>
      </c>
      <c r="F97" s="14"/>
      <c r="G97" s="14">
        <v>44204</v>
      </c>
      <c r="H97" s="15">
        <v>156.5</v>
      </c>
      <c r="I97" s="15" t="str">
        <f>IFERROR(VLOOKUP('stock gpa'!$C97,'export pasto gpa'!$A:$D,4,0),"")</f>
        <v/>
      </c>
      <c r="J97" s="12"/>
      <c r="K97"/>
    </row>
    <row r="98" spans="1:11" ht="18" customHeight="1" x14ac:dyDescent="0.2">
      <c r="A98" s="13" t="s">
        <v>19</v>
      </c>
      <c r="B98" s="13" t="s">
        <v>1141</v>
      </c>
      <c r="C98" s="13" t="s">
        <v>164</v>
      </c>
      <c r="D98" s="13" t="s">
        <v>165</v>
      </c>
      <c r="E98" s="13" t="s">
        <v>166</v>
      </c>
      <c r="F98" s="14"/>
      <c r="G98" s="14">
        <v>43877</v>
      </c>
      <c r="H98" s="15">
        <v>101.15</v>
      </c>
      <c r="I98" s="15" t="str">
        <f>IFERROR(VLOOKUP('stock gpa'!$C98,'export pasto gpa'!$A:$D,4,0),"")</f>
        <v/>
      </c>
      <c r="J98" s="12"/>
      <c r="K98"/>
    </row>
    <row r="99" spans="1:11" ht="18" customHeight="1" x14ac:dyDescent="0.2">
      <c r="A99" s="13" t="s">
        <v>19</v>
      </c>
      <c r="B99" s="13" t="s">
        <v>70</v>
      </c>
      <c r="C99" s="13" t="s">
        <v>1056</v>
      </c>
      <c r="D99" s="13" t="s">
        <v>1057</v>
      </c>
      <c r="E99" s="13" t="s">
        <v>1145</v>
      </c>
      <c r="F99" s="14"/>
      <c r="G99" s="14">
        <v>44074</v>
      </c>
      <c r="H99" s="15">
        <v>30</v>
      </c>
      <c r="I99" s="15" t="str">
        <f>IFERROR(VLOOKUP('stock gpa'!$C99,'export pasto gpa'!$A:$D,4,0),"")</f>
        <v/>
      </c>
      <c r="J99" s="12"/>
      <c r="K99"/>
    </row>
    <row r="100" spans="1:11" ht="18" customHeight="1" x14ac:dyDescent="0.2">
      <c r="A100" s="13" t="s">
        <v>19</v>
      </c>
      <c r="B100" s="13" t="s">
        <v>20</v>
      </c>
      <c r="C100" s="13" t="s">
        <v>167</v>
      </c>
      <c r="D100" s="13" t="s">
        <v>168</v>
      </c>
      <c r="E100" s="13" t="s">
        <v>1147</v>
      </c>
      <c r="F100" s="14"/>
      <c r="G100" s="14">
        <v>43708</v>
      </c>
      <c r="H100" s="15">
        <v>600</v>
      </c>
      <c r="I100" s="15" t="str">
        <f>IFERROR(VLOOKUP('stock gpa'!$C100,'export pasto gpa'!$A:$D,4,0),"")</f>
        <v/>
      </c>
      <c r="J100" s="12"/>
      <c r="K100"/>
    </row>
    <row r="101" spans="1:11" ht="18" customHeight="1" x14ac:dyDescent="0.2">
      <c r="A101" s="13" t="s">
        <v>19</v>
      </c>
      <c r="B101" s="13" t="s">
        <v>20</v>
      </c>
      <c r="C101" s="13" t="s">
        <v>167</v>
      </c>
      <c r="D101" s="13" t="s">
        <v>168</v>
      </c>
      <c r="E101" s="13" t="s">
        <v>1106</v>
      </c>
      <c r="F101" s="14"/>
      <c r="G101" s="14">
        <v>43585</v>
      </c>
      <c r="H101" s="15">
        <v>30</v>
      </c>
      <c r="I101" s="15" t="str">
        <f>IFERROR(VLOOKUP('stock gpa'!$C101,'export pasto gpa'!$A:$D,4,0),"")</f>
        <v/>
      </c>
      <c r="J101" s="12"/>
      <c r="K101"/>
    </row>
    <row r="102" spans="1:11" ht="18" customHeight="1" x14ac:dyDescent="0.2">
      <c r="A102" s="13" t="s">
        <v>19</v>
      </c>
      <c r="B102" s="13" t="s">
        <v>79</v>
      </c>
      <c r="C102" s="13" t="s">
        <v>171</v>
      </c>
      <c r="D102" s="13" t="s">
        <v>172</v>
      </c>
      <c r="E102" s="13" t="s">
        <v>1147</v>
      </c>
      <c r="F102" s="14"/>
      <c r="G102" s="14">
        <v>43599</v>
      </c>
      <c r="H102" s="15">
        <v>399</v>
      </c>
      <c r="I102" s="15" t="str">
        <f>IFERROR(VLOOKUP('stock gpa'!$C102,'export pasto gpa'!$A:$D,4,0),"")</f>
        <v/>
      </c>
      <c r="J102" s="12"/>
      <c r="K102"/>
    </row>
    <row r="103" spans="1:11" ht="18" customHeight="1" x14ac:dyDescent="0.2">
      <c r="A103" s="13" t="s">
        <v>19</v>
      </c>
      <c r="B103" s="13" t="s">
        <v>79</v>
      </c>
      <c r="C103" s="13" t="s">
        <v>173</v>
      </c>
      <c r="D103" s="13" t="s">
        <v>174</v>
      </c>
      <c r="E103" s="13" t="s">
        <v>1107</v>
      </c>
      <c r="F103" s="14"/>
      <c r="G103" s="14">
        <v>43616</v>
      </c>
      <c r="H103" s="15">
        <v>34.9</v>
      </c>
      <c r="I103" s="15" t="str">
        <f>IFERROR(VLOOKUP('stock gpa'!$C103,'export pasto gpa'!$A:$D,4,0),"")</f>
        <v/>
      </c>
      <c r="J103" s="12"/>
      <c r="K103"/>
    </row>
    <row r="104" spans="1:11" ht="18" customHeight="1" x14ac:dyDescent="0.2">
      <c r="A104" s="13" t="s">
        <v>19</v>
      </c>
      <c r="B104" s="13" t="s">
        <v>79</v>
      </c>
      <c r="C104" s="25"/>
      <c r="D104" s="26"/>
      <c r="E104" s="13"/>
      <c r="F104" s="14"/>
      <c r="G104" s="14"/>
      <c r="H104" s="15"/>
      <c r="I104" s="15" t="str">
        <f>IFERROR(VLOOKUP('stock gpa'!$C104,'export pasto gpa'!$A:$D,4,0),"")</f>
        <v/>
      </c>
      <c r="J104" s="12"/>
      <c r="K104"/>
    </row>
    <row r="105" spans="1:11" ht="18" customHeight="1" x14ac:dyDescent="0.2">
      <c r="A105" s="13" t="s">
        <v>19</v>
      </c>
      <c r="B105" s="13" t="s">
        <v>79</v>
      </c>
      <c r="C105" s="13" t="s">
        <v>175</v>
      </c>
      <c r="D105" s="13" t="s">
        <v>176</v>
      </c>
      <c r="E105" s="13" t="s">
        <v>1115</v>
      </c>
      <c r="F105" s="14"/>
      <c r="G105" s="14">
        <v>43604</v>
      </c>
      <c r="H105" s="15">
        <v>464.2</v>
      </c>
      <c r="I105" s="15" t="str">
        <f>IFERROR(VLOOKUP('stock gpa'!$C105,'export pasto gpa'!$A:$D,4,0),"")</f>
        <v/>
      </c>
      <c r="J105" s="12"/>
      <c r="K105"/>
    </row>
    <row r="106" spans="1:11" ht="18" customHeight="1" x14ac:dyDescent="0.2">
      <c r="A106" s="13" t="s">
        <v>19</v>
      </c>
      <c r="B106" s="13" t="s">
        <v>20</v>
      </c>
      <c r="C106" s="13" t="s">
        <v>177</v>
      </c>
      <c r="D106" s="13" t="s">
        <v>178</v>
      </c>
      <c r="E106" s="13" t="s">
        <v>179</v>
      </c>
      <c r="F106" s="14"/>
      <c r="G106" s="14">
        <v>43617</v>
      </c>
      <c r="H106" s="15">
        <v>35</v>
      </c>
      <c r="I106" s="15" t="str">
        <f>IFERROR(VLOOKUP('stock gpa'!$C106,'export pasto gpa'!$A:$D,4,0),"")</f>
        <v/>
      </c>
      <c r="J106" s="12"/>
      <c r="K106"/>
    </row>
    <row r="107" spans="1:11" ht="18" customHeight="1" x14ac:dyDescent="0.2">
      <c r="A107" s="13" t="s">
        <v>19</v>
      </c>
      <c r="B107" s="13" t="s">
        <v>20</v>
      </c>
      <c r="C107" s="13" t="s">
        <v>180</v>
      </c>
      <c r="D107" s="13" t="s">
        <v>181</v>
      </c>
      <c r="E107" s="13" t="s">
        <v>1092</v>
      </c>
      <c r="F107" s="14"/>
      <c r="G107" s="14">
        <v>44228</v>
      </c>
      <c r="H107" s="15">
        <v>120</v>
      </c>
      <c r="I107" s="15" t="str">
        <f>IFERROR(VLOOKUP('stock gpa'!$C107,'export pasto gpa'!$A:$D,4,0),"")</f>
        <v/>
      </c>
      <c r="J107" s="12"/>
      <c r="K107"/>
    </row>
    <row r="108" spans="1:11" ht="18" customHeight="1" x14ac:dyDescent="0.2">
      <c r="A108" s="13" t="s">
        <v>19</v>
      </c>
      <c r="B108" s="13" t="s">
        <v>20</v>
      </c>
      <c r="C108" s="13" t="s">
        <v>182</v>
      </c>
      <c r="D108" s="13" t="s">
        <v>183</v>
      </c>
      <c r="E108" s="13" t="s">
        <v>184</v>
      </c>
      <c r="F108" s="14"/>
      <c r="G108" s="14">
        <v>43940</v>
      </c>
      <c r="H108" s="15">
        <v>57</v>
      </c>
      <c r="I108" s="15" t="str">
        <f>IFERROR(VLOOKUP('stock gpa'!$C108,'export pasto gpa'!$A:$D,4,0),"")</f>
        <v/>
      </c>
      <c r="J108" s="12"/>
      <c r="K108"/>
    </row>
    <row r="109" spans="1:11" ht="18" customHeight="1" x14ac:dyDescent="0.2">
      <c r="A109" s="13" t="s">
        <v>19</v>
      </c>
      <c r="B109" s="13" t="s">
        <v>20</v>
      </c>
      <c r="C109" s="13" t="s">
        <v>182</v>
      </c>
      <c r="D109" s="13" t="s">
        <v>183</v>
      </c>
      <c r="E109" s="13" t="s">
        <v>1108</v>
      </c>
      <c r="F109" s="14"/>
      <c r="G109" s="14">
        <v>44235</v>
      </c>
      <c r="H109" s="15">
        <v>203</v>
      </c>
      <c r="I109" s="15" t="str">
        <f>IFERROR(VLOOKUP('stock gpa'!$C109,'export pasto gpa'!$A:$D,4,0),"")</f>
        <v/>
      </c>
      <c r="J109" s="12"/>
      <c r="K109"/>
    </row>
    <row r="110" spans="1:11" ht="18" customHeight="1" x14ac:dyDescent="0.2">
      <c r="A110" s="13" t="s">
        <v>19</v>
      </c>
      <c r="B110" s="13" t="s">
        <v>20</v>
      </c>
      <c r="C110" s="13" t="s">
        <v>185</v>
      </c>
      <c r="D110" s="13" t="s">
        <v>186</v>
      </c>
      <c r="E110" s="13" t="s">
        <v>1089</v>
      </c>
      <c r="F110" s="14"/>
      <c r="G110" s="14">
        <v>43846</v>
      </c>
      <c r="H110" s="15">
        <v>15.5</v>
      </c>
      <c r="I110" s="15" t="str">
        <f>IFERROR(VLOOKUP('stock gpa'!$C110,'export pasto gpa'!$A:$D,4,0),"")</f>
        <v/>
      </c>
      <c r="J110" s="12"/>
      <c r="K110"/>
    </row>
    <row r="111" spans="1:11" ht="18" customHeight="1" x14ac:dyDescent="0.2">
      <c r="A111" s="13" t="s">
        <v>19</v>
      </c>
      <c r="B111" s="13" t="s">
        <v>20</v>
      </c>
      <c r="C111" s="13" t="s">
        <v>187</v>
      </c>
      <c r="D111" s="13" t="s">
        <v>188</v>
      </c>
      <c r="E111" s="13" t="s">
        <v>1147</v>
      </c>
      <c r="F111" s="14"/>
      <c r="G111" s="14">
        <v>45342</v>
      </c>
      <c r="H111" s="15">
        <v>93.8</v>
      </c>
      <c r="I111" s="15" t="str">
        <f>IFERROR(VLOOKUP('stock gpa'!$C111,'export pasto gpa'!$A:$D,4,0),"")</f>
        <v/>
      </c>
      <c r="J111" s="12"/>
      <c r="K111"/>
    </row>
    <row r="112" spans="1:11" ht="18" customHeight="1" x14ac:dyDescent="0.2">
      <c r="A112" s="13" t="s">
        <v>19</v>
      </c>
      <c r="B112" s="13" t="s">
        <v>20</v>
      </c>
      <c r="C112" s="13" t="s">
        <v>187</v>
      </c>
      <c r="D112" s="13" t="s">
        <v>188</v>
      </c>
      <c r="E112" s="13" t="s">
        <v>189</v>
      </c>
      <c r="F112" s="14"/>
      <c r="G112" s="14">
        <v>45159</v>
      </c>
      <c r="H112" s="15">
        <v>85.45</v>
      </c>
      <c r="I112" s="15" t="str">
        <f>IFERROR(VLOOKUP('stock gpa'!$C112,'export pasto gpa'!$A:$D,4,0),"")</f>
        <v/>
      </c>
      <c r="J112" s="12"/>
      <c r="K112"/>
    </row>
    <row r="113" spans="1:11" ht="18" customHeight="1" x14ac:dyDescent="0.2">
      <c r="A113" s="13" t="s">
        <v>19</v>
      </c>
      <c r="B113" s="13" t="s">
        <v>20</v>
      </c>
      <c r="C113" s="13" t="s">
        <v>190</v>
      </c>
      <c r="D113" s="13" t="s">
        <v>191</v>
      </c>
      <c r="E113" s="13" t="s">
        <v>1147</v>
      </c>
      <c r="F113" s="14"/>
      <c r="G113" s="14">
        <v>45342</v>
      </c>
      <c r="H113" s="15">
        <v>181.6</v>
      </c>
      <c r="I113" s="15" t="str">
        <f>IFERROR(VLOOKUP('stock gpa'!$C113,'export pasto gpa'!$A:$D,4,0),"")</f>
        <v/>
      </c>
      <c r="J113" s="12"/>
      <c r="K113"/>
    </row>
    <row r="114" spans="1:11" ht="18" customHeight="1" x14ac:dyDescent="0.2">
      <c r="A114" s="13" t="s">
        <v>19</v>
      </c>
      <c r="B114" s="13" t="s">
        <v>20</v>
      </c>
      <c r="C114" s="13" t="s">
        <v>190</v>
      </c>
      <c r="D114" s="13" t="s">
        <v>191</v>
      </c>
      <c r="E114" s="13" t="s">
        <v>189</v>
      </c>
      <c r="F114" s="14"/>
      <c r="G114" s="14">
        <v>45159</v>
      </c>
      <c r="H114" s="15">
        <v>23.7</v>
      </c>
      <c r="I114" s="15" t="str">
        <f>IFERROR(VLOOKUP('stock gpa'!$C114,'export pasto gpa'!$A:$D,4,0),"")</f>
        <v/>
      </c>
      <c r="J114" s="12"/>
      <c r="K114"/>
    </row>
    <row r="115" spans="1:11" ht="18" customHeight="1" x14ac:dyDescent="0.2">
      <c r="A115" s="13" t="s">
        <v>19</v>
      </c>
      <c r="B115" s="13" t="s">
        <v>20</v>
      </c>
      <c r="C115" s="13" t="s">
        <v>192</v>
      </c>
      <c r="D115" s="13" t="s">
        <v>193</v>
      </c>
      <c r="E115" s="13" t="s">
        <v>194</v>
      </c>
      <c r="F115" s="14"/>
      <c r="G115" s="14">
        <v>44002</v>
      </c>
      <c r="H115" s="15">
        <v>121</v>
      </c>
      <c r="I115" s="15" t="str">
        <f>IFERROR(VLOOKUP('stock gpa'!$C115,'export pasto gpa'!$A:$D,4,0),"")</f>
        <v/>
      </c>
      <c r="J115" s="12"/>
      <c r="K115"/>
    </row>
    <row r="116" spans="1:11" ht="18" customHeight="1" x14ac:dyDescent="0.2">
      <c r="A116" s="13" t="s">
        <v>19</v>
      </c>
      <c r="B116" s="13" t="s">
        <v>20</v>
      </c>
      <c r="C116" s="13" t="s">
        <v>192</v>
      </c>
      <c r="D116" s="13" t="s">
        <v>193</v>
      </c>
      <c r="E116" s="13" t="s">
        <v>195</v>
      </c>
      <c r="F116" s="14"/>
      <c r="G116" s="14">
        <v>43899</v>
      </c>
      <c r="H116" s="15">
        <v>45.8</v>
      </c>
      <c r="I116" s="15" t="str">
        <f>IFERROR(VLOOKUP('stock gpa'!$C116,'export pasto gpa'!$A:$D,4,0),"")</f>
        <v/>
      </c>
      <c r="J116" s="12"/>
      <c r="K116"/>
    </row>
    <row r="117" spans="1:11" ht="18" customHeight="1" x14ac:dyDescent="0.2">
      <c r="A117" s="13" t="s">
        <v>19</v>
      </c>
      <c r="B117" s="13" t="s">
        <v>20</v>
      </c>
      <c r="C117" s="61" t="s">
        <v>1058</v>
      </c>
      <c r="D117" s="13" t="s">
        <v>1059</v>
      </c>
      <c r="E117" s="13" t="s">
        <v>1108</v>
      </c>
      <c r="F117" s="14"/>
      <c r="G117" s="14">
        <v>44229</v>
      </c>
      <c r="H117" s="15">
        <v>219.5</v>
      </c>
      <c r="I117" s="15">
        <f>IFERROR(VLOOKUP('stock gpa'!$C117,'export pasto gpa'!$A:$D,4,0),"")</f>
        <v>75.2</v>
      </c>
      <c r="J117" s="12"/>
      <c r="K117"/>
    </row>
    <row r="118" spans="1:11" ht="18" customHeight="1" x14ac:dyDescent="0.2">
      <c r="A118" s="13" t="s">
        <v>19</v>
      </c>
      <c r="B118" s="13" t="s">
        <v>70</v>
      </c>
      <c r="C118" s="13" t="s">
        <v>1060</v>
      </c>
      <c r="D118" s="13" t="s">
        <v>1116</v>
      </c>
      <c r="E118" s="13" t="s">
        <v>1113</v>
      </c>
      <c r="F118" s="14"/>
      <c r="G118" s="14">
        <v>43806</v>
      </c>
      <c r="H118" s="15">
        <v>400</v>
      </c>
      <c r="I118" s="15" t="str">
        <f>IFERROR(VLOOKUP('stock gpa'!$C118,'export pasto gpa'!$A:$D,4,0),"")</f>
        <v/>
      </c>
      <c r="J118" s="12"/>
      <c r="K118"/>
    </row>
    <row r="119" spans="1:11" ht="18" customHeight="1" x14ac:dyDescent="0.2">
      <c r="A119" s="13" t="s">
        <v>19</v>
      </c>
      <c r="B119" s="13" t="s">
        <v>70</v>
      </c>
      <c r="C119" s="13" t="s">
        <v>1061</v>
      </c>
      <c r="D119" s="13" t="s">
        <v>1099</v>
      </c>
      <c r="E119" s="13" t="s">
        <v>1098</v>
      </c>
      <c r="F119" s="14"/>
      <c r="G119" s="14">
        <v>44183</v>
      </c>
      <c r="H119" s="15">
        <v>25</v>
      </c>
      <c r="I119" s="15" t="str">
        <f>IFERROR(VLOOKUP('stock gpa'!$C119,'export pasto gpa'!$A:$D,4,0),"")</f>
        <v/>
      </c>
      <c r="J119" s="12"/>
      <c r="K119"/>
    </row>
    <row r="120" spans="1:11" ht="18" customHeight="1" x14ac:dyDescent="0.2">
      <c r="A120" s="13" t="s">
        <v>19</v>
      </c>
      <c r="B120" s="13" t="s">
        <v>70</v>
      </c>
      <c r="C120" s="13" t="s">
        <v>1061</v>
      </c>
      <c r="D120" s="13" t="s">
        <v>1099</v>
      </c>
      <c r="E120" s="13" t="s">
        <v>1146</v>
      </c>
      <c r="F120" s="14"/>
      <c r="G120" s="14">
        <v>44241</v>
      </c>
      <c r="H120" s="15">
        <v>25</v>
      </c>
      <c r="I120" s="15" t="str">
        <f>IFERROR(VLOOKUP('stock gpa'!$C120,'export pasto gpa'!$A:$D,4,0),"")</f>
        <v/>
      </c>
      <c r="J120" s="12"/>
      <c r="K120"/>
    </row>
    <row r="121" spans="1:11" ht="18" customHeight="1" x14ac:dyDescent="0.2">
      <c r="A121" s="13" t="s">
        <v>19</v>
      </c>
      <c r="B121" s="13" t="s">
        <v>91</v>
      </c>
      <c r="C121" s="13" t="s">
        <v>196</v>
      </c>
      <c r="D121" s="13" t="s">
        <v>197</v>
      </c>
      <c r="E121" s="13" t="s">
        <v>1089</v>
      </c>
      <c r="F121" s="14"/>
      <c r="G121" s="14">
        <v>43535</v>
      </c>
      <c r="H121" s="15">
        <v>60</v>
      </c>
      <c r="I121" s="15" t="str">
        <f>IFERROR(VLOOKUP('stock gpa'!$C121,'export pasto gpa'!$A:$D,4,0),"")</f>
        <v/>
      </c>
      <c r="J121" s="12"/>
      <c r="K121"/>
    </row>
    <row r="122" spans="1:11" ht="18" customHeight="1" x14ac:dyDescent="0.2">
      <c r="A122" s="13" t="s">
        <v>19</v>
      </c>
      <c r="B122" s="13" t="s">
        <v>20</v>
      </c>
      <c r="C122" s="13" t="s">
        <v>199</v>
      </c>
      <c r="D122" s="13" t="s">
        <v>200</v>
      </c>
      <c r="E122" s="13" t="s">
        <v>1109</v>
      </c>
      <c r="F122" s="14"/>
      <c r="G122" s="14">
        <v>43555</v>
      </c>
      <c r="H122" s="15">
        <v>7.6</v>
      </c>
      <c r="I122" s="15" t="str">
        <f>IFERROR(VLOOKUP('stock gpa'!$C122,'export pasto gpa'!$A:$D,4,0),"")</f>
        <v/>
      </c>
      <c r="J122" s="12"/>
      <c r="K122"/>
    </row>
    <row r="123" spans="1:11" ht="18" customHeight="1" x14ac:dyDescent="0.2">
      <c r="A123" s="13" t="s">
        <v>19</v>
      </c>
      <c r="B123" s="13" t="s">
        <v>20</v>
      </c>
      <c r="C123" s="13" t="s">
        <v>199</v>
      </c>
      <c r="D123" s="13" t="s">
        <v>200</v>
      </c>
      <c r="E123" s="13" t="s">
        <v>1096</v>
      </c>
      <c r="F123" s="14"/>
      <c r="G123" s="14">
        <v>43672</v>
      </c>
      <c r="H123" s="15">
        <v>75</v>
      </c>
      <c r="I123" s="15" t="str">
        <f>IFERROR(VLOOKUP('stock gpa'!$C123,'export pasto gpa'!$A:$D,4,0),"")</f>
        <v/>
      </c>
      <c r="J123" s="12"/>
      <c r="K123"/>
    </row>
    <row r="124" spans="1:11" ht="18" customHeight="1" x14ac:dyDescent="0.2">
      <c r="A124" s="13" t="s">
        <v>19</v>
      </c>
      <c r="B124" s="13" t="s">
        <v>20</v>
      </c>
      <c r="C124" s="13" t="s">
        <v>201</v>
      </c>
      <c r="D124" s="13" t="s">
        <v>202</v>
      </c>
      <c r="E124" s="13" t="s">
        <v>1110</v>
      </c>
      <c r="F124" s="14"/>
      <c r="G124" s="14">
        <v>43555</v>
      </c>
      <c r="H124" s="15">
        <v>50.8</v>
      </c>
      <c r="I124" s="15" t="str">
        <f>IFERROR(VLOOKUP('stock gpa'!$C124,'export pasto gpa'!$A:$D,4,0),"")</f>
        <v/>
      </c>
      <c r="J124" s="12"/>
      <c r="K124"/>
    </row>
    <row r="125" spans="1:11" ht="18" customHeight="1" x14ac:dyDescent="0.2">
      <c r="A125" s="13" t="s">
        <v>19</v>
      </c>
      <c r="B125" s="13" t="s">
        <v>20</v>
      </c>
      <c r="C125" s="13" t="s">
        <v>203</v>
      </c>
      <c r="D125" s="13" t="s">
        <v>204</v>
      </c>
      <c r="E125" s="13" t="s">
        <v>1066</v>
      </c>
      <c r="F125" s="14"/>
      <c r="G125" s="14">
        <v>43676</v>
      </c>
      <c r="H125" s="15">
        <v>250</v>
      </c>
      <c r="I125" s="15" t="str">
        <f>IFERROR(VLOOKUP('stock gpa'!$C125,'export pasto gpa'!$A:$D,4,0),"")</f>
        <v/>
      </c>
      <c r="J125" s="12"/>
      <c r="K125"/>
    </row>
    <row r="126" spans="1:11" ht="18" customHeight="1" x14ac:dyDescent="0.2">
      <c r="A126" s="13" t="s">
        <v>19</v>
      </c>
      <c r="B126" s="13" t="s">
        <v>20</v>
      </c>
      <c r="C126" s="13" t="s">
        <v>205</v>
      </c>
      <c r="D126" s="13" t="s">
        <v>206</v>
      </c>
      <c r="E126" s="13" t="s">
        <v>207</v>
      </c>
      <c r="F126" s="14"/>
      <c r="G126" s="14">
        <v>43753</v>
      </c>
      <c r="H126" s="15">
        <v>15</v>
      </c>
      <c r="I126" s="15" t="str">
        <f>IFERROR(VLOOKUP('stock gpa'!$C126,'export pasto gpa'!$A:$D,4,0),"")</f>
        <v/>
      </c>
      <c r="J126" s="12"/>
      <c r="K126"/>
    </row>
    <row r="127" spans="1:11" ht="18" customHeight="1" x14ac:dyDescent="0.2">
      <c r="A127" s="13" t="s">
        <v>19</v>
      </c>
      <c r="B127" s="13" t="s">
        <v>20</v>
      </c>
      <c r="C127" s="13" t="s">
        <v>205</v>
      </c>
      <c r="D127" s="13" t="s">
        <v>206</v>
      </c>
      <c r="E127" s="13" t="s">
        <v>208</v>
      </c>
      <c r="F127" s="14"/>
      <c r="G127" s="14">
        <v>43726</v>
      </c>
      <c r="H127" s="15">
        <v>0.4</v>
      </c>
      <c r="I127" s="15" t="str">
        <f>IFERROR(VLOOKUP('stock gpa'!$C127,'export pasto gpa'!$A:$D,4,0),"")</f>
        <v/>
      </c>
      <c r="J127" s="12"/>
      <c r="K127"/>
    </row>
    <row r="128" spans="1:11" ht="18" customHeight="1" x14ac:dyDescent="0.2">
      <c r="A128" s="13" t="s">
        <v>19</v>
      </c>
      <c r="B128" s="13" t="s">
        <v>20</v>
      </c>
      <c r="C128" s="13" t="s">
        <v>209</v>
      </c>
      <c r="D128" s="13" t="s">
        <v>210</v>
      </c>
      <c r="E128" s="13" t="s">
        <v>211</v>
      </c>
      <c r="F128" s="14"/>
      <c r="G128" s="14">
        <v>44586</v>
      </c>
      <c r="H128" s="15">
        <v>9.6</v>
      </c>
      <c r="I128" s="15" t="str">
        <f>IFERROR(VLOOKUP('stock gpa'!$C128,'export pasto gpa'!$A:$D,4,0),"")</f>
        <v/>
      </c>
      <c r="J128" s="12"/>
      <c r="K128"/>
    </row>
    <row r="129" spans="1:11" ht="18" customHeight="1" x14ac:dyDescent="0.2">
      <c r="A129" s="13" t="s">
        <v>19</v>
      </c>
      <c r="B129" s="13" t="s">
        <v>20</v>
      </c>
      <c r="C129" s="13" t="s">
        <v>212</v>
      </c>
      <c r="D129" s="13" t="s">
        <v>213</v>
      </c>
      <c r="E129" s="13" t="s">
        <v>211</v>
      </c>
      <c r="F129" s="14"/>
      <c r="G129" s="14">
        <v>44980</v>
      </c>
      <c r="H129" s="15">
        <v>7.2</v>
      </c>
      <c r="I129" s="15" t="str">
        <f>IFERROR(VLOOKUP('stock gpa'!$C129,'export pasto gpa'!$A:$D,4,0),"")</f>
        <v/>
      </c>
      <c r="J129" s="12"/>
      <c r="K129"/>
    </row>
    <row r="130" spans="1:11" ht="18" customHeight="1" x14ac:dyDescent="0.2">
      <c r="A130" s="13" t="s">
        <v>19</v>
      </c>
      <c r="B130" s="13" t="s">
        <v>20</v>
      </c>
      <c r="C130" s="13" t="s">
        <v>214</v>
      </c>
      <c r="D130" s="13" t="s">
        <v>215</v>
      </c>
      <c r="E130" s="13" t="s">
        <v>1096</v>
      </c>
      <c r="F130" s="14"/>
      <c r="G130" s="14">
        <v>43679</v>
      </c>
      <c r="H130" s="15">
        <v>90</v>
      </c>
      <c r="I130" s="15" t="str">
        <f>IFERROR(VLOOKUP('stock gpa'!$C130,'export pasto gpa'!$A:$D,4,0),"")</f>
        <v/>
      </c>
      <c r="J130" s="12"/>
      <c r="K130"/>
    </row>
    <row r="131" spans="1:11" ht="18" customHeight="1" x14ac:dyDescent="0.2">
      <c r="A131" s="13" t="s">
        <v>19</v>
      </c>
      <c r="B131" s="13" t="s">
        <v>20</v>
      </c>
      <c r="C131" s="13" t="s">
        <v>214</v>
      </c>
      <c r="D131" s="13" t="s">
        <v>215</v>
      </c>
      <c r="E131" s="13" t="s">
        <v>1109</v>
      </c>
      <c r="F131" s="14"/>
      <c r="G131" s="14">
        <v>43555</v>
      </c>
      <c r="H131" s="15">
        <v>3.7</v>
      </c>
      <c r="I131" s="15" t="str">
        <f>IFERROR(VLOOKUP('stock gpa'!$C131,'export pasto gpa'!$A:$D,4,0),"")</f>
        <v/>
      </c>
      <c r="J131" s="12"/>
      <c r="K131"/>
    </row>
    <row r="132" spans="1:11" ht="18" customHeight="1" x14ac:dyDescent="0.2">
      <c r="A132" s="13" t="s">
        <v>19</v>
      </c>
      <c r="B132" s="13" t="s">
        <v>20</v>
      </c>
      <c r="C132" s="13" t="s">
        <v>216</v>
      </c>
      <c r="D132" s="13" t="s">
        <v>217</v>
      </c>
      <c r="E132" s="13" t="s">
        <v>1111</v>
      </c>
      <c r="F132" s="14"/>
      <c r="G132" s="14">
        <v>43616</v>
      </c>
      <c r="H132" s="15">
        <v>9.6</v>
      </c>
      <c r="I132" s="15" t="str">
        <f>IFERROR(VLOOKUP('stock gpa'!$C132,'export pasto gpa'!$A:$D,4,0),"")</f>
        <v/>
      </c>
      <c r="J132" s="12"/>
      <c r="K132"/>
    </row>
    <row r="133" spans="1:11" ht="18" customHeight="1" x14ac:dyDescent="0.2">
      <c r="A133" s="13" t="s">
        <v>19</v>
      </c>
      <c r="B133" s="13" t="s">
        <v>20</v>
      </c>
      <c r="C133" s="13" t="s">
        <v>218</v>
      </c>
      <c r="D133" s="13" t="s">
        <v>219</v>
      </c>
      <c r="E133" s="13" t="s">
        <v>1069</v>
      </c>
      <c r="F133" s="14"/>
      <c r="G133" s="14">
        <v>44092</v>
      </c>
      <c r="H133" s="15">
        <v>162.69999999999999</v>
      </c>
      <c r="I133" s="15" t="str">
        <f>IFERROR(VLOOKUP('stock gpa'!$C133,'export pasto gpa'!$A:$D,4,0),"")</f>
        <v/>
      </c>
      <c r="J133" s="12"/>
      <c r="K133"/>
    </row>
    <row r="134" spans="1:11" ht="18" customHeight="1" x14ac:dyDescent="0.2">
      <c r="A134" s="13" t="s">
        <v>19</v>
      </c>
      <c r="B134" s="13" t="s">
        <v>20</v>
      </c>
      <c r="C134" s="13" t="s">
        <v>221</v>
      </c>
      <c r="D134" s="13" t="s">
        <v>222</v>
      </c>
      <c r="E134" s="13" t="s">
        <v>94</v>
      </c>
      <c r="F134" s="14"/>
      <c r="G134" s="14">
        <v>44165</v>
      </c>
      <c r="H134" s="15">
        <v>7480</v>
      </c>
      <c r="I134" s="15" t="str">
        <f>IFERROR(VLOOKUP('stock gpa'!$C134,'export pasto gpa'!$A:$D,4,0),"")</f>
        <v/>
      </c>
      <c r="J134" s="12"/>
      <c r="K134"/>
    </row>
    <row r="135" spans="1:11" ht="18" customHeight="1" x14ac:dyDescent="0.2">
      <c r="A135" s="13" t="s">
        <v>19</v>
      </c>
      <c r="B135" s="13" t="s">
        <v>91</v>
      </c>
      <c r="C135" s="13" t="s">
        <v>223</v>
      </c>
      <c r="D135" s="13" t="s">
        <v>224</v>
      </c>
      <c r="E135" s="13" t="s">
        <v>225</v>
      </c>
      <c r="F135" s="14"/>
      <c r="G135" s="14">
        <v>43705</v>
      </c>
      <c r="H135" s="15">
        <v>11.8</v>
      </c>
      <c r="I135" s="15" t="str">
        <f>IFERROR(VLOOKUP('stock gpa'!$C135,'export pasto gpa'!$A:$D,4,0),"")</f>
        <v/>
      </c>
      <c r="J135" s="12"/>
      <c r="K135"/>
    </row>
    <row r="136" spans="1:11" ht="18" customHeight="1" x14ac:dyDescent="0.2">
      <c r="A136" s="13" t="s">
        <v>19</v>
      </c>
      <c r="B136" s="13" t="s">
        <v>20</v>
      </c>
      <c r="C136" s="13" t="s">
        <v>226</v>
      </c>
      <c r="D136" s="13" t="s">
        <v>227</v>
      </c>
      <c r="E136" s="13" t="s">
        <v>228</v>
      </c>
      <c r="F136" s="14"/>
      <c r="G136" s="14">
        <v>43646</v>
      </c>
      <c r="H136" s="15">
        <v>10</v>
      </c>
      <c r="I136" s="15" t="str">
        <f>IFERROR(VLOOKUP('stock gpa'!$C136,'export pasto gpa'!$A:$D,4,0),"")</f>
        <v/>
      </c>
      <c r="J136" s="12"/>
      <c r="K136"/>
    </row>
    <row r="137" spans="1:11" ht="18" customHeight="1" x14ac:dyDescent="0.2">
      <c r="A137" s="13" t="s">
        <v>19</v>
      </c>
      <c r="B137" s="13" t="s">
        <v>20</v>
      </c>
      <c r="C137" s="13" t="s">
        <v>226</v>
      </c>
      <c r="D137" s="13" t="s">
        <v>227</v>
      </c>
      <c r="E137" s="13" t="s">
        <v>1085</v>
      </c>
      <c r="F137" s="14"/>
      <c r="G137" s="14">
        <v>43769</v>
      </c>
      <c r="H137" s="15">
        <v>40</v>
      </c>
      <c r="I137" s="15" t="str">
        <f>IFERROR(VLOOKUP('stock gpa'!$C137,'export pasto gpa'!$A:$D,4,0),"")</f>
        <v/>
      </c>
      <c r="J137" s="12"/>
      <c r="K137"/>
    </row>
    <row r="138" spans="1:11" ht="18" customHeight="1" x14ac:dyDescent="0.2">
      <c r="A138" s="13" t="s">
        <v>19</v>
      </c>
      <c r="B138" s="13" t="s">
        <v>20</v>
      </c>
      <c r="C138" s="13" t="s">
        <v>229</v>
      </c>
      <c r="D138" s="13" t="s">
        <v>230</v>
      </c>
      <c r="E138" s="13" t="s">
        <v>228</v>
      </c>
      <c r="F138" s="14"/>
      <c r="G138" s="14">
        <v>43646</v>
      </c>
      <c r="H138" s="15">
        <v>10</v>
      </c>
      <c r="I138" s="15" t="str">
        <f>IFERROR(VLOOKUP('stock gpa'!$C138,'export pasto gpa'!$A:$D,4,0),"")</f>
        <v/>
      </c>
      <c r="J138" s="12"/>
      <c r="K138"/>
    </row>
    <row r="139" spans="1:11" ht="18" customHeight="1" x14ac:dyDescent="0.2">
      <c r="A139" s="13" t="s">
        <v>19</v>
      </c>
      <c r="B139" s="13" t="s">
        <v>20</v>
      </c>
      <c r="C139" s="13" t="s">
        <v>229</v>
      </c>
      <c r="D139" s="13" t="s">
        <v>230</v>
      </c>
      <c r="E139" s="13" t="s">
        <v>1085</v>
      </c>
      <c r="F139" s="14"/>
      <c r="G139" s="14">
        <v>43738</v>
      </c>
      <c r="H139" s="15">
        <v>40</v>
      </c>
      <c r="I139" s="15" t="str">
        <f>IFERROR(VLOOKUP('stock gpa'!$C139,'export pasto gpa'!$A:$D,4,0),"")</f>
        <v/>
      </c>
      <c r="J139" s="12"/>
      <c r="K139"/>
    </row>
    <row r="140" spans="1:11" ht="18" customHeight="1" x14ac:dyDescent="0.2">
      <c r="A140" s="13" t="s">
        <v>19</v>
      </c>
      <c r="B140" s="13" t="s">
        <v>20</v>
      </c>
      <c r="C140" s="13" t="s">
        <v>231</v>
      </c>
      <c r="D140" s="13" t="s">
        <v>232</v>
      </c>
      <c r="E140" s="13" t="s">
        <v>1085</v>
      </c>
      <c r="F140" s="14"/>
      <c r="G140" s="14">
        <v>43769</v>
      </c>
      <c r="H140" s="15">
        <v>10</v>
      </c>
      <c r="I140" s="15" t="str">
        <f>IFERROR(VLOOKUP('stock gpa'!$C140,'export pasto gpa'!$A:$D,4,0),"")</f>
        <v/>
      </c>
      <c r="J140" s="12"/>
      <c r="K140"/>
    </row>
    <row r="141" spans="1:11" ht="18" customHeight="1" x14ac:dyDescent="0.2">
      <c r="A141" s="13" t="s">
        <v>19</v>
      </c>
      <c r="B141" s="13" t="s">
        <v>20</v>
      </c>
      <c r="C141" s="13" t="s">
        <v>231</v>
      </c>
      <c r="D141" s="13" t="s">
        <v>232</v>
      </c>
      <c r="E141" s="13" t="s">
        <v>1086</v>
      </c>
      <c r="F141" s="14"/>
      <c r="G141" s="14">
        <v>43769</v>
      </c>
      <c r="H141" s="15">
        <v>10</v>
      </c>
      <c r="I141" s="15" t="str">
        <f>IFERROR(VLOOKUP('stock gpa'!$C141,'export pasto gpa'!$A:$D,4,0),"")</f>
        <v/>
      </c>
      <c r="J141" s="12"/>
      <c r="K141"/>
    </row>
    <row r="142" spans="1:11" ht="18" customHeight="1" x14ac:dyDescent="0.2">
      <c r="A142" s="13" t="s">
        <v>19</v>
      </c>
      <c r="B142" s="13" t="s">
        <v>20</v>
      </c>
      <c r="C142" s="13" t="s">
        <v>231</v>
      </c>
      <c r="D142" s="13" t="s">
        <v>232</v>
      </c>
      <c r="E142" s="13" t="s">
        <v>233</v>
      </c>
      <c r="F142" s="14"/>
      <c r="G142" s="14">
        <v>43708</v>
      </c>
      <c r="H142" s="15">
        <v>20</v>
      </c>
      <c r="I142" s="15" t="str">
        <f>IFERROR(VLOOKUP('stock gpa'!$C142,'export pasto gpa'!$A:$D,4,0),"")</f>
        <v/>
      </c>
      <c r="J142" s="12"/>
      <c r="K142"/>
    </row>
    <row r="143" spans="1:11" ht="18" customHeight="1" x14ac:dyDescent="0.2">
      <c r="A143" s="13" t="s">
        <v>19</v>
      </c>
      <c r="B143" s="13" t="s">
        <v>20</v>
      </c>
      <c r="C143" s="13" t="s">
        <v>234</v>
      </c>
      <c r="D143" s="13" t="s">
        <v>235</v>
      </c>
      <c r="E143" s="13" t="s">
        <v>189</v>
      </c>
      <c r="F143" s="14"/>
      <c r="G143" s="14">
        <v>44286</v>
      </c>
      <c r="H143" s="15">
        <v>92</v>
      </c>
      <c r="I143" s="15" t="str">
        <f>IFERROR(VLOOKUP('stock gpa'!$C143,'export pasto gpa'!$A:$D,4,0),"")</f>
        <v/>
      </c>
      <c r="J143" s="12"/>
      <c r="K143"/>
    </row>
    <row r="144" spans="1:11" ht="18" customHeight="1" x14ac:dyDescent="0.2">
      <c r="A144" s="13" t="s">
        <v>19</v>
      </c>
      <c r="B144" s="13" t="s">
        <v>20</v>
      </c>
      <c r="C144" s="13" t="s">
        <v>234</v>
      </c>
      <c r="D144" s="13" t="s">
        <v>235</v>
      </c>
      <c r="E144" s="13" t="s">
        <v>1147</v>
      </c>
      <c r="F144" s="14"/>
      <c r="G144" s="14">
        <v>44620</v>
      </c>
      <c r="H144" s="15">
        <v>230</v>
      </c>
      <c r="I144" s="15" t="str">
        <f>IFERROR(VLOOKUP('stock gpa'!$C144,'export pasto gpa'!$A:$D,4,0),"")</f>
        <v/>
      </c>
      <c r="J144" s="12"/>
      <c r="K144"/>
    </row>
    <row r="145" spans="1:11" ht="18" customHeight="1" x14ac:dyDescent="0.2">
      <c r="A145" s="13" t="s">
        <v>19</v>
      </c>
      <c r="B145" s="13" t="s">
        <v>20</v>
      </c>
      <c r="C145" s="13" t="s">
        <v>236</v>
      </c>
      <c r="D145" s="13" t="s">
        <v>237</v>
      </c>
      <c r="E145" s="13" t="s">
        <v>146</v>
      </c>
      <c r="F145" s="14"/>
      <c r="G145" s="14">
        <v>43539</v>
      </c>
      <c r="H145" s="15">
        <v>105</v>
      </c>
      <c r="I145" s="15" t="str">
        <f>IFERROR(VLOOKUP('stock gpa'!$C145,'export pasto gpa'!$A:$D,4,0),"")</f>
        <v/>
      </c>
      <c r="J145" s="12"/>
      <c r="K145"/>
    </row>
    <row r="146" spans="1:11" ht="18" customHeight="1" x14ac:dyDescent="0.2">
      <c r="A146" s="13" t="s">
        <v>19</v>
      </c>
      <c r="B146" s="13" t="s">
        <v>238</v>
      </c>
      <c r="C146" s="13" t="s">
        <v>239</v>
      </c>
      <c r="D146" s="13" t="s">
        <v>240</v>
      </c>
      <c r="E146" s="13" t="s">
        <v>242</v>
      </c>
      <c r="F146" s="14"/>
      <c r="G146" s="14"/>
      <c r="H146" s="15">
        <v>42900</v>
      </c>
      <c r="I146" s="15" t="str">
        <f>IFERROR(VLOOKUP('stock gpa'!$C146,'export pasto gpa'!$A:$D,4,0),"")</f>
        <v/>
      </c>
      <c r="J146" s="12"/>
      <c r="K146"/>
    </row>
    <row r="147" spans="1:11" ht="18" customHeight="1" x14ac:dyDescent="0.2">
      <c r="A147" s="13" t="s">
        <v>19</v>
      </c>
      <c r="B147" s="13" t="s">
        <v>238</v>
      </c>
      <c r="C147" s="13" t="s">
        <v>239</v>
      </c>
      <c r="D147" s="13" t="s">
        <v>240</v>
      </c>
      <c r="E147" s="13" t="s">
        <v>241</v>
      </c>
      <c r="F147" s="14"/>
      <c r="G147" s="14"/>
      <c r="H147" s="15">
        <v>52650</v>
      </c>
      <c r="I147" s="15" t="str">
        <f>IFERROR(VLOOKUP('stock gpa'!$C147,'export pasto gpa'!$A:$D,4,0),"")</f>
        <v/>
      </c>
      <c r="J147" s="12"/>
      <c r="K147"/>
    </row>
    <row r="148" spans="1:11" ht="18" customHeight="1" x14ac:dyDescent="0.2">
      <c r="A148" s="13" t="s">
        <v>19</v>
      </c>
      <c r="B148" s="13" t="s">
        <v>238</v>
      </c>
      <c r="C148" s="13" t="s">
        <v>239</v>
      </c>
      <c r="D148" s="13" t="s">
        <v>240</v>
      </c>
      <c r="E148" s="13" t="s">
        <v>243</v>
      </c>
      <c r="F148" s="14"/>
      <c r="G148" s="14"/>
      <c r="H148" s="15">
        <v>62400</v>
      </c>
      <c r="I148" s="15" t="str">
        <f>IFERROR(VLOOKUP('stock gpa'!$C148,'export pasto gpa'!$A:$D,4,0),"")</f>
        <v/>
      </c>
      <c r="J148" s="12"/>
      <c r="K148"/>
    </row>
    <row r="149" spans="1:11" ht="18" customHeight="1" x14ac:dyDescent="0.2">
      <c r="A149" s="13" t="s">
        <v>19</v>
      </c>
      <c r="B149" s="13" t="s">
        <v>238</v>
      </c>
      <c r="C149" s="13" t="s">
        <v>245</v>
      </c>
      <c r="D149" s="13" t="s">
        <v>246</v>
      </c>
      <c r="E149" s="13" t="s">
        <v>247</v>
      </c>
      <c r="F149" s="14"/>
      <c r="G149" s="14"/>
      <c r="H149" s="15">
        <v>96016</v>
      </c>
      <c r="I149" s="15" t="str">
        <f>IFERROR(VLOOKUP('stock gpa'!$C149,'export pasto gpa'!$A:$D,4,0),"")</f>
        <v/>
      </c>
      <c r="J149" s="12"/>
      <c r="K149"/>
    </row>
    <row r="150" spans="1:11" ht="18" customHeight="1" x14ac:dyDescent="0.2">
      <c r="A150" s="13" t="s">
        <v>19</v>
      </c>
      <c r="B150" s="13" t="s">
        <v>238</v>
      </c>
      <c r="C150" s="13" t="s">
        <v>248</v>
      </c>
      <c r="D150" s="13" t="s">
        <v>249</v>
      </c>
      <c r="E150" s="13" t="s">
        <v>1127</v>
      </c>
      <c r="F150" s="14"/>
      <c r="G150" s="14"/>
      <c r="H150" s="15">
        <v>7298</v>
      </c>
      <c r="I150" s="15" t="str">
        <f>IFERROR(VLOOKUP('stock gpa'!$C150,'export pasto gpa'!$A:$D,4,0),"")</f>
        <v/>
      </c>
      <c r="J150" s="12"/>
      <c r="K150"/>
    </row>
    <row r="151" spans="1:11" ht="18" customHeight="1" x14ac:dyDescent="0.2">
      <c r="A151" s="13" t="s">
        <v>19</v>
      </c>
      <c r="B151" s="13" t="s">
        <v>238</v>
      </c>
      <c r="C151" s="13" t="s">
        <v>251</v>
      </c>
      <c r="D151" s="13" t="s">
        <v>252</v>
      </c>
      <c r="E151" s="13" t="s">
        <v>241</v>
      </c>
      <c r="F151" s="14"/>
      <c r="G151" s="14"/>
      <c r="H151" s="15">
        <v>43405</v>
      </c>
      <c r="I151" s="15" t="str">
        <f>IFERROR(VLOOKUP('stock gpa'!$C151,'export pasto gpa'!$A:$D,4,0),"")</f>
        <v/>
      </c>
      <c r="J151" s="12"/>
      <c r="K151"/>
    </row>
    <row r="152" spans="1:11" ht="18" customHeight="1" x14ac:dyDescent="0.2">
      <c r="A152" s="13" t="s">
        <v>19</v>
      </c>
      <c r="B152" s="13" t="s">
        <v>238</v>
      </c>
      <c r="C152" s="13" t="s">
        <v>251</v>
      </c>
      <c r="D152" s="13" t="s">
        <v>252</v>
      </c>
      <c r="E152" s="13" t="s">
        <v>253</v>
      </c>
      <c r="F152" s="14"/>
      <c r="G152" s="14"/>
      <c r="H152" s="15">
        <v>12960</v>
      </c>
      <c r="I152" s="15" t="str">
        <f>IFERROR(VLOOKUP('stock gpa'!$C152,'export pasto gpa'!$A:$D,4,0),"")</f>
        <v/>
      </c>
      <c r="J152" s="12"/>
      <c r="K152"/>
    </row>
    <row r="153" spans="1:11" ht="18" customHeight="1" x14ac:dyDescent="0.2">
      <c r="A153" s="13" t="s">
        <v>19</v>
      </c>
      <c r="B153" s="13" t="s">
        <v>238</v>
      </c>
      <c r="C153" s="13" t="s">
        <v>254</v>
      </c>
      <c r="D153" s="13" t="s">
        <v>255</v>
      </c>
      <c r="E153" s="13" t="s">
        <v>256</v>
      </c>
      <c r="F153" s="14"/>
      <c r="G153" s="14"/>
      <c r="H153" s="15">
        <v>1720</v>
      </c>
      <c r="I153" s="15" t="str">
        <f>IFERROR(VLOOKUP('stock gpa'!$C153,'export pasto gpa'!$A:$D,4,0),"")</f>
        <v/>
      </c>
      <c r="J153" s="12"/>
      <c r="K153"/>
    </row>
    <row r="154" spans="1:11" ht="18" customHeight="1" x14ac:dyDescent="0.2">
      <c r="A154" s="13" t="s">
        <v>19</v>
      </c>
      <c r="B154" s="13" t="s">
        <v>362</v>
      </c>
      <c r="C154" s="13" t="s">
        <v>257</v>
      </c>
      <c r="D154" s="13" t="s">
        <v>258</v>
      </c>
      <c r="E154" s="13" t="s">
        <v>259</v>
      </c>
      <c r="F154" s="14"/>
      <c r="G154" s="14"/>
      <c r="H154" s="15">
        <v>135</v>
      </c>
      <c r="I154" s="15" t="str">
        <f>IFERROR(VLOOKUP('stock gpa'!$C154,'export pasto gpa'!$A:$D,4,0),"")</f>
        <v/>
      </c>
      <c r="J154" s="12"/>
      <c r="K154"/>
    </row>
    <row r="155" spans="1:11" ht="18" customHeight="1" x14ac:dyDescent="0.2">
      <c r="A155" s="13" t="s">
        <v>19</v>
      </c>
      <c r="B155" s="13" t="s">
        <v>362</v>
      </c>
      <c r="C155" s="13" t="s">
        <v>260</v>
      </c>
      <c r="D155" s="13" t="s">
        <v>261</v>
      </c>
      <c r="E155" s="13" t="s">
        <v>262</v>
      </c>
      <c r="F155" s="14"/>
      <c r="G155" s="14"/>
      <c r="H155" s="15">
        <v>3450</v>
      </c>
      <c r="I155" s="15" t="str">
        <f>IFERROR(VLOOKUP('stock gpa'!$C155,'export pasto gpa'!$A:$D,4,0),"")</f>
        <v/>
      </c>
      <c r="J155" s="12"/>
      <c r="K155"/>
    </row>
    <row r="156" spans="1:11" ht="18" customHeight="1" x14ac:dyDescent="0.2">
      <c r="A156" s="13" t="s">
        <v>19</v>
      </c>
      <c r="B156" s="13" t="s">
        <v>238</v>
      </c>
      <c r="C156" s="13" t="s">
        <v>263</v>
      </c>
      <c r="D156" s="13" t="s">
        <v>264</v>
      </c>
      <c r="E156" s="13" t="s">
        <v>85</v>
      </c>
      <c r="F156" s="14"/>
      <c r="G156" s="14"/>
      <c r="H156" s="15">
        <v>6550</v>
      </c>
      <c r="I156" s="15" t="str">
        <f>IFERROR(VLOOKUP('stock gpa'!$C156,'export pasto gpa'!$A:$D,4,0),"")</f>
        <v/>
      </c>
      <c r="J156" s="12"/>
      <c r="K156"/>
    </row>
    <row r="157" spans="1:11" ht="18" customHeight="1" x14ac:dyDescent="0.2">
      <c r="A157" s="13" t="s">
        <v>19</v>
      </c>
      <c r="B157" s="13" t="s">
        <v>238</v>
      </c>
      <c r="C157" s="13" t="s">
        <v>265</v>
      </c>
      <c r="D157" s="13" t="s">
        <v>266</v>
      </c>
      <c r="E157" s="13" t="s">
        <v>85</v>
      </c>
      <c r="F157" s="14"/>
      <c r="G157" s="14"/>
      <c r="H157" s="15">
        <v>5943</v>
      </c>
      <c r="I157" s="15" t="str">
        <f>IFERROR(VLOOKUP('stock gpa'!$C157,'export pasto gpa'!$A:$D,4,0),"")</f>
        <v/>
      </c>
      <c r="J157" s="12"/>
      <c r="K157"/>
    </row>
    <row r="158" spans="1:11" ht="18" customHeight="1" x14ac:dyDescent="0.2">
      <c r="A158" s="13" t="s">
        <v>19</v>
      </c>
      <c r="B158" s="13" t="s">
        <v>238</v>
      </c>
      <c r="C158" s="13" t="s">
        <v>267</v>
      </c>
      <c r="D158" s="13" t="s">
        <v>268</v>
      </c>
      <c r="E158" s="13" t="s">
        <v>85</v>
      </c>
      <c r="F158" s="14"/>
      <c r="G158" s="14"/>
      <c r="H158" s="15">
        <v>3411</v>
      </c>
      <c r="I158" s="15" t="str">
        <f>IFERROR(VLOOKUP('stock gpa'!$C158,'export pasto gpa'!$A:$D,4,0),"")</f>
        <v/>
      </c>
      <c r="J158" s="12"/>
      <c r="K158"/>
    </row>
    <row r="159" spans="1:11" ht="18" customHeight="1" x14ac:dyDescent="0.2">
      <c r="A159" s="13" t="s">
        <v>19</v>
      </c>
      <c r="B159" s="13" t="s">
        <v>238</v>
      </c>
      <c r="C159" s="13" t="s">
        <v>267</v>
      </c>
      <c r="D159" s="13" t="s">
        <v>268</v>
      </c>
      <c r="E159" s="13" t="s">
        <v>269</v>
      </c>
      <c r="F159" s="14"/>
      <c r="G159" s="14"/>
      <c r="H159" s="15">
        <v>2550</v>
      </c>
      <c r="I159" s="15" t="str">
        <f>IFERROR(VLOOKUP('stock gpa'!$C159,'export pasto gpa'!$A:$D,4,0),"")</f>
        <v/>
      </c>
      <c r="J159" s="12"/>
      <c r="K159"/>
    </row>
    <row r="160" spans="1:11" ht="18" customHeight="1" x14ac:dyDescent="0.2">
      <c r="A160" s="13" t="s">
        <v>19</v>
      </c>
      <c r="B160" s="13" t="s">
        <v>238</v>
      </c>
      <c r="C160" s="13" t="s">
        <v>270</v>
      </c>
      <c r="D160" s="13" t="s">
        <v>271</v>
      </c>
      <c r="E160" s="13" t="s">
        <v>256</v>
      </c>
      <c r="F160" s="14"/>
      <c r="G160" s="14"/>
      <c r="H160" s="15">
        <v>1781</v>
      </c>
      <c r="I160" s="15" t="str">
        <f>IFERROR(VLOOKUP('stock gpa'!$C160,'export pasto gpa'!$A:$D,4,0),"")</f>
        <v/>
      </c>
      <c r="J160" s="12"/>
      <c r="K160"/>
    </row>
    <row r="161" spans="1:11" ht="18" customHeight="1" x14ac:dyDescent="0.2">
      <c r="A161" s="13" t="s">
        <v>19</v>
      </c>
      <c r="B161" s="13" t="s">
        <v>362</v>
      </c>
      <c r="C161" s="13" t="s">
        <v>272</v>
      </c>
      <c r="D161" s="13" t="s">
        <v>273</v>
      </c>
      <c r="E161" s="13" t="s">
        <v>259</v>
      </c>
      <c r="F161" s="14"/>
      <c r="G161" s="14"/>
      <c r="H161" s="15">
        <v>241</v>
      </c>
      <c r="I161" s="15" t="str">
        <f>IFERROR(VLOOKUP('stock gpa'!$C161,'export pasto gpa'!$A:$D,4,0),"")</f>
        <v/>
      </c>
      <c r="J161" s="12"/>
      <c r="K161"/>
    </row>
    <row r="162" spans="1:11" ht="18" customHeight="1" x14ac:dyDescent="0.2">
      <c r="A162" s="13" t="s">
        <v>19</v>
      </c>
      <c r="B162" s="13" t="s">
        <v>362</v>
      </c>
      <c r="C162" s="13" t="s">
        <v>274</v>
      </c>
      <c r="D162" s="13" t="s">
        <v>275</v>
      </c>
      <c r="E162" s="13" t="s">
        <v>262</v>
      </c>
      <c r="F162" s="14"/>
      <c r="G162" s="14"/>
      <c r="H162" s="15">
        <v>34171</v>
      </c>
      <c r="I162" s="15" t="str">
        <f>IFERROR(VLOOKUP('stock gpa'!$C162,'export pasto gpa'!$A:$D,4,0),"")</f>
        <v/>
      </c>
      <c r="J162" s="12"/>
      <c r="K162"/>
    </row>
    <row r="163" spans="1:11" ht="18" customHeight="1" x14ac:dyDescent="0.2">
      <c r="A163" s="13" t="s">
        <v>19</v>
      </c>
      <c r="B163" s="13" t="s">
        <v>238</v>
      </c>
      <c r="C163" s="13" t="s">
        <v>276</v>
      </c>
      <c r="D163" s="13" t="s">
        <v>277</v>
      </c>
      <c r="E163" s="13" t="s">
        <v>278</v>
      </c>
      <c r="F163" s="14"/>
      <c r="G163" s="14"/>
      <c r="H163" s="15">
        <v>85728</v>
      </c>
      <c r="I163" s="15" t="str">
        <f>IFERROR(VLOOKUP('stock gpa'!$C163,'export pasto gpa'!$A:$D,4,0),"")</f>
        <v/>
      </c>
      <c r="J163" s="12"/>
      <c r="K163"/>
    </row>
    <row r="164" spans="1:11" ht="18" customHeight="1" x14ac:dyDescent="0.2">
      <c r="A164" s="13" t="s">
        <v>19</v>
      </c>
      <c r="B164" s="13" t="s">
        <v>238</v>
      </c>
      <c r="C164" s="13" t="s">
        <v>280</v>
      </c>
      <c r="D164" s="13" t="s">
        <v>281</v>
      </c>
      <c r="E164" s="13" t="s">
        <v>247</v>
      </c>
      <c r="F164" s="14"/>
      <c r="G164" s="14"/>
      <c r="H164" s="15">
        <v>42636</v>
      </c>
      <c r="I164" s="15" t="str">
        <f>IFERROR(VLOOKUP('stock gpa'!$C164,'export pasto gpa'!$A:$D,4,0),"")</f>
        <v/>
      </c>
      <c r="J164" s="12"/>
      <c r="K164"/>
    </row>
    <row r="165" spans="1:11" ht="18" customHeight="1" x14ac:dyDescent="0.2">
      <c r="A165" s="13" t="s">
        <v>19</v>
      </c>
      <c r="B165" s="13" t="s">
        <v>238</v>
      </c>
      <c r="C165" s="13" t="s">
        <v>280</v>
      </c>
      <c r="D165" s="13" t="s">
        <v>281</v>
      </c>
      <c r="E165" s="13" t="s">
        <v>244</v>
      </c>
      <c r="F165" s="14"/>
      <c r="G165" s="14"/>
      <c r="H165" s="15">
        <v>25080</v>
      </c>
      <c r="I165" s="15" t="str">
        <f>IFERROR(VLOOKUP('stock gpa'!$C165,'export pasto gpa'!$A:$D,4,0),"")</f>
        <v/>
      </c>
      <c r="J165" s="12"/>
      <c r="K165"/>
    </row>
    <row r="166" spans="1:11" ht="18" customHeight="1" x14ac:dyDescent="0.2">
      <c r="A166" s="13" t="s">
        <v>19</v>
      </c>
      <c r="B166" s="13" t="s">
        <v>362</v>
      </c>
      <c r="C166" s="13" t="s">
        <v>282</v>
      </c>
      <c r="D166" s="13" t="s">
        <v>283</v>
      </c>
      <c r="E166" s="13" t="s">
        <v>250</v>
      </c>
      <c r="F166" s="14"/>
      <c r="G166" s="14"/>
      <c r="H166" s="15">
        <v>25900</v>
      </c>
      <c r="I166" s="15" t="str">
        <f>IFERROR(VLOOKUP('stock gpa'!$C166,'export pasto gpa'!$A:$D,4,0),"")</f>
        <v/>
      </c>
      <c r="J166" s="12"/>
      <c r="K166"/>
    </row>
    <row r="167" spans="1:11" ht="18" customHeight="1" x14ac:dyDescent="0.2">
      <c r="A167" s="13" t="s">
        <v>19</v>
      </c>
      <c r="B167" s="13" t="s">
        <v>362</v>
      </c>
      <c r="C167" s="13" t="s">
        <v>284</v>
      </c>
      <c r="D167" s="13" t="s">
        <v>285</v>
      </c>
      <c r="E167" s="13" t="s">
        <v>286</v>
      </c>
      <c r="F167" s="14"/>
      <c r="G167" s="14"/>
      <c r="H167" s="15">
        <v>646</v>
      </c>
      <c r="I167" s="15" t="str">
        <f>IFERROR(VLOOKUP('stock gpa'!$C167,'export pasto gpa'!$A:$D,4,0),"")</f>
        <v/>
      </c>
      <c r="J167" s="12"/>
      <c r="K167"/>
    </row>
    <row r="168" spans="1:11" ht="18" customHeight="1" x14ac:dyDescent="0.2">
      <c r="A168" s="13" t="s">
        <v>19</v>
      </c>
      <c r="B168" s="13" t="s">
        <v>238</v>
      </c>
      <c r="C168" s="13" t="s">
        <v>1128</v>
      </c>
      <c r="D168" s="13" t="s">
        <v>1129</v>
      </c>
      <c r="E168" s="13" t="s">
        <v>1127</v>
      </c>
      <c r="F168" s="14"/>
      <c r="G168" s="14"/>
      <c r="H168" s="15">
        <v>231</v>
      </c>
      <c r="I168" s="15" t="str">
        <f>IFERROR(VLOOKUP('stock gpa'!$C168,'export pasto gpa'!$A:$D,4,0),"")</f>
        <v/>
      </c>
      <c r="J168" s="12"/>
      <c r="K168"/>
    </row>
    <row r="169" spans="1:11" ht="18" customHeight="1" x14ac:dyDescent="0.2">
      <c r="A169" s="13" t="s">
        <v>19</v>
      </c>
      <c r="B169" s="13" t="s">
        <v>238</v>
      </c>
      <c r="C169" s="13" t="s">
        <v>1130</v>
      </c>
      <c r="D169" s="13" t="s">
        <v>1131</v>
      </c>
      <c r="E169" s="13" t="s">
        <v>1127</v>
      </c>
      <c r="F169" s="14"/>
      <c r="G169" s="14"/>
      <c r="H169" s="15">
        <v>4105</v>
      </c>
      <c r="I169" s="15" t="str">
        <f>IFERROR(VLOOKUP('stock gpa'!$C169,'export pasto gpa'!$A:$D,4,0),"")</f>
        <v/>
      </c>
      <c r="J169" s="12"/>
      <c r="K169"/>
    </row>
    <row r="170" spans="1:11" ht="18" customHeight="1" x14ac:dyDescent="0.2">
      <c r="A170" s="13" t="s">
        <v>19</v>
      </c>
      <c r="B170" s="13" t="s">
        <v>238</v>
      </c>
      <c r="C170" s="13" t="s">
        <v>1132</v>
      </c>
      <c r="D170" s="13" t="s">
        <v>1133</v>
      </c>
      <c r="E170" s="13" t="s">
        <v>1127</v>
      </c>
      <c r="F170" s="14"/>
      <c r="G170" s="14"/>
      <c r="H170" s="15">
        <v>3780</v>
      </c>
      <c r="I170" s="15" t="str">
        <f>IFERROR(VLOOKUP('stock gpa'!$C170,'export pasto gpa'!$A:$D,4,0),"")</f>
        <v/>
      </c>
      <c r="J170" s="12"/>
      <c r="K170"/>
    </row>
    <row r="171" spans="1:11" ht="18" customHeight="1" x14ac:dyDescent="0.2">
      <c r="A171" s="13" t="s">
        <v>19</v>
      </c>
      <c r="B171" s="13" t="s">
        <v>238</v>
      </c>
      <c r="C171" s="13" t="s">
        <v>287</v>
      </c>
      <c r="D171" s="13" t="s">
        <v>288</v>
      </c>
      <c r="E171" s="13" t="s">
        <v>241</v>
      </c>
      <c r="F171" s="14"/>
      <c r="G171" s="14"/>
      <c r="H171" s="15">
        <v>64249</v>
      </c>
      <c r="I171" s="15" t="str">
        <f>IFERROR(VLOOKUP('stock gpa'!$C171,'export pasto gpa'!$A:$D,4,0),"")</f>
        <v/>
      </c>
      <c r="J171" s="12"/>
      <c r="K171"/>
    </row>
    <row r="172" spans="1:11" ht="18" customHeight="1" x14ac:dyDescent="0.2">
      <c r="A172" s="13" t="s">
        <v>19</v>
      </c>
      <c r="B172" s="13" t="s">
        <v>238</v>
      </c>
      <c r="C172" s="13" t="s">
        <v>289</v>
      </c>
      <c r="D172" s="13" t="s">
        <v>290</v>
      </c>
      <c r="E172" s="13" t="s">
        <v>291</v>
      </c>
      <c r="F172" s="14"/>
      <c r="G172" s="14"/>
      <c r="H172" s="15">
        <v>999</v>
      </c>
      <c r="I172" s="15" t="str">
        <f>IFERROR(VLOOKUP('stock gpa'!$C172,'export pasto gpa'!$A:$D,4,0),"")</f>
        <v/>
      </c>
      <c r="J172" s="12"/>
      <c r="K172"/>
    </row>
    <row r="173" spans="1:11" ht="18" customHeight="1" x14ac:dyDescent="0.2">
      <c r="A173" s="13" t="s">
        <v>19</v>
      </c>
      <c r="B173" s="13" t="s">
        <v>362</v>
      </c>
      <c r="C173" s="13" t="s">
        <v>292</v>
      </c>
      <c r="D173" s="13" t="s">
        <v>293</v>
      </c>
      <c r="E173" s="13" t="s">
        <v>294</v>
      </c>
      <c r="F173" s="14"/>
      <c r="G173" s="14"/>
      <c r="H173" s="15">
        <v>505</v>
      </c>
      <c r="I173" s="15" t="str">
        <f>IFERROR(VLOOKUP('stock gpa'!$C173,'export pasto gpa'!$A:$D,4,0),"")</f>
        <v/>
      </c>
      <c r="J173" s="12"/>
      <c r="K173"/>
    </row>
    <row r="174" spans="1:11" ht="18" customHeight="1" x14ac:dyDescent="0.2">
      <c r="A174" s="13" t="s">
        <v>19</v>
      </c>
      <c r="B174" s="13" t="s">
        <v>238</v>
      </c>
      <c r="C174" s="13" t="s">
        <v>295</v>
      </c>
      <c r="D174" s="13" t="s">
        <v>296</v>
      </c>
      <c r="E174" s="13" t="s">
        <v>291</v>
      </c>
      <c r="F174" s="14"/>
      <c r="G174" s="14"/>
      <c r="H174" s="15">
        <v>3527</v>
      </c>
      <c r="I174" s="15" t="str">
        <f>IFERROR(VLOOKUP('stock gpa'!$C174,'export pasto gpa'!$A:$D,4,0),"")</f>
        <v/>
      </c>
      <c r="J174" s="12"/>
      <c r="K174"/>
    </row>
    <row r="175" spans="1:11" ht="18" customHeight="1" x14ac:dyDescent="0.2">
      <c r="A175" s="13" t="s">
        <v>19</v>
      </c>
      <c r="B175" s="13" t="s">
        <v>238</v>
      </c>
      <c r="C175" s="13" t="s">
        <v>297</v>
      </c>
      <c r="D175" s="13" t="s">
        <v>298</v>
      </c>
      <c r="E175" s="13" t="s">
        <v>1093</v>
      </c>
      <c r="F175" s="14"/>
      <c r="G175" s="14"/>
      <c r="H175" s="15">
        <v>15456</v>
      </c>
      <c r="I175" s="15" t="str">
        <f>IFERROR(VLOOKUP('stock gpa'!$C175,'export pasto gpa'!$A:$D,4,0),"")</f>
        <v/>
      </c>
      <c r="J175" s="12"/>
      <c r="K175"/>
    </row>
    <row r="176" spans="1:11" ht="18" customHeight="1" x14ac:dyDescent="0.2">
      <c r="A176" s="13" t="s">
        <v>19</v>
      </c>
      <c r="B176" s="13" t="s">
        <v>238</v>
      </c>
      <c r="C176" s="13" t="s">
        <v>301</v>
      </c>
      <c r="D176" s="13" t="s">
        <v>302</v>
      </c>
      <c r="E176" s="13" t="s">
        <v>1139</v>
      </c>
      <c r="F176" s="14"/>
      <c r="G176" s="14"/>
      <c r="H176" s="15">
        <v>640</v>
      </c>
      <c r="I176" s="15" t="str">
        <f>IFERROR(VLOOKUP('stock gpa'!$C176,'export pasto gpa'!$A:$D,4,0),"")</f>
        <v/>
      </c>
      <c r="J176" s="12"/>
      <c r="K176"/>
    </row>
    <row r="177" spans="1:11" ht="18" customHeight="1" x14ac:dyDescent="0.2">
      <c r="A177" s="13" t="s">
        <v>19</v>
      </c>
      <c r="B177" s="13" t="s">
        <v>238</v>
      </c>
      <c r="C177" s="13" t="s">
        <v>304</v>
      </c>
      <c r="D177" s="13" t="s">
        <v>305</v>
      </c>
      <c r="E177" s="13" t="s">
        <v>306</v>
      </c>
      <c r="F177" s="14"/>
      <c r="G177" s="14"/>
      <c r="H177" s="15">
        <v>517</v>
      </c>
      <c r="I177" s="15" t="str">
        <f>IFERROR(VLOOKUP('stock gpa'!$C177,'export pasto gpa'!$A:$D,4,0),"")</f>
        <v/>
      </c>
      <c r="J177" s="12"/>
      <c r="K177"/>
    </row>
    <row r="178" spans="1:11" ht="18" customHeight="1" x14ac:dyDescent="0.2">
      <c r="A178" s="13" t="s">
        <v>19</v>
      </c>
      <c r="B178" s="13" t="s">
        <v>362</v>
      </c>
      <c r="C178" s="13" t="s">
        <v>307</v>
      </c>
      <c r="D178" s="13" t="s">
        <v>308</v>
      </c>
      <c r="E178" s="13" t="s">
        <v>309</v>
      </c>
      <c r="F178" s="14"/>
      <c r="G178" s="14"/>
      <c r="H178" s="15">
        <v>6673</v>
      </c>
      <c r="I178" s="15" t="str">
        <f>IFERROR(VLOOKUP('stock gpa'!$C178,'export pasto gpa'!$A:$D,4,0),"")</f>
        <v/>
      </c>
      <c r="J178" s="12"/>
      <c r="K178"/>
    </row>
    <row r="179" spans="1:11" ht="18" customHeight="1" x14ac:dyDescent="0.2">
      <c r="A179" s="13" t="s">
        <v>19</v>
      </c>
      <c r="B179" s="13" t="s">
        <v>238</v>
      </c>
      <c r="C179" s="13" t="s">
        <v>310</v>
      </c>
      <c r="D179" s="13" t="s">
        <v>311</v>
      </c>
      <c r="E179" s="13" t="s">
        <v>300</v>
      </c>
      <c r="F179" s="14"/>
      <c r="G179" s="14"/>
      <c r="H179" s="15">
        <v>1263</v>
      </c>
      <c r="I179" s="15" t="str">
        <f>IFERROR(VLOOKUP('stock gpa'!$C179,'export pasto gpa'!$A:$D,4,0),"")</f>
        <v/>
      </c>
      <c r="J179" s="12"/>
      <c r="K179"/>
    </row>
    <row r="180" spans="1:11" ht="18" customHeight="1" x14ac:dyDescent="0.2">
      <c r="A180" s="13" t="s">
        <v>19</v>
      </c>
      <c r="B180" s="13" t="s">
        <v>362</v>
      </c>
      <c r="C180" s="13" t="s">
        <v>312</v>
      </c>
      <c r="D180" s="13" t="s">
        <v>313</v>
      </c>
      <c r="E180" s="13" t="s">
        <v>306</v>
      </c>
      <c r="F180" s="14"/>
      <c r="G180" s="14"/>
      <c r="H180" s="15">
        <v>928</v>
      </c>
      <c r="I180" s="15" t="str">
        <f>IFERROR(VLOOKUP('stock gpa'!$C180,'export pasto gpa'!$A:$D,4,0),"")</f>
        <v/>
      </c>
      <c r="J180" s="12"/>
      <c r="K180"/>
    </row>
    <row r="181" spans="1:11" ht="18" customHeight="1" x14ac:dyDescent="0.2">
      <c r="A181" s="13" t="s">
        <v>19</v>
      </c>
      <c r="B181" s="13" t="s">
        <v>238</v>
      </c>
      <c r="C181" s="13" t="s">
        <v>314</v>
      </c>
      <c r="D181" s="13" t="s">
        <v>315</v>
      </c>
      <c r="E181" s="13" t="s">
        <v>316</v>
      </c>
      <c r="F181" s="14"/>
      <c r="G181" s="14"/>
      <c r="H181" s="15">
        <v>520</v>
      </c>
      <c r="I181" s="15" t="str">
        <f>IFERROR(VLOOKUP('stock gpa'!$C181,'export pasto gpa'!$A:$D,4,0),"")</f>
        <v/>
      </c>
      <c r="J181" s="12"/>
      <c r="K181"/>
    </row>
    <row r="182" spans="1:11" ht="18" customHeight="1" x14ac:dyDescent="0.2">
      <c r="A182" s="13" t="s">
        <v>19</v>
      </c>
      <c r="B182" s="13" t="s">
        <v>238</v>
      </c>
      <c r="C182" s="13" t="s">
        <v>314</v>
      </c>
      <c r="D182" s="13" t="s">
        <v>315</v>
      </c>
      <c r="E182" s="13" t="s">
        <v>299</v>
      </c>
      <c r="F182" s="14"/>
      <c r="G182" s="14"/>
      <c r="H182" s="15">
        <v>192</v>
      </c>
      <c r="I182" s="15" t="str">
        <f>IFERROR(VLOOKUP('stock gpa'!$C182,'export pasto gpa'!$A:$D,4,0),"")</f>
        <v/>
      </c>
      <c r="J182" s="12"/>
      <c r="K182"/>
    </row>
    <row r="183" spans="1:11" ht="18" customHeight="1" x14ac:dyDescent="0.2">
      <c r="A183" s="13" t="s">
        <v>19</v>
      </c>
      <c r="B183" s="13" t="s">
        <v>362</v>
      </c>
      <c r="C183" s="13" t="s">
        <v>317</v>
      </c>
      <c r="D183" s="13" t="s">
        <v>318</v>
      </c>
      <c r="E183" s="13" t="s">
        <v>319</v>
      </c>
      <c r="F183" s="14"/>
      <c r="G183" s="14"/>
      <c r="H183" s="15">
        <v>17147</v>
      </c>
      <c r="I183" s="15" t="str">
        <f>IFERROR(VLOOKUP('stock gpa'!$C183,'export pasto gpa'!$A:$D,4,0),"")</f>
        <v/>
      </c>
      <c r="J183" s="12"/>
      <c r="K183"/>
    </row>
    <row r="184" spans="1:11" ht="18" customHeight="1" x14ac:dyDescent="0.2">
      <c r="A184" s="13" t="s">
        <v>19</v>
      </c>
      <c r="B184" s="13" t="s">
        <v>362</v>
      </c>
      <c r="C184" s="13" t="s">
        <v>320</v>
      </c>
      <c r="D184" s="13" t="s">
        <v>321</v>
      </c>
      <c r="E184" s="13" t="s">
        <v>322</v>
      </c>
      <c r="F184" s="14"/>
      <c r="G184" s="14"/>
      <c r="H184" s="15">
        <v>1137</v>
      </c>
      <c r="I184" s="15" t="str">
        <f>IFERROR(VLOOKUP('stock gpa'!$C184,'export pasto gpa'!$A:$D,4,0),"")</f>
        <v/>
      </c>
      <c r="J184" s="12"/>
      <c r="K184"/>
    </row>
    <row r="185" spans="1:11" ht="18" customHeight="1" x14ac:dyDescent="0.2">
      <c r="A185" s="13" t="s">
        <v>19</v>
      </c>
      <c r="B185" s="13" t="s">
        <v>362</v>
      </c>
      <c r="C185" s="13" t="s">
        <v>320</v>
      </c>
      <c r="D185" s="13" t="s">
        <v>321</v>
      </c>
      <c r="E185" s="13" t="s">
        <v>319</v>
      </c>
      <c r="F185" s="14"/>
      <c r="G185" s="14"/>
      <c r="H185" s="15">
        <v>6149</v>
      </c>
      <c r="I185" s="15" t="str">
        <f>IFERROR(VLOOKUP('stock gpa'!$C185,'export pasto gpa'!$A:$D,4,0),"")</f>
        <v/>
      </c>
      <c r="J185" s="12"/>
      <c r="K185"/>
    </row>
    <row r="186" spans="1:11" ht="18" customHeight="1" x14ac:dyDescent="0.2">
      <c r="A186" s="13" t="s">
        <v>19</v>
      </c>
      <c r="B186" s="13" t="s">
        <v>362</v>
      </c>
      <c r="C186" s="13" t="s">
        <v>323</v>
      </c>
      <c r="D186" s="13" t="s">
        <v>324</v>
      </c>
      <c r="E186" s="13" t="s">
        <v>319</v>
      </c>
      <c r="F186" s="14"/>
      <c r="G186" s="14"/>
      <c r="H186" s="15">
        <v>18837</v>
      </c>
      <c r="I186" s="15" t="str">
        <f>IFERROR(VLOOKUP('stock gpa'!$C186,'export pasto gpa'!$A:$D,4,0),"")</f>
        <v/>
      </c>
      <c r="J186" s="12"/>
      <c r="K186"/>
    </row>
    <row r="187" spans="1:11" ht="18" customHeight="1" x14ac:dyDescent="0.2">
      <c r="A187" s="13" t="s">
        <v>19</v>
      </c>
      <c r="B187" s="13" t="s">
        <v>362</v>
      </c>
      <c r="C187" s="13" t="s">
        <v>325</v>
      </c>
      <c r="D187" s="13" t="s">
        <v>326</v>
      </c>
      <c r="E187" s="13" t="s">
        <v>319</v>
      </c>
      <c r="F187" s="14"/>
      <c r="G187" s="14"/>
      <c r="H187" s="15">
        <v>4123</v>
      </c>
      <c r="I187" s="15" t="str">
        <f>IFERROR(VLOOKUP('stock gpa'!$C187,'export pasto gpa'!$A:$D,4,0),"")</f>
        <v/>
      </c>
      <c r="J187" s="12"/>
      <c r="K187"/>
    </row>
    <row r="188" spans="1:11" ht="18" customHeight="1" x14ac:dyDescent="0.2">
      <c r="A188" s="13" t="s">
        <v>19</v>
      </c>
      <c r="B188" s="13" t="s">
        <v>362</v>
      </c>
      <c r="C188" s="13" t="s">
        <v>325</v>
      </c>
      <c r="D188" s="13" t="s">
        <v>326</v>
      </c>
      <c r="E188" s="13" t="s">
        <v>322</v>
      </c>
      <c r="F188" s="14"/>
      <c r="G188" s="14"/>
      <c r="H188" s="15">
        <v>1838</v>
      </c>
      <c r="I188" s="15" t="str">
        <f>IFERROR(VLOOKUP('stock gpa'!$C188,'export pasto gpa'!$A:$D,4,0),"")</f>
        <v/>
      </c>
      <c r="J188" s="12"/>
      <c r="K188"/>
    </row>
    <row r="189" spans="1:11" ht="18" customHeight="1" x14ac:dyDescent="0.2">
      <c r="A189" s="13" t="s">
        <v>19</v>
      </c>
      <c r="B189" s="13" t="s">
        <v>238</v>
      </c>
      <c r="C189" s="13" t="s">
        <v>327</v>
      </c>
      <c r="D189" s="13" t="s">
        <v>328</v>
      </c>
      <c r="E189" s="13" t="s">
        <v>330</v>
      </c>
      <c r="F189" s="14"/>
      <c r="G189" s="14"/>
      <c r="H189" s="15">
        <v>418</v>
      </c>
      <c r="I189" s="15" t="str">
        <f>IFERROR(VLOOKUP('stock gpa'!$C189,'export pasto gpa'!$A:$D,4,0),"")</f>
        <v/>
      </c>
      <c r="J189" s="12"/>
      <c r="K189"/>
    </row>
    <row r="190" spans="1:11" ht="18" customHeight="1" x14ac:dyDescent="0.2">
      <c r="A190" s="13" t="s">
        <v>19</v>
      </c>
      <c r="B190" s="13" t="s">
        <v>238</v>
      </c>
      <c r="C190" s="13" t="s">
        <v>327</v>
      </c>
      <c r="D190" s="13" t="s">
        <v>328</v>
      </c>
      <c r="E190" s="13" t="s">
        <v>329</v>
      </c>
      <c r="F190" s="14"/>
      <c r="G190" s="14"/>
      <c r="H190" s="15">
        <v>530</v>
      </c>
      <c r="I190" s="15" t="str">
        <f>IFERROR(VLOOKUP('stock gpa'!$C190,'export pasto gpa'!$A:$D,4,0),"")</f>
        <v/>
      </c>
      <c r="J190" s="12"/>
      <c r="K190"/>
    </row>
    <row r="191" spans="1:11" ht="18" customHeight="1" x14ac:dyDescent="0.2">
      <c r="A191" s="13" t="s">
        <v>19</v>
      </c>
      <c r="B191" s="13" t="s">
        <v>238</v>
      </c>
      <c r="C191" s="13" t="s">
        <v>331</v>
      </c>
      <c r="D191" s="13" t="s">
        <v>332</v>
      </c>
      <c r="E191" s="13" t="s">
        <v>330</v>
      </c>
      <c r="F191" s="14"/>
      <c r="G191" s="14"/>
      <c r="H191" s="15">
        <v>1917</v>
      </c>
      <c r="I191" s="15" t="str">
        <f>IFERROR(VLOOKUP('stock gpa'!$C191,'export pasto gpa'!$A:$D,4,0),"")</f>
        <v/>
      </c>
      <c r="J191" s="12"/>
      <c r="K191"/>
    </row>
    <row r="192" spans="1:11" ht="18" customHeight="1" x14ac:dyDescent="0.2">
      <c r="A192" s="13" t="s">
        <v>19</v>
      </c>
      <c r="B192" s="13" t="s">
        <v>238</v>
      </c>
      <c r="C192" s="13" t="s">
        <v>333</v>
      </c>
      <c r="D192" s="13" t="s">
        <v>334</v>
      </c>
      <c r="E192" s="13" t="s">
        <v>330</v>
      </c>
      <c r="F192" s="14"/>
      <c r="G192" s="14"/>
      <c r="H192" s="15">
        <v>1483</v>
      </c>
      <c r="I192" s="15" t="str">
        <f>IFERROR(VLOOKUP('stock gpa'!$C192,'export pasto gpa'!$A:$D,4,0),"")</f>
        <v/>
      </c>
      <c r="J192" s="12"/>
      <c r="K192"/>
    </row>
    <row r="193" spans="1:11" ht="18" customHeight="1" x14ac:dyDescent="0.2">
      <c r="A193" s="13" t="s">
        <v>19</v>
      </c>
      <c r="B193" s="13" t="s">
        <v>238</v>
      </c>
      <c r="C193" s="13" t="s">
        <v>335</v>
      </c>
      <c r="D193" s="13" t="s">
        <v>336</v>
      </c>
      <c r="E193" s="13" t="s">
        <v>329</v>
      </c>
      <c r="F193" s="14"/>
      <c r="G193" s="14"/>
      <c r="H193" s="15">
        <v>292</v>
      </c>
      <c r="I193" s="15" t="str">
        <f>IFERROR(VLOOKUP('stock gpa'!$C193,'export pasto gpa'!$A:$D,4,0),"")</f>
        <v/>
      </c>
      <c r="J193" s="12"/>
      <c r="K193"/>
    </row>
    <row r="194" spans="1:11" ht="18" customHeight="1" x14ac:dyDescent="0.2">
      <c r="A194" s="13" t="s">
        <v>19</v>
      </c>
      <c r="B194" s="13" t="s">
        <v>238</v>
      </c>
      <c r="C194" s="13" t="s">
        <v>337</v>
      </c>
      <c r="D194" s="13" t="s">
        <v>338</v>
      </c>
      <c r="E194" s="13" t="s">
        <v>330</v>
      </c>
      <c r="F194" s="14"/>
      <c r="G194" s="14"/>
      <c r="H194" s="15">
        <v>2702</v>
      </c>
      <c r="I194" s="15" t="str">
        <f>IFERROR(VLOOKUP('stock gpa'!$C194,'export pasto gpa'!$A:$D,4,0),"")</f>
        <v/>
      </c>
      <c r="J194" s="12"/>
      <c r="K194"/>
    </row>
    <row r="195" spans="1:11" ht="18" customHeight="1" x14ac:dyDescent="0.2">
      <c r="A195" s="13" t="s">
        <v>19</v>
      </c>
      <c r="B195" s="13" t="s">
        <v>238</v>
      </c>
      <c r="C195" s="13" t="s">
        <v>339</v>
      </c>
      <c r="D195" s="13" t="s">
        <v>340</v>
      </c>
      <c r="E195" s="13" t="s">
        <v>330</v>
      </c>
      <c r="F195" s="14"/>
      <c r="G195" s="14"/>
      <c r="H195" s="15">
        <v>647</v>
      </c>
      <c r="I195" s="15" t="str">
        <f>IFERROR(VLOOKUP('stock gpa'!$C195,'export pasto gpa'!$A:$D,4,0),"")</f>
        <v/>
      </c>
      <c r="J195" s="12"/>
      <c r="K195"/>
    </row>
    <row r="196" spans="1:11" ht="18" customHeight="1" x14ac:dyDescent="0.2">
      <c r="A196" s="13" t="s">
        <v>19</v>
      </c>
      <c r="B196" s="13" t="s">
        <v>238</v>
      </c>
      <c r="C196" s="13" t="s">
        <v>341</v>
      </c>
      <c r="D196" s="13" t="s">
        <v>342</v>
      </c>
      <c r="E196" s="13" t="s">
        <v>343</v>
      </c>
      <c r="F196" s="14"/>
      <c r="G196" s="14"/>
      <c r="H196" s="15">
        <v>88200</v>
      </c>
      <c r="I196" s="15" t="str">
        <f>IFERROR(VLOOKUP('stock gpa'!$C196,'export pasto gpa'!$A:$D,4,0),"")</f>
        <v/>
      </c>
      <c r="J196" s="12"/>
      <c r="K196"/>
    </row>
    <row r="197" spans="1:11" ht="18" customHeight="1" x14ac:dyDescent="0.2">
      <c r="A197" s="13" t="s">
        <v>19</v>
      </c>
      <c r="B197" s="13" t="s">
        <v>238</v>
      </c>
      <c r="C197" s="13" t="s">
        <v>344</v>
      </c>
      <c r="D197" s="13" t="s">
        <v>345</v>
      </c>
      <c r="E197" s="13" t="s">
        <v>242</v>
      </c>
      <c r="F197" s="14"/>
      <c r="G197" s="14"/>
      <c r="H197" s="15">
        <v>72600</v>
      </c>
      <c r="I197" s="15" t="str">
        <f>IFERROR(VLOOKUP('stock gpa'!$C197,'export pasto gpa'!$A:$D,4,0),"")</f>
        <v/>
      </c>
      <c r="J197" s="12"/>
      <c r="K197"/>
    </row>
    <row r="198" spans="1:11" ht="18" customHeight="1" x14ac:dyDescent="0.2">
      <c r="A198" s="13" t="s">
        <v>19</v>
      </c>
      <c r="B198" s="13" t="s">
        <v>238</v>
      </c>
      <c r="C198" s="13" t="s">
        <v>344</v>
      </c>
      <c r="D198" s="13" t="s">
        <v>345</v>
      </c>
      <c r="E198" s="13" t="s">
        <v>346</v>
      </c>
      <c r="F198" s="14"/>
      <c r="G198" s="14"/>
      <c r="H198" s="15">
        <v>119714</v>
      </c>
      <c r="I198" s="15" t="str">
        <f>IFERROR(VLOOKUP('stock gpa'!$C198,'export pasto gpa'!$A:$D,4,0),"")</f>
        <v/>
      </c>
      <c r="J198" s="12"/>
      <c r="K198"/>
    </row>
    <row r="199" spans="1:11" ht="18" customHeight="1" x14ac:dyDescent="0.2">
      <c r="A199" s="13" t="s">
        <v>19</v>
      </c>
      <c r="B199" s="13" t="s">
        <v>238</v>
      </c>
      <c r="C199" s="13" t="s">
        <v>347</v>
      </c>
      <c r="D199" s="13" t="s">
        <v>348</v>
      </c>
      <c r="E199" s="13" t="s">
        <v>349</v>
      </c>
      <c r="F199" s="14"/>
      <c r="G199" s="14"/>
      <c r="H199" s="15">
        <v>416</v>
      </c>
      <c r="I199" s="15" t="str">
        <f>IFERROR(VLOOKUP('stock gpa'!$C199,'export pasto gpa'!$A:$D,4,0),"")</f>
        <v/>
      </c>
      <c r="J199" s="12"/>
      <c r="K199"/>
    </row>
    <row r="200" spans="1:11" ht="18" customHeight="1" x14ac:dyDescent="0.2">
      <c r="A200" s="13" t="s">
        <v>19</v>
      </c>
      <c r="B200" s="13" t="s">
        <v>238</v>
      </c>
      <c r="C200" s="13" t="s">
        <v>350</v>
      </c>
      <c r="D200" s="13" t="s">
        <v>351</v>
      </c>
      <c r="E200" s="13" t="s">
        <v>38</v>
      </c>
      <c r="F200" s="14"/>
      <c r="G200" s="14"/>
      <c r="H200" s="15">
        <v>24</v>
      </c>
      <c r="I200" s="15" t="str">
        <f>IFERROR(VLOOKUP('stock gpa'!$C200,'export pasto gpa'!$A:$D,4,0),"")</f>
        <v/>
      </c>
      <c r="J200" s="12"/>
      <c r="K200"/>
    </row>
    <row r="201" spans="1:11" ht="18" customHeight="1" x14ac:dyDescent="0.2">
      <c r="A201" s="13" t="s">
        <v>19</v>
      </c>
      <c r="B201" s="13" t="s">
        <v>238</v>
      </c>
      <c r="C201" s="13" t="s">
        <v>350</v>
      </c>
      <c r="D201" s="13" t="s">
        <v>351</v>
      </c>
      <c r="E201" s="13" t="s">
        <v>1121</v>
      </c>
      <c r="F201" s="14"/>
      <c r="G201" s="14"/>
      <c r="H201" s="15">
        <v>60</v>
      </c>
      <c r="I201" s="15" t="str">
        <f>IFERROR(VLOOKUP('stock gpa'!$C201,'export pasto gpa'!$A:$D,4,0),"")</f>
        <v/>
      </c>
      <c r="J201" s="12"/>
      <c r="K201"/>
    </row>
    <row r="202" spans="1:11" ht="18" customHeight="1" x14ac:dyDescent="0.2">
      <c r="A202" s="13" t="s">
        <v>19</v>
      </c>
      <c r="B202" s="13" t="s">
        <v>238</v>
      </c>
      <c r="C202" s="13" t="s">
        <v>350</v>
      </c>
      <c r="D202" s="13" t="s">
        <v>351</v>
      </c>
      <c r="E202" s="13" t="s">
        <v>352</v>
      </c>
      <c r="F202" s="14"/>
      <c r="G202" s="14"/>
      <c r="H202" s="15">
        <v>8</v>
      </c>
      <c r="I202" s="15" t="str">
        <f>IFERROR(VLOOKUP('stock gpa'!$C202,'export pasto gpa'!$A:$D,4,0),"")</f>
        <v/>
      </c>
      <c r="J202" s="12"/>
      <c r="K202"/>
    </row>
    <row r="203" spans="1:11" ht="18" customHeight="1" x14ac:dyDescent="0.2">
      <c r="A203" s="13" t="s">
        <v>19</v>
      </c>
      <c r="B203" s="13" t="s">
        <v>238</v>
      </c>
      <c r="C203" s="13" t="s">
        <v>353</v>
      </c>
      <c r="D203" s="13" t="s">
        <v>354</v>
      </c>
      <c r="E203" s="13" t="s">
        <v>355</v>
      </c>
      <c r="F203" s="14"/>
      <c r="G203" s="14"/>
      <c r="H203" s="15">
        <v>6244</v>
      </c>
      <c r="I203" s="15" t="str">
        <f>IFERROR(VLOOKUP('stock gpa'!$C203,'export pasto gpa'!$A:$D,4,0),"")</f>
        <v/>
      </c>
      <c r="J203" s="12"/>
      <c r="K203"/>
    </row>
    <row r="204" spans="1:11" ht="18" customHeight="1" x14ac:dyDescent="0.2">
      <c r="A204" s="13" t="s">
        <v>19</v>
      </c>
      <c r="B204" s="13" t="s">
        <v>238</v>
      </c>
      <c r="C204" s="13" t="s">
        <v>353</v>
      </c>
      <c r="D204" s="13" t="s">
        <v>354</v>
      </c>
      <c r="E204" s="13" t="s">
        <v>1146</v>
      </c>
      <c r="F204" s="14"/>
      <c r="G204" s="14"/>
      <c r="H204" s="15">
        <v>10500</v>
      </c>
      <c r="I204" s="15" t="str">
        <f>IFERROR(VLOOKUP('stock gpa'!$C204,'export pasto gpa'!$A:$D,4,0),"")</f>
        <v/>
      </c>
      <c r="J204" s="12"/>
      <c r="K204"/>
    </row>
    <row r="205" spans="1:11" ht="18" customHeight="1" x14ac:dyDescent="0.2">
      <c r="A205" s="13" t="s">
        <v>19</v>
      </c>
      <c r="B205" s="13" t="s">
        <v>238</v>
      </c>
      <c r="C205" s="13" t="s">
        <v>356</v>
      </c>
      <c r="D205" s="13" t="s">
        <v>357</v>
      </c>
      <c r="E205" s="13" t="s">
        <v>355</v>
      </c>
      <c r="F205" s="14"/>
      <c r="G205" s="14"/>
      <c r="H205" s="15">
        <v>4127</v>
      </c>
      <c r="I205" s="15" t="str">
        <f>IFERROR(VLOOKUP('stock gpa'!$C205,'export pasto gpa'!$A:$D,4,0),"")</f>
        <v/>
      </c>
      <c r="J205" s="12"/>
      <c r="K205"/>
    </row>
    <row r="206" spans="1:11" ht="18" customHeight="1" x14ac:dyDescent="0.2">
      <c r="A206" s="13" t="s">
        <v>19</v>
      </c>
      <c r="B206" s="13" t="s">
        <v>238</v>
      </c>
      <c r="C206" s="13" t="s">
        <v>356</v>
      </c>
      <c r="D206" s="13" t="s">
        <v>357</v>
      </c>
      <c r="E206" s="13" t="s">
        <v>1146</v>
      </c>
      <c r="F206" s="14"/>
      <c r="G206" s="14"/>
      <c r="H206" s="15">
        <v>5250</v>
      </c>
      <c r="I206" s="15" t="str">
        <f>IFERROR(VLOOKUP('stock gpa'!$C206,'export pasto gpa'!$A:$D,4,0),"")</f>
        <v/>
      </c>
      <c r="J206" s="12"/>
      <c r="K206"/>
    </row>
    <row r="207" spans="1:11" ht="18" customHeight="1" x14ac:dyDescent="0.2">
      <c r="A207" s="13" t="s">
        <v>19</v>
      </c>
      <c r="B207" s="13" t="s">
        <v>238</v>
      </c>
      <c r="C207" s="13" t="s">
        <v>358</v>
      </c>
      <c r="D207" s="13" t="s">
        <v>359</v>
      </c>
      <c r="E207" s="13" t="s">
        <v>355</v>
      </c>
      <c r="F207" s="14"/>
      <c r="G207" s="14"/>
      <c r="H207" s="15">
        <v>1427</v>
      </c>
      <c r="I207" s="15" t="str">
        <f>IFERROR(VLOOKUP('stock gpa'!$C207,'export pasto gpa'!$A:$D,4,0),"")</f>
        <v/>
      </c>
      <c r="J207" s="12"/>
      <c r="K207"/>
    </row>
    <row r="208" spans="1:11" ht="18" customHeight="1" x14ac:dyDescent="0.2">
      <c r="A208" s="13" t="s">
        <v>19</v>
      </c>
      <c r="B208" s="13" t="s">
        <v>238</v>
      </c>
      <c r="C208" s="13" t="s">
        <v>358</v>
      </c>
      <c r="D208" s="13" t="s">
        <v>359</v>
      </c>
      <c r="E208" s="13" t="s">
        <v>1146</v>
      </c>
      <c r="F208" s="14"/>
      <c r="G208" s="14"/>
      <c r="H208" s="15">
        <v>5250</v>
      </c>
      <c r="I208" s="15" t="str">
        <f>IFERROR(VLOOKUP('stock gpa'!$C208,'export pasto gpa'!$A:$D,4,0),"")</f>
        <v/>
      </c>
      <c r="J208" s="12"/>
      <c r="K208"/>
    </row>
    <row r="209" spans="1:11" ht="18" customHeight="1" x14ac:dyDescent="0.2">
      <c r="A209" s="13" t="s">
        <v>19</v>
      </c>
      <c r="B209" s="13" t="s">
        <v>238</v>
      </c>
      <c r="C209" s="13" t="s">
        <v>360</v>
      </c>
      <c r="D209" s="13" t="s">
        <v>361</v>
      </c>
      <c r="E209" s="13" t="s">
        <v>1146</v>
      </c>
      <c r="F209" s="14"/>
      <c r="G209" s="14"/>
      <c r="H209" s="15">
        <v>7000</v>
      </c>
      <c r="I209" s="15" t="str">
        <f>IFERROR(VLOOKUP('stock gpa'!$C209,'export pasto gpa'!$A:$D,4,0),"")</f>
        <v/>
      </c>
      <c r="J209" s="12"/>
      <c r="K209"/>
    </row>
    <row r="210" spans="1:11" ht="18" customHeight="1" x14ac:dyDescent="0.2">
      <c r="A210" s="13" t="s">
        <v>19</v>
      </c>
      <c r="B210" s="13" t="s">
        <v>238</v>
      </c>
      <c r="C210" s="13" t="s">
        <v>360</v>
      </c>
      <c r="D210" s="13" t="s">
        <v>361</v>
      </c>
      <c r="E210" s="13" t="s">
        <v>355</v>
      </c>
      <c r="F210" s="14"/>
      <c r="G210" s="14"/>
      <c r="H210" s="15">
        <v>4561</v>
      </c>
      <c r="I210" s="15" t="str">
        <f>IFERROR(VLOOKUP('stock gpa'!$C210,'export pasto gpa'!$A:$D,4,0),"")</f>
        <v/>
      </c>
      <c r="J210" s="12"/>
      <c r="K210"/>
    </row>
    <row r="211" spans="1:11" ht="18" customHeight="1" x14ac:dyDescent="0.2">
      <c r="A211" s="13" t="s">
        <v>19</v>
      </c>
      <c r="B211" s="13" t="s">
        <v>362</v>
      </c>
      <c r="C211" s="13" t="s">
        <v>363</v>
      </c>
      <c r="D211" s="13" t="s">
        <v>364</v>
      </c>
      <c r="E211" s="13" t="s">
        <v>365</v>
      </c>
      <c r="F211" s="14"/>
      <c r="G211" s="14"/>
      <c r="H211" s="15">
        <v>1961</v>
      </c>
      <c r="I211" s="15" t="str">
        <f>IFERROR(VLOOKUP('stock gpa'!$C211,'export pasto gpa'!$A:$D,4,0),"")</f>
        <v/>
      </c>
      <c r="J211" s="12"/>
      <c r="K211"/>
    </row>
    <row r="212" spans="1:11" ht="18" customHeight="1" x14ac:dyDescent="0.2">
      <c r="A212" s="13" t="s">
        <v>19</v>
      </c>
      <c r="B212" s="13" t="s">
        <v>362</v>
      </c>
      <c r="C212" s="13" t="s">
        <v>366</v>
      </c>
      <c r="D212" s="13" t="s">
        <v>367</v>
      </c>
      <c r="E212" s="13" t="s">
        <v>369</v>
      </c>
      <c r="F212" s="14"/>
      <c r="G212" s="14"/>
      <c r="H212" s="15">
        <v>44</v>
      </c>
      <c r="I212" s="15" t="str">
        <f>IFERROR(VLOOKUP('stock gpa'!$C212,'export pasto gpa'!$A:$D,4,0),"")</f>
        <v/>
      </c>
      <c r="J212" s="12"/>
      <c r="K212"/>
    </row>
    <row r="213" spans="1:11" ht="18" customHeight="1" x14ac:dyDescent="0.2">
      <c r="A213" s="13" t="s">
        <v>19</v>
      </c>
      <c r="B213" s="13" t="s">
        <v>362</v>
      </c>
      <c r="C213" s="13" t="s">
        <v>366</v>
      </c>
      <c r="D213" s="13" t="s">
        <v>367</v>
      </c>
      <c r="E213" s="13" t="s">
        <v>365</v>
      </c>
      <c r="F213" s="14"/>
      <c r="G213" s="14"/>
      <c r="H213" s="15">
        <v>1710</v>
      </c>
      <c r="I213" s="15" t="str">
        <f>IFERROR(VLOOKUP('stock gpa'!$C213,'export pasto gpa'!$A:$D,4,0),"")</f>
        <v/>
      </c>
      <c r="J213" s="12"/>
      <c r="K213"/>
    </row>
    <row r="214" spans="1:11" ht="18" customHeight="1" x14ac:dyDescent="0.2">
      <c r="A214" s="13" t="s">
        <v>19</v>
      </c>
      <c r="B214" s="13" t="s">
        <v>362</v>
      </c>
      <c r="C214" s="13" t="s">
        <v>366</v>
      </c>
      <c r="D214" s="13" t="s">
        <v>367</v>
      </c>
      <c r="E214" s="13" t="s">
        <v>368</v>
      </c>
      <c r="F214" s="14"/>
      <c r="G214" s="14"/>
      <c r="H214" s="15">
        <v>977</v>
      </c>
      <c r="I214" s="15" t="str">
        <f>IFERROR(VLOOKUP('stock gpa'!$C214,'export pasto gpa'!$A:$D,4,0),"")</f>
        <v/>
      </c>
      <c r="J214" s="12"/>
      <c r="K214"/>
    </row>
    <row r="215" spans="1:11" ht="18" customHeight="1" x14ac:dyDescent="0.2">
      <c r="A215" s="13" t="s">
        <v>19</v>
      </c>
      <c r="B215" s="13" t="s">
        <v>362</v>
      </c>
      <c r="C215" s="13" t="s">
        <v>370</v>
      </c>
      <c r="D215" s="13" t="s">
        <v>371</v>
      </c>
      <c r="E215" s="13" t="s">
        <v>368</v>
      </c>
      <c r="F215" s="14"/>
      <c r="G215" s="14"/>
      <c r="H215" s="15">
        <v>1200</v>
      </c>
      <c r="I215" s="15" t="str">
        <f>IFERROR(VLOOKUP('stock gpa'!$C215,'export pasto gpa'!$A:$D,4,0),"")</f>
        <v/>
      </c>
      <c r="J215" s="12"/>
      <c r="K215"/>
    </row>
    <row r="216" spans="1:11" ht="18" customHeight="1" x14ac:dyDescent="0.2">
      <c r="A216" s="13" t="s">
        <v>19</v>
      </c>
      <c r="B216" s="13" t="s">
        <v>362</v>
      </c>
      <c r="C216" s="13" t="s">
        <v>370</v>
      </c>
      <c r="D216" s="13" t="s">
        <v>371</v>
      </c>
      <c r="E216" s="13" t="s">
        <v>369</v>
      </c>
      <c r="F216" s="14"/>
      <c r="G216" s="14"/>
      <c r="H216" s="15">
        <v>20</v>
      </c>
      <c r="I216" s="15" t="str">
        <f>IFERROR(VLOOKUP('stock gpa'!$C216,'export pasto gpa'!$A:$D,4,0),"")</f>
        <v/>
      </c>
      <c r="J216" s="12"/>
      <c r="K216"/>
    </row>
    <row r="217" spans="1:11" ht="18" customHeight="1" x14ac:dyDescent="0.2">
      <c r="A217" s="13" t="s">
        <v>19</v>
      </c>
      <c r="B217" s="13" t="s">
        <v>238</v>
      </c>
      <c r="C217" s="13" t="s">
        <v>372</v>
      </c>
      <c r="D217" s="13" t="s">
        <v>373</v>
      </c>
      <c r="E217" s="13" t="s">
        <v>279</v>
      </c>
      <c r="F217" s="14"/>
      <c r="G217" s="14"/>
      <c r="H217" s="15">
        <v>3500</v>
      </c>
      <c r="I217" s="15" t="str">
        <f>IFERROR(VLOOKUP('stock gpa'!$C217,'export pasto gpa'!$A:$D,4,0),"")</f>
        <v/>
      </c>
      <c r="J217" s="12"/>
      <c r="K217"/>
    </row>
    <row r="218" spans="1:11" ht="18" customHeight="1" x14ac:dyDescent="0.2">
      <c r="A218" s="13" t="s">
        <v>19</v>
      </c>
      <c r="B218" s="13" t="s">
        <v>238</v>
      </c>
      <c r="C218" s="13" t="s">
        <v>372</v>
      </c>
      <c r="D218" s="13" t="s">
        <v>373</v>
      </c>
      <c r="E218" s="13" t="s">
        <v>374</v>
      </c>
      <c r="F218" s="14"/>
      <c r="G218" s="14"/>
      <c r="H218" s="15">
        <v>577</v>
      </c>
      <c r="I218" s="15" t="str">
        <f>IFERROR(VLOOKUP('stock gpa'!$C218,'export pasto gpa'!$A:$D,4,0),"")</f>
        <v/>
      </c>
      <c r="J218" s="12"/>
      <c r="K218"/>
    </row>
    <row r="219" spans="1:11" ht="18" customHeight="1" x14ac:dyDescent="0.2">
      <c r="A219" s="13" t="s">
        <v>19</v>
      </c>
      <c r="B219" s="13" t="s">
        <v>238</v>
      </c>
      <c r="C219" s="13" t="s">
        <v>372</v>
      </c>
      <c r="D219" s="13" t="s">
        <v>373</v>
      </c>
      <c r="E219" s="13" t="s">
        <v>1146</v>
      </c>
      <c r="F219" s="14"/>
      <c r="G219" s="14"/>
      <c r="H219" s="15">
        <v>3500</v>
      </c>
      <c r="I219" s="15" t="str">
        <f>IFERROR(VLOOKUP('stock gpa'!$C219,'export pasto gpa'!$A:$D,4,0),"")</f>
        <v/>
      </c>
      <c r="J219" s="12"/>
      <c r="K219"/>
    </row>
    <row r="220" spans="1:11" ht="18" customHeight="1" x14ac:dyDescent="0.2">
      <c r="A220" s="13" t="s">
        <v>19</v>
      </c>
      <c r="B220" s="13" t="s">
        <v>238</v>
      </c>
      <c r="C220" s="13" t="s">
        <v>372</v>
      </c>
      <c r="D220" s="13" t="s">
        <v>373</v>
      </c>
      <c r="E220" s="13" t="s">
        <v>355</v>
      </c>
      <c r="F220" s="14"/>
      <c r="G220" s="14"/>
      <c r="H220" s="15">
        <v>3500</v>
      </c>
      <c r="I220" s="15" t="str">
        <f>IFERROR(VLOOKUP('stock gpa'!$C220,'export pasto gpa'!$A:$D,4,0),"")</f>
        <v/>
      </c>
      <c r="J220" s="12"/>
      <c r="K220"/>
    </row>
    <row r="221" spans="1:11" ht="18" customHeight="1" x14ac:dyDescent="0.2">
      <c r="A221" s="13" t="s">
        <v>19</v>
      </c>
      <c r="B221" s="13" t="s">
        <v>238</v>
      </c>
      <c r="C221" s="13" t="s">
        <v>375</v>
      </c>
      <c r="D221" s="13" t="s">
        <v>376</v>
      </c>
      <c r="E221" s="13" t="s">
        <v>1146</v>
      </c>
      <c r="F221" s="14"/>
      <c r="G221" s="14"/>
      <c r="H221" s="15">
        <v>7261</v>
      </c>
      <c r="I221" s="15" t="str">
        <f>IFERROR(VLOOKUP('stock gpa'!$C221,'export pasto gpa'!$A:$D,4,0),"")</f>
        <v/>
      </c>
      <c r="J221" s="12"/>
      <c r="K221"/>
    </row>
    <row r="222" spans="1:11" ht="18" customHeight="1" x14ac:dyDescent="0.2">
      <c r="A222" s="13" t="s">
        <v>19</v>
      </c>
      <c r="B222" s="13" t="s">
        <v>362</v>
      </c>
      <c r="C222" s="13" t="s">
        <v>377</v>
      </c>
      <c r="D222" s="13" t="s">
        <v>378</v>
      </c>
      <c r="E222" s="13" t="s">
        <v>368</v>
      </c>
      <c r="F222" s="14"/>
      <c r="G222" s="14"/>
      <c r="H222" s="15">
        <v>627</v>
      </c>
      <c r="I222" s="15" t="str">
        <f>IFERROR(VLOOKUP('stock gpa'!$C222,'export pasto gpa'!$A:$D,4,0),"")</f>
        <v/>
      </c>
      <c r="J222" s="12"/>
      <c r="K222"/>
    </row>
    <row r="223" spans="1:11" ht="18" customHeight="1" x14ac:dyDescent="0.2">
      <c r="A223" s="13" t="s">
        <v>19</v>
      </c>
      <c r="B223" s="13" t="s">
        <v>362</v>
      </c>
      <c r="C223" s="13" t="s">
        <v>377</v>
      </c>
      <c r="D223" s="13" t="s">
        <v>378</v>
      </c>
      <c r="E223" s="13" t="s">
        <v>365</v>
      </c>
      <c r="F223" s="14"/>
      <c r="G223" s="14"/>
      <c r="H223" s="15">
        <v>1100</v>
      </c>
      <c r="I223" s="15" t="str">
        <f>IFERROR(VLOOKUP('stock gpa'!$C223,'export pasto gpa'!$A:$D,4,0),"")</f>
        <v/>
      </c>
      <c r="J223" s="12"/>
      <c r="K223"/>
    </row>
    <row r="224" spans="1:11" ht="18" customHeight="1" x14ac:dyDescent="0.2">
      <c r="A224" s="13" t="s">
        <v>19</v>
      </c>
      <c r="B224" s="13" t="s">
        <v>362</v>
      </c>
      <c r="C224" s="13" t="s">
        <v>379</v>
      </c>
      <c r="D224" s="13" t="s">
        <v>380</v>
      </c>
      <c r="E224" s="13" t="s">
        <v>369</v>
      </c>
      <c r="F224" s="14"/>
      <c r="G224" s="14"/>
      <c r="H224" s="15">
        <v>30</v>
      </c>
      <c r="I224" s="15" t="str">
        <f>IFERROR(VLOOKUP('stock gpa'!$C224,'export pasto gpa'!$A:$D,4,0),"")</f>
        <v/>
      </c>
      <c r="J224" s="12"/>
      <c r="K224"/>
    </row>
    <row r="225" spans="1:11" ht="18" customHeight="1" x14ac:dyDescent="0.2">
      <c r="A225" s="13" t="s">
        <v>19</v>
      </c>
      <c r="B225" s="13" t="s">
        <v>362</v>
      </c>
      <c r="C225" s="13" t="s">
        <v>379</v>
      </c>
      <c r="D225" s="13" t="s">
        <v>380</v>
      </c>
      <c r="E225" s="13" t="s">
        <v>368</v>
      </c>
      <c r="F225" s="14"/>
      <c r="G225" s="14"/>
      <c r="H225" s="15">
        <v>1400</v>
      </c>
      <c r="I225" s="15" t="str">
        <f>IFERROR(VLOOKUP('stock gpa'!$C225,'export pasto gpa'!$A:$D,4,0),"")</f>
        <v/>
      </c>
      <c r="J225" s="12"/>
      <c r="K225"/>
    </row>
    <row r="226" spans="1:11" ht="18" customHeight="1" x14ac:dyDescent="0.2">
      <c r="A226" s="13" t="s">
        <v>19</v>
      </c>
      <c r="B226" s="13" t="s">
        <v>362</v>
      </c>
      <c r="C226" s="13" t="s">
        <v>381</v>
      </c>
      <c r="D226" s="13" t="s">
        <v>382</v>
      </c>
      <c r="E226" s="13" t="s">
        <v>369</v>
      </c>
      <c r="F226" s="14"/>
      <c r="G226" s="14"/>
      <c r="H226" s="15">
        <v>511</v>
      </c>
      <c r="I226" s="15" t="str">
        <f>IFERROR(VLOOKUP('stock gpa'!$C226,'export pasto gpa'!$A:$D,4,0),"")</f>
        <v/>
      </c>
      <c r="J226" s="12"/>
      <c r="K226"/>
    </row>
    <row r="227" spans="1:11" ht="18" customHeight="1" x14ac:dyDescent="0.2">
      <c r="A227" s="13" t="s">
        <v>19</v>
      </c>
      <c r="B227" s="13" t="s">
        <v>362</v>
      </c>
      <c r="C227" s="13" t="s">
        <v>381</v>
      </c>
      <c r="D227" s="13" t="s">
        <v>382</v>
      </c>
      <c r="E227" s="13" t="s">
        <v>368</v>
      </c>
      <c r="F227" s="14"/>
      <c r="G227" s="14"/>
      <c r="H227" s="15">
        <v>1200</v>
      </c>
      <c r="I227" s="15" t="str">
        <f>IFERROR(VLOOKUP('stock gpa'!$C227,'export pasto gpa'!$A:$D,4,0),"")</f>
        <v/>
      </c>
      <c r="J227" s="12"/>
      <c r="K227"/>
    </row>
    <row r="228" spans="1:11" ht="18" customHeight="1" x14ac:dyDescent="0.2">
      <c r="A228" s="13" t="s">
        <v>19</v>
      </c>
      <c r="B228" s="13" t="s">
        <v>238</v>
      </c>
      <c r="C228" s="13" t="s">
        <v>383</v>
      </c>
      <c r="D228" s="13" t="s">
        <v>384</v>
      </c>
      <c r="E228" s="13" t="s">
        <v>23</v>
      </c>
      <c r="F228" s="14"/>
      <c r="G228" s="14"/>
      <c r="H228" s="15">
        <v>1326</v>
      </c>
      <c r="I228" s="15" t="str">
        <f>IFERROR(VLOOKUP('stock gpa'!$C228,'export pasto gpa'!$A:$D,4,0),"")</f>
        <v/>
      </c>
      <c r="J228" s="12"/>
      <c r="K228"/>
    </row>
    <row r="229" spans="1:11" ht="18" customHeight="1" x14ac:dyDescent="0.2">
      <c r="A229" s="13" t="s">
        <v>19</v>
      </c>
      <c r="B229" s="13" t="s">
        <v>238</v>
      </c>
      <c r="C229" s="13" t="s">
        <v>383</v>
      </c>
      <c r="D229" s="13" t="s">
        <v>384</v>
      </c>
      <c r="E229" s="13" t="s">
        <v>198</v>
      </c>
      <c r="F229" s="14"/>
      <c r="G229" s="14"/>
      <c r="H229" s="15">
        <v>13000</v>
      </c>
      <c r="I229" s="15" t="str">
        <f>IFERROR(VLOOKUP('stock gpa'!$C229,'export pasto gpa'!$A:$D,4,0),"")</f>
        <v/>
      </c>
      <c r="J229" s="12"/>
      <c r="K229"/>
    </row>
    <row r="230" spans="1:11" ht="18" customHeight="1" x14ac:dyDescent="0.2">
      <c r="A230" s="13" t="s">
        <v>19</v>
      </c>
      <c r="B230" s="13" t="s">
        <v>238</v>
      </c>
      <c r="C230" s="13" t="s">
        <v>385</v>
      </c>
      <c r="D230" s="13" t="s">
        <v>386</v>
      </c>
      <c r="E230" s="13" t="s">
        <v>120</v>
      </c>
      <c r="F230" s="14"/>
      <c r="G230" s="14"/>
      <c r="H230" s="15">
        <v>2130</v>
      </c>
      <c r="I230" s="15" t="str">
        <f>IFERROR(VLOOKUP('stock gpa'!$C230,'export pasto gpa'!$A:$D,4,0),"")</f>
        <v/>
      </c>
      <c r="J230" s="12"/>
      <c r="K230"/>
    </row>
    <row r="231" spans="1:11" ht="18" customHeight="1" x14ac:dyDescent="0.2">
      <c r="A231" s="13" t="s">
        <v>19</v>
      </c>
      <c r="B231" s="13" t="s">
        <v>238</v>
      </c>
      <c r="C231" s="13" t="s">
        <v>385</v>
      </c>
      <c r="D231" s="13" t="s">
        <v>386</v>
      </c>
      <c r="E231" s="13" t="s">
        <v>198</v>
      </c>
      <c r="F231" s="14"/>
      <c r="G231" s="14"/>
      <c r="H231" s="15">
        <v>5000</v>
      </c>
      <c r="I231" s="15" t="str">
        <f>IFERROR(VLOOKUP('stock gpa'!$C231,'export pasto gpa'!$A:$D,4,0),"")</f>
        <v/>
      </c>
      <c r="J231" s="12"/>
      <c r="K231"/>
    </row>
    <row r="232" spans="1:11" ht="18" customHeight="1" x14ac:dyDescent="0.2">
      <c r="A232" s="13" t="s">
        <v>19</v>
      </c>
      <c r="B232" s="13" t="s">
        <v>238</v>
      </c>
      <c r="C232" s="13" t="s">
        <v>387</v>
      </c>
      <c r="D232" s="13" t="s">
        <v>388</v>
      </c>
      <c r="E232" s="13" t="s">
        <v>198</v>
      </c>
      <c r="F232" s="14"/>
      <c r="G232" s="14"/>
      <c r="H232" s="15">
        <v>5183</v>
      </c>
      <c r="I232" s="15" t="str">
        <f>IFERROR(VLOOKUP('stock gpa'!$C232,'export pasto gpa'!$A:$D,4,0),"")</f>
        <v/>
      </c>
      <c r="J232" s="12"/>
      <c r="K232"/>
    </row>
    <row r="233" spans="1:11" ht="18" customHeight="1" x14ac:dyDescent="0.2">
      <c r="A233" s="13" t="s">
        <v>19</v>
      </c>
      <c r="B233" s="13" t="s">
        <v>238</v>
      </c>
      <c r="C233" s="13" t="s">
        <v>389</v>
      </c>
      <c r="D233" s="13" t="s">
        <v>390</v>
      </c>
      <c r="E233" s="13" t="s">
        <v>198</v>
      </c>
      <c r="F233" s="14"/>
      <c r="G233" s="14"/>
      <c r="H233" s="15">
        <v>4523</v>
      </c>
      <c r="I233" s="15" t="str">
        <f>IFERROR(VLOOKUP('stock gpa'!$C233,'export pasto gpa'!$A:$D,4,0),"")</f>
        <v/>
      </c>
      <c r="J233" s="12"/>
      <c r="K233"/>
    </row>
    <row r="234" spans="1:11" ht="18" customHeight="1" x14ac:dyDescent="0.2">
      <c r="A234" s="13" t="s">
        <v>19</v>
      </c>
      <c r="B234" s="13" t="s">
        <v>238</v>
      </c>
      <c r="C234" s="13" t="s">
        <v>391</v>
      </c>
      <c r="D234" s="13" t="s">
        <v>392</v>
      </c>
      <c r="E234" s="13" t="s">
        <v>120</v>
      </c>
      <c r="F234" s="14"/>
      <c r="G234" s="14"/>
      <c r="H234" s="15">
        <v>2000</v>
      </c>
      <c r="I234" s="15" t="str">
        <f>IFERROR(VLOOKUP('stock gpa'!$C234,'export pasto gpa'!$A:$D,4,0),"")</f>
        <v/>
      </c>
      <c r="J234" s="12"/>
      <c r="K234"/>
    </row>
    <row r="235" spans="1:11" ht="18" customHeight="1" x14ac:dyDescent="0.2">
      <c r="A235" s="13" t="s">
        <v>19</v>
      </c>
      <c r="B235" s="13" t="s">
        <v>238</v>
      </c>
      <c r="C235" s="13" t="s">
        <v>391</v>
      </c>
      <c r="D235" s="13" t="s">
        <v>392</v>
      </c>
      <c r="E235" s="13" t="s">
        <v>198</v>
      </c>
      <c r="F235" s="14"/>
      <c r="G235" s="14"/>
      <c r="H235" s="15">
        <v>1500</v>
      </c>
      <c r="I235" s="15" t="str">
        <f>IFERROR(VLOOKUP('stock gpa'!$C235,'export pasto gpa'!$A:$D,4,0),"")</f>
        <v/>
      </c>
      <c r="J235" s="12"/>
      <c r="K235"/>
    </row>
    <row r="236" spans="1:11" ht="18" customHeight="1" x14ac:dyDescent="0.2">
      <c r="A236" s="13" t="s">
        <v>19</v>
      </c>
      <c r="B236" s="13" t="s">
        <v>238</v>
      </c>
      <c r="C236" s="13" t="s">
        <v>391</v>
      </c>
      <c r="D236" s="13" t="s">
        <v>392</v>
      </c>
      <c r="E236" s="13" t="s">
        <v>179</v>
      </c>
      <c r="F236" s="14"/>
      <c r="G236" s="14"/>
      <c r="H236" s="15">
        <v>4469</v>
      </c>
      <c r="I236" s="15" t="str">
        <f>IFERROR(VLOOKUP('stock gpa'!$C236,'export pasto gpa'!$A:$D,4,0),"")</f>
        <v/>
      </c>
      <c r="J236" s="12"/>
      <c r="K236"/>
    </row>
    <row r="237" spans="1:11" ht="18" customHeight="1" x14ac:dyDescent="0.2">
      <c r="A237" s="13" t="s">
        <v>19</v>
      </c>
      <c r="B237" s="13" t="s">
        <v>238</v>
      </c>
      <c r="C237" s="13" t="s">
        <v>393</v>
      </c>
      <c r="D237" s="13" t="s">
        <v>394</v>
      </c>
      <c r="E237" s="13" t="s">
        <v>198</v>
      </c>
      <c r="F237" s="14"/>
      <c r="G237" s="14"/>
      <c r="H237" s="15">
        <v>648</v>
      </c>
      <c r="I237" s="15" t="str">
        <f>IFERROR(VLOOKUP('stock gpa'!$C237,'export pasto gpa'!$A:$D,4,0),"")</f>
        <v/>
      </c>
      <c r="J237" s="12"/>
      <c r="K237"/>
    </row>
    <row r="238" spans="1:11" ht="18" customHeight="1" x14ac:dyDescent="0.2">
      <c r="A238" s="13" t="s">
        <v>19</v>
      </c>
      <c r="B238" s="13" t="s">
        <v>238</v>
      </c>
      <c r="C238" s="13" t="s">
        <v>395</v>
      </c>
      <c r="D238" s="13" t="s">
        <v>396</v>
      </c>
      <c r="E238" s="13" t="s">
        <v>120</v>
      </c>
      <c r="F238" s="14"/>
      <c r="G238" s="14"/>
      <c r="H238" s="15">
        <v>2000</v>
      </c>
      <c r="I238" s="15" t="str">
        <f>IFERROR(VLOOKUP('stock gpa'!$C238,'export pasto gpa'!$A:$D,4,0),"")</f>
        <v/>
      </c>
      <c r="J238" s="12"/>
      <c r="K238"/>
    </row>
    <row r="239" spans="1:11" ht="18" customHeight="1" x14ac:dyDescent="0.2">
      <c r="A239" s="13" t="s">
        <v>19</v>
      </c>
      <c r="B239" s="13" t="s">
        <v>238</v>
      </c>
      <c r="C239" s="13" t="s">
        <v>395</v>
      </c>
      <c r="D239" s="13" t="s">
        <v>396</v>
      </c>
      <c r="E239" s="13" t="s">
        <v>198</v>
      </c>
      <c r="F239" s="14"/>
      <c r="G239" s="14"/>
      <c r="H239" s="15">
        <v>1000</v>
      </c>
      <c r="I239" s="15" t="str">
        <f>IFERROR(VLOOKUP('stock gpa'!$C239,'export pasto gpa'!$A:$D,4,0),"")</f>
        <v/>
      </c>
      <c r="J239" s="12"/>
      <c r="K239"/>
    </row>
    <row r="240" spans="1:11" ht="18" customHeight="1" x14ac:dyDescent="0.2">
      <c r="A240" s="13" t="s">
        <v>19</v>
      </c>
      <c r="B240" s="13" t="s">
        <v>238</v>
      </c>
      <c r="C240" s="13" t="s">
        <v>395</v>
      </c>
      <c r="D240" s="13" t="s">
        <v>396</v>
      </c>
      <c r="E240" s="13" t="s">
        <v>179</v>
      </c>
      <c r="F240" s="14"/>
      <c r="G240" s="14"/>
      <c r="H240" s="15">
        <v>1014</v>
      </c>
      <c r="I240" s="15" t="str">
        <f>IFERROR(VLOOKUP('stock gpa'!$C240,'export pasto gpa'!$A:$D,4,0),"")</f>
        <v/>
      </c>
      <c r="J240" s="12"/>
      <c r="K240"/>
    </row>
    <row r="241" spans="1:11" ht="18" customHeight="1" x14ac:dyDescent="0.2">
      <c r="A241" s="13" t="s">
        <v>19</v>
      </c>
      <c r="B241" s="13" t="s">
        <v>238</v>
      </c>
      <c r="C241" s="13" t="s">
        <v>397</v>
      </c>
      <c r="D241" s="13" t="s">
        <v>398</v>
      </c>
      <c r="E241" s="13" t="s">
        <v>120</v>
      </c>
      <c r="F241" s="14"/>
      <c r="G241" s="14"/>
      <c r="H241" s="15">
        <v>1683</v>
      </c>
      <c r="I241" s="15" t="str">
        <f>IFERROR(VLOOKUP('stock gpa'!$C241,'export pasto gpa'!$A:$D,4,0),"")</f>
        <v/>
      </c>
      <c r="J241" s="12"/>
      <c r="K241"/>
    </row>
    <row r="242" spans="1:11" ht="18" customHeight="1" x14ac:dyDescent="0.2">
      <c r="A242" s="13" t="s">
        <v>19</v>
      </c>
      <c r="B242" s="13" t="s">
        <v>238</v>
      </c>
      <c r="C242" s="13" t="s">
        <v>397</v>
      </c>
      <c r="D242" s="13" t="s">
        <v>398</v>
      </c>
      <c r="E242" s="13" t="s">
        <v>198</v>
      </c>
      <c r="F242" s="14"/>
      <c r="G242" s="14"/>
      <c r="H242" s="15">
        <v>4500</v>
      </c>
      <c r="I242" s="15" t="str">
        <f>IFERROR(VLOOKUP('stock gpa'!$C242,'export pasto gpa'!$A:$D,4,0),"")</f>
        <v/>
      </c>
      <c r="J242" s="12"/>
      <c r="K242"/>
    </row>
    <row r="243" spans="1:11" ht="18" customHeight="1" x14ac:dyDescent="0.2">
      <c r="A243" s="13" t="s">
        <v>19</v>
      </c>
      <c r="B243" s="13" t="s">
        <v>238</v>
      </c>
      <c r="C243" s="13" t="s">
        <v>399</v>
      </c>
      <c r="D243" s="13" t="s">
        <v>400</v>
      </c>
      <c r="E243" s="13" t="s">
        <v>198</v>
      </c>
      <c r="F243" s="14"/>
      <c r="G243" s="14"/>
      <c r="H243" s="15">
        <v>5000</v>
      </c>
      <c r="I243" s="15" t="str">
        <f>IFERROR(VLOOKUP('stock gpa'!$C243,'export pasto gpa'!$A:$D,4,0),"")</f>
        <v/>
      </c>
      <c r="J243" s="12"/>
      <c r="K243"/>
    </row>
    <row r="244" spans="1:11" ht="18" customHeight="1" x14ac:dyDescent="0.2">
      <c r="A244" s="13" t="s">
        <v>19</v>
      </c>
      <c r="B244" s="13" t="s">
        <v>238</v>
      </c>
      <c r="C244" s="13" t="s">
        <v>399</v>
      </c>
      <c r="D244" s="13" t="s">
        <v>400</v>
      </c>
      <c r="E244" s="13" t="s">
        <v>120</v>
      </c>
      <c r="F244" s="14"/>
      <c r="G244" s="14"/>
      <c r="H244" s="15">
        <v>4014</v>
      </c>
      <c r="I244" s="15" t="str">
        <f>IFERROR(VLOOKUP('stock gpa'!$C244,'export pasto gpa'!$A:$D,4,0),"")</f>
        <v/>
      </c>
      <c r="J244" s="12"/>
      <c r="K244"/>
    </row>
    <row r="245" spans="1:11" ht="18" customHeight="1" x14ac:dyDescent="0.2">
      <c r="A245" s="13" t="s">
        <v>19</v>
      </c>
      <c r="B245" s="13" t="s">
        <v>238</v>
      </c>
      <c r="C245" s="13" t="s">
        <v>401</v>
      </c>
      <c r="D245" s="13" t="s">
        <v>402</v>
      </c>
      <c r="E245" s="13" t="s">
        <v>179</v>
      </c>
      <c r="F245" s="14"/>
      <c r="G245" s="14"/>
      <c r="H245" s="15">
        <v>523</v>
      </c>
      <c r="I245" s="15" t="str">
        <f>IFERROR(VLOOKUP('stock gpa'!$C245,'export pasto gpa'!$A:$D,4,0),"")</f>
        <v/>
      </c>
      <c r="J245" s="12"/>
      <c r="K245"/>
    </row>
    <row r="246" spans="1:11" ht="18" customHeight="1" x14ac:dyDescent="0.2">
      <c r="A246" s="13" t="s">
        <v>19</v>
      </c>
      <c r="B246" s="13" t="s">
        <v>238</v>
      </c>
      <c r="C246" s="13" t="s">
        <v>401</v>
      </c>
      <c r="D246" s="13" t="s">
        <v>402</v>
      </c>
      <c r="E246" s="13" t="s">
        <v>120</v>
      </c>
      <c r="F246" s="14"/>
      <c r="G246" s="14"/>
      <c r="H246" s="15">
        <v>3000</v>
      </c>
      <c r="I246" s="15" t="str">
        <f>IFERROR(VLOOKUP('stock gpa'!$C246,'export pasto gpa'!$A:$D,4,0),"")</f>
        <v/>
      </c>
      <c r="J246" s="12"/>
      <c r="K246"/>
    </row>
    <row r="247" spans="1:11" ht="18" customHeight="1" x14ac:dyDescent="0.2">
      <c r="A247" s="13" t="s">
        <v>19</v>
      </c>
      <c r="B247" s="13" t="s">
        <v>238</v>
      </c>
      <c r="C247" s="13" t="s">
        <v>401</v>
      </c>
      <c r="D247" s="13" t="s">
        <v>402</v>
      </c>
      <c r="E247" s="13" t="s">
        <v>198</v>
      </c>
      <c r="F247" s="14"/>
      <c r="G247" s="14"/>
      <c r="H247" s="15">
        <v>2000</v>
      </c>
      <c r="I247" s="15" t="str">
        <f>IFERROR(VLOOKUP('stock gpa'!$C247,'export pasto gpa'!$A:$D,4,0),"")</f>
        <v/>
      </c>
      <c r="J247" s="12"/>
      <c r="K247"/>
    </row>
    <row r="248" spans="1:11" ht="18" customHeight="1" x14ac:dyDescent="0.2">
      <c r="A248" s="13" t="s">
        <v>19</v>
      </c>
      <c r="B248" s="13" t="s">
        <v>238</v>
      </c>
      <c r="C248" s="13" t="s">
        <v>403</v>
      </c>
      <c r="D248" s="13" t="s">
        <v>404</v>
      </c>
      <c r="E248" s="13" t="s">
        <v>179</v>
      </c>
      <c r="F248" s="14"/>
      <c r="G248" s="14"/>
      <c r="H248" s="15">
        <v>3219</v>
      </c>
      <c r="I248" s="15" t="str">
        <f>IFERROR(VLOOKUP('stock gpa'!$C248,'export pasto gpa'!$A:$D,4,0),"")</f>
        <v/>
      </c>
      <c r="J248" s="12"/>
      <c r="K248"/>
    </row>
    <row r="249" spans="1:11" ht="18" customHeight="1" x14ac:dyDescent="0.2">
      <c r="A249" s="13" t="s">
        <v>19</v>
      </c>
      <c r="B249" s="13" t="s">
        <v>238</v>
      </c>
      <c r="C249" s="13" t="s">
        <v>403</v>
      </c>
      <c r="D249" s="13" t="s">
        <v>404</v>
      </c>
      <c r="E249" s="13" t="s">
        <v>120</v>
      </c>
      <c r="F249" s="14"/>
      <c r="G249" s="14"/>
      <c r="H249" s="15">
        <v>4000</v>
      </c>
      <c r="I249" s="15" t="str">
        <f>IFERROR(VLOOKUP('stock gpa'!$C249,'export pasto gpa'!$A:$D,4,0),"")</f>
        <v/>
      </c>
      <c r="J249" s="12"/>
      <c r="K249"/>
    </row>
    <row r="250" spans="1:11" ht="18" customHeight="1" x14ac:dyDescent="0.2">
      <c r="A250" s="13" t="s">
        <v>19</v>
      </c>
      <c r="B250" s="13" t="s">
        <v>362</v>
      </c>
      <c r="C250" s="13" t="s">
        <v>406</v>
      </c>
      <c r="D250" s="13" t="s">
        <v>407</v>
      </c>
      <c r="E250" s="13" t="s">
        <v>408</v>
      </c>
      <c r="F250" s="14"/>
      <c r="G250" s="14"/>
      <c r="H250" s="15">
        <v>1626</v>
      </c>
      <c r="I250" s="15" t="str">
        <f>IFERROR(VLOOKUP('stock gpa'!$C250,'export pasto gpa'!$A:$D,4,0),"")</f>
        <v/>
      </c>
      <c r="J250" s="12"/>
      <c r="K250"/>
    </row>
    <row r="251" spans="1:11" ht="18" customHeight="1" x14ac:dyDescent="0.2">
      <c r="A251" s="13" t="s">
        <v>19</v>
      </c>
      <c r="B251" s="13" t="s">
        <v>362</v>
      </c>
      <c r="C251" s="13" t="s">
        <v>409</v>
      </c>
      <c r="D251" s="13" t="s">
        <v>410</v>
      </c>
      <c r="E251" s="13" t="s">
        <v>294</v>
      </c>
      <c r="F251" s="14"/>
      <c r="G251" s="14"/>
      <c r="H251" s="15">
        <v>947</v>
      </c>
      <c r="I251" s="15" t="str">
        <f>IFERROR(VLOOKUP('stock gpa'!$C251,'export pasto gpa'!$A:$D,4,0),"")</f>
        <v/>
      </c>
      <c r="J251" s="12"/>
      <c r="K251"/>
    </row>
    <row r="252" spans="1:11" ht="18" customHeight="1" x14ac:dyDescent="0.2">
      <c r="A252" s="13" t="s">
        <v>19</v>
      </c>
      <c r="B252" s="13" t="s">
        <v>362</v>
      </c>
      <c r="C252" s="13" t="s">
        <v>411</v>
      </c>
      <c r="D252" s="13" t="s">
        <v>412</v>
      </c>
      <c r="E252" s="13" t="s">
        <v>294</v>
      </c>
      <c r="F252" s="14"/>
      <c r="G252" s="14"/>
      <c r="H252" s="15">
        <v>608</v>
      </c>
      <c r="I252" s="15" t="str">
        <f>IFERROR(VLOOKUP('stock gpa'!$C252,'export pasto gpa'!$A:$D,4,0),"")</f>
        <v/>
      </c>
      <c r="J252" s="12"/>
      <c r="K252"/>
    </row>
    <row r="253" spans="1:11" ht="18" customHeight="1" x14ac:dyDescent="0.2">
      <c r="A253" s="13" t="s">
        <v>19</v>
      </c>
      <c r="B253" s="13" t="s">
        <v>362</v>
      </c>
      <c r="C253" s="13" t="s">
        <v>413</v>
      </c>
      <c r="D253" s="13" t="s">
        <v>414</v>
      </c>
      <c r="E253" s="13" t="s">
        <v>415</v>
      </c>
      <c r="F253" s="14"/>
      <c r="G253" s="14"/>
      <c r="H253" s="15">
        <v>215</v>
      </c>
      <c r="I253" s="15" t="str">
        <f>IFERROR(VLOOKUP('stock gpa'!$C253,'export pasto gpa'!$A:$D,4,0),"")</f>
        <v/>
      </c>
      <c r="J253" s="12"/>
      <c r="K253"/>
    </row>
    <row r="254" spans="1:11" ht="18" customHeight="1" x14ac:dyDescent="0.2">
      <c r="A254" s="13" t="s">
        <v>19</v>
      </c>
      <c r="B254" s="13" t="s">
        <v>362</v>
      </c>
      <c r="C254" s="13" t="s">
        <v>416</v>
      </c>
      <c r="D254" s="13" t="s">
        <v>417</v>
      </c>
      <c r="E254" s="13" t="s">
        <v>294</v>
      </c>
      <c r="F254" s="14"/>
      <c r="G254" s="14"/>
      <c r="H254" s="15">
        <v>769</v>
      </c>
      <c r="I254" s="15" t="str">
        <f>IFERROR(VLOOKUP('stock gpa'!$C254,'export pasto gpa'!$A:$D,4,0),"")</f>
        <v/>
      </c>
      <c r="J254" s="12"/>
      <c r="K254"/>
    </row>
    <row r="255" spans="1:11" ht="18" customHeight="1" x14ac:dyDescent="0.2">
      <c r="A255" s="13" t="s">
        <v>19</v>
      </c>
      <c r="B255" s="13" t="s">
        <v>362</v>
      </c>
      <c r="C255" s="13" t="s">
        <v>418</v>
      </c>
      <c r="D255" s="13" t="s">
        <v>419</v>
      </c>
      <c r="E255" s="13" t="s">
        <v>415</v>
      </c>
      <c r="F255" s="14"/>
      <c r="G255" s="14"/>
      <c r="H255" s="15">
        <v>233</v>
      </c>
      <c r="I255" s="15" t="str">
        <f>IFERROR(VLOOKUP('stock gpa'!$C255,'export pasto gpa'!$A:$D,4,0),"")</f>
        <v/>
      </c>
      <c r="J255" s="12"/>
      <c r="K255"/>
    </row>
    <row r="256" spans="1:11" ht="18" customHeight="1" x14ac:dyDescent="0.2">
      <c r="A256" s="13" t="s">
        <v>19</v>
      </c>
      <c r="B256" s="13" t="s">
        <v>362</v>
      </c>
      <c r="C256" s="13" t="s">
        <v>420</v>
      </c>
      <c r="D256" s="13" t="s">
        <v>421</v>
      </c>
      <c r="E256" s="13" t="s">
        <v>415</v>
      </c>
      <c r="F256" s="14"/>
      <c r="G256" s="14"/>
      <c r="H256" s="15">
        <v>319</v>
      </c>
      <c r="I256" s="15" t="str">
        <f>IFERROR(VLOOKUP('stock gpa'!$C256,'export pasto gpa'!$A:$D,4,0),"")</f>
        <v/>
      </c>
      <c r="J256" s="12"/>
      <c r="K256"/>
    </row>
    <row r="257" spans="1:11" ht="18" customHeight="1" x14ac:dyDescent="0.2">
      <c r="A257" s="13" t="s">
        <v>19</v>
      </c>
      <c r="B257" s="13" t="s">
        <v>362</v>
      </c>
      <c r="C257" s="13" t="s">
        <v>422</v>
      </c>
      <c r="D257" s="13" t="s">
        <v>423</v>
      </c>
      <c r="E257" s="13" t="s">
        <v>415</v>
      </c>
      <c r="F257" s="14"/>
      <c r="G257" s="14"/>
      <c r="H257" s="15">
        <v>394</v>
      </c>
      <c r="I257" s="15" t="str">
        <f>IFERROR(VLOOKUP('stock gpa'!$C257,'export pasto gpa'!$A:$D,4,0),"")</f>
        <v/>
      </c>
      <c r="J257" s="12"/>
      <c r="K257"/>
    </row>
    <row r="258" spans="1:11" ht="18" customHeight="1" x14ac:dyDescent="0.2">
      <c r="A258" s="13" t="s">
        <v>19</v>
      </c>
      <c r="B258" s="13" t="s">
        <v>362</v>
      </c>
      <c r="C258" s="13" t="s">
        <v>424</v>
      </c>
      <c r="D258" s="13" t="s">
        <v>425</v>
      </c>
      <c r="E258" s="13" t="s">
        <v>415</v>
      </c>
      <c r="F258" s="14"/>
      <c r="G258" s="14"/>
      <c r="H258" s="15">
        <v>197</v>
      </c>
      <c r="I258" s="15" t="str">
        <f>IFERROR(VLOOKUP('stock gpa'!$C258,'export pasto gpa'!$A:$D,4,0),"")</f>
        <v/>
      </c>
      <c r="J258" s="12"/>
      <c r="K258"/>
    </row>
    <row r="259" spans="1:11" ht="18" customHeight="1" x14ac:dyDescent="0.2">
      <c r="A259" s="13" t="s">
        <v>19</v>
      </c>
      <c r="B259" s="13" t="s">
        <v>362</v>
      </c>
      <c r="C259" s="13" t="s">
        <v>426</v>
      </c>
      <c r="D259" s="13" t="s">
        <v>427</v>
      </c>
      <c r="E259" s="13" t="s">
        <v>294</v>
      </c>
      <c r="F259" s="14"/>
      <c r="G259" s="14"/>
      <c r="H259" s="15">
        <v>715</v>
      </c>
      <c r="I259" s="15" t="str">
        <f>IFERROR(VLOOKUP('stock gpa'!$C259,'export pasto gpa'!$A:$D,4,0),"")</f>
        <v/>
      </c>
      <c r="J259" s="12"/>
      <c r="K259"/>
    </row>
    <row r="260" spans="1:11" ht="18" customHeight="1" x14ac:dyDescent="0.2">
      <c r="A260" s="13" t="s">
        <v>19</v>
      </c>
      <c r="B260" s="13" t="s">
        <v>362</v>
      </c>
      <c r="C260" s="13" t="s">
        <v>428</v>
      </c>
      <c r="D260" s="13" t="s">
        <v>429</v>
      </c>
      <c r="E260" s="13" t="s">
        <v>415</v>
      </c>
      <c r="F260" s="14"/>
      <c r="G260" s="14"/>
      <c r="H260" s="15">
        <v>179</v>
      </c>
      <c r="I260" s="15" t="str">
        <f>IFERROR(VLOOKUP('stock gpa'!$C260,'export pasto gpa'!$A:$D,4,0),"")</f>
        <v/>
      </c>
      <c r="J260" s="12"/>
      <c r="K260"/>
    </row>
    <row r="261" spans="1:11" ht="18" customHeight="1" x14ac:dyDescent="0.2">
      <c r="A261" s="13" t="s">
        <v>19</v>
      </c>
      <c r="B261" s="13" t="s">
        <v>362</v>
      </c>
      <c r="C261" s="13" t="s">
        <v>430</v>
      </c>
      <c r="D261" s="13" t="s">
        <v>431</v>
      </c>
      <c r="E261" s="13" t="s">
        <v>415</v>
      </c>
      <c r="F261" s="14"/>
      <c r="G261" s="14"/>
      <c r="H261" s="15">
        <v>179</v>
      </c>
      <c r="I261" s="15" t="str">
        <f>IFERROR(VLOOKUP('stock gpa'!$C261,'export pasto gpa'!$A:$D,4,0),"")</f>
        <v/>
      </c>
      <c r="J261" s="12"/>
      <c r="K261"/>
    </row>
    <row r="262" spans="1:11" ht="18" customHeight="1" x14ac:dyDescent="0.2">
      <c r="A262" s="13" t="s">
        <v>19</v>
      </c>
      <c r="B262" s="13" t="s">
        <v>362</v>
      </c>
      <c r="C262" s="13" t="s">
        <v>432</v>
      </c>
      <c r="D262" s="13" t="s">
        <v>433</v>
      </c>
      <c r="E262" s="13" t="s">
        <v>415</v>
      </c>
      <c r="F262" s="14"/>
      <c r="G262" s="14"/>
      <c r="H262" s="15">
        <v>251</v>
      </c>
      <c r="I262" s="15" t="str">
        <f>IFERROR(VLOOKUP('stock gpa'!$C262,'export pasto gpa'!$A:$D,4,0),"")</f>
        <v/>
      </c>
      <c r="J262" s="12"/>
      <c r="K262"/>
    </row>
    <row r="263" spans="1:11" ht="18" customHeight="1" x14ac:dyDescent="0.2">
      <c r="A263" s="13" t="s">
        <v>19</v>
      </c>
      <c r="B263" s="13" t="s">
        <v>238</v>
      </c>
      <c r="C263" s="13" t="s">
        <v>434</v>
      </c>
      <c r="D263" s="13" t="s">
        <v>435</v>
      </c>
      <c r="E263" s="13" t="s">
        <v>1146</v>
      </c>
      <c r="F263" s="14"/>
      <c r="G263" s="14"/>
      <c r="H263" s="15">
        <v>3500</v>
      </c>
      <c r="I263" s="15" t="str">
        <f>IFERROR(VLOOKUP('stock gpa'!$C263,'export pasto gpa'!$A:$D,4,0),"")</f>
        <v/>
      </c>
      <c r="J263" s="12"/>
      <c r="K263"/>
    </row>
    <row r="264" spans="1:11" ht="18" customHeight="1" x14ac:dyDescent="0.2">
      <c r="A264" s="13" t="s">
        <v>19</v>
      </c>
      <c r="B264" s="13" t="s">
        <v>238</v>
      </c>
      <c r="C264" s="13" t="s">
        <v>434</v>
      </c>
      <c r="D264" s="13" t="s">
        <v>435</v>
      </c>
      <c r="E264" s="13" t="s">
        <v>279</v>
      </c>
      <c r="F264" s="14"/>
      <c r="G264" s="14"/>
      <c r="H264" s="15">
        <v>2461</v>
      </c>
      <c r="I264" s="15" t="str">
        <f>IFERROR(VLOOKUP('stock gpa'!$C264,'export pasto gpa'!$A:$D,4,0),"")</f>
        <v/>
      </c>
      <c r="J264" s="12"/>
      <c r="K264"/>
    </row>
    <row r="265" spans="1:11" ht="18" customHeight="1" x14ac:dyDescent="0.2">
      <c r="A265" s="13" t="s">
        <v>19</v>
      </c>
      <c r="B265" s="13" t="s">
        <v>238</v>
      </c>
      <c r="C265" s="13" t="s">
        <v>434</v>
      </c>
      <c r="D265" s="13" t="s">
        <v>435</v>
      </c>
      <c r="E265" s="13" t="s">
        <v>355</v>
      </c>
      <c r="F265" s="14"/>
      <c r="G265" s="14"/>
      <c r="H265" s="15">
        <v>3500</v>
      </c>
      <c r="I265" s="15" t="str">
        <f>IFERROR(VLOOKUP('stock gpa'!$C265,'export pasto gpa'!$A:$D,4,0),"")</f>
        <v/>
      </c>
      <c r="J265" s="12"/>
      <c r="K265"/>
    </row>
    <row r="266" spans="1:11" ht="18" customHeight="1" x14ac:dyDescent="0.2">
      <c r="A266" s="13" t="s">
        <v>19</v>
      </c>
      <c r="B266" s="13" t="s">
        <v>238</v>
      </c>
      <c r="C266" s="13" t="s">
        <v>436</v>
      </c>
      <c r="D266" s="13" t="s">
        <v>437</v>
      </c>
      <c r="E266" s="13" t="s">
        <v>198</v>
      </c>
      <c r="F266" s="14"/>
      <c r="G266" s="14"/>
      <c r="H266" s="15">
        <v>4166</v>
      </c>
      <c r="I266" s="15" t="str">
        <f>IFERROR(VLOOKUP('stock gpa'!$C266,'export pasto gpa'!$A:$D,4,0),"")</f>
        <v/>
      </c>
      <c r="J266" s="12"/>
      <c r="K266"/>
    </row>
    <row r="267" spans="1:11" ht="18" customHeight="1" x14ac:dyDescent="0.2">
      <c r="A267" s="13" t="s">
        <v>19</v>
      </c>
      <c r="B267" s="13" t="s">
        <v>362</v>
      </c>
      <c r="C267" s="13" t="s">
        <v>438</v>
      </c>
      <c r="D267" s="13" t="s">
        <v>439</v>
      </c>
      <c r="E267" s="13" t="s">
        <v>415</v>
      </c>
      <c r="F267" s="14"/>
      <c r="G267" s="14"/>
      <c r="H267" s="15">
        <v>144</v>
      </c>
      <c r="I267" s="15" t="str">
        <f>IFERROR(VLOOKUP('stock gpa'!$C267,'export pasto gpa'!$A:$D,4,0),"")</f>
        <v/>
      </c>
      <c r="J267" s="12"/>
      <c r="K267"/>
    </row>
    <row r="268" spans="1:11" ht="18" customHeight="1" x14ac:dyDescent="0.2">
      <c r="A268" s="13" t="s">
        <v>19</v>
      </c>
      <c r="B268" s="13" t="s">
        <v>362</v>
      </c>
      <c r="C268" s="13" t="s">
        <v>440</v>
      </c>
      <c r="D268" s="13" t="s">
        <v>441</v>
      </c>
      <c r="E268" s="13" t="s">
        <v>365</v>
      </c>
      <c r="F268" s="14"/>
      <c r="G268" s="14"/>
      <c r="H268" s="15">
        <v>2200</v>
      </c>
      <c r="I268" s="15" t="str">
        <f>IFERROR(VLOOKUP('stock gpa'!$C268,'export pasto gpa'!$A:$D,4,0),"")</f>
        <v/>
      </c>
      <c r="J268" s="12"/>
      <c r="K268"/>
    </row>
    <row r="269" spans="1:11" ht="18" customHeight="1" x14ac:dyDescent="0.2">
      <c r="A269" s="13" t="s">
        <v>19</v>
      </c>
      <c r="B269" s="13" t="s">
        <v>362</v>
      </c>
      <c r="C269" s="13" t="s">
        <v>440</v>
      </c>
      <c r="D269" s="13" t="s">
        <v>441</v>
      </c>
      <c r="E269" s="13" t="s">
        <v>369</v>
      </c>
      <c r="F269" s="14"/>
      <c r="G269" s="14"/>
      <c r="H269" s="15">
        <v>161</v>
      </c>
      <c r="I269" s="15" t="str">
        <f>IFERROR(VLOOKUP('stock gpa'!$C269,'export pasto gpa'!$A:$D,4,0),"")</f>
        <v/>
      </c>
      <c r="J269" s="12"/>
      <c r="K269"/>
    </row>
    <row r="270" spans="1:11" ht="18" customHeight="1" x14ac:dyDescent="0.2">
      <c r="A270" s="13" t="s">
        <v>19</v>
      </c>
      <c r="B270" s="13" t="s">
        <v>238</v>
      </c>
      <c r="C270" s="13" t="s">
        <v>442</v>
      </c>
      <c r="D270" s="13" t="s">
        <v>443</v>
      </c>
      <c r="E270" s="13" t="s">
        <v>120</v>
      </c>
      <c r="F270" s="14"/>
      <c r="G270" s="14"/>
      <c r="H270" s="15">
        <v>1344</v>
      </c>
      <c r="I270" s="15" t="str">
        <f>IFERROR(VLOOKUP('stock gpa'!$C270,'export pasto gpa'!$A:$D,4,0),"")</f>
        <v/>
      </c>
      <c r="J270" s="12"/>
      <c r="K270"/>
    </row>
    <row r="271" spans="1:11" ht="18" customHeight="1" x14ac:dyDescent="0.2">
      <c r="A271" s="13" t="s">
        <v>19</v>
      </c>
      <c r="B271" s="13" t="s">
        <v>238</v>
      </c>
      <c r="C271" s="13" t="s">
        <v>442</v>
      </c>
      <c r="D271" s="13" t="s">
        <v>443</v>
      </c>
      <c r="E271" s="13" t="s">
        <v>198</v>
      </c>
      <c r="F271" s="14"/>
      <c r="G271" s="14"/>
      <c r="H271" s="15">
        <v>3000</v>
      </c>
      <c r="I271" s="15" t="str">
        <f>IFERROR(VLOOKUP('stock gpa'!$C271,'export pasto gpa'!$A:$D,4,0),"")</f>
        <v/>
      </c>
      <c r="J271" s="12"/>
      <c r="K271"/>
    </row>
    <row r="272" spans="1:11" ht="18" customHeight="1" x14ac:dyDescent="0.2">
      <c r="A272" s="13" t="s">
        <v>19</v>
      </c>
      <c r="B272" s="13" t="s">
        <v>362</v>
      </c>
      <c r="C272" s="13" t="s">
        <v>444</v>
      </c>
      <c r="D272" s="13" t="s">
        <v>445</v>
      </c>
      <c r="E272" s="13" t="s">
        <v>415</v>
      </c>
      <c r="F272" s="14"/>
      <c r="G272" s="14"/>
      <c r="H272" s="15">
        <v>224</v>
      </c>
      <c r="I272" s="15" t="str">
        <f>IFERROR(VLOOKUP('stock gpa'!$C272,'export pasto gpa'!$A:$D,4,0),"")</f>
        <v/>
      </c>
      <c r="J272" s="12"/>
      <c r="K272"/>
    </row>
    <row r="273" spans="1:11" ht="18" customHeight="1" x14ac:dyDescent="0.2">
      <c r="A273" s="13" t="s">
        <v>19</v>
      </c>
      <c r="B273" s="13" t="s">
        <v>238</v>
      </c>
      <c r="C273" s="13" t="s">
        <v>446</v>
      </c>
      <c r="D273" s="13" t="s">
        <v>447</v>
      </c>
      <c r="E273" s="13" t="s">
        <v>279</v>
      </c>
      <c r="F273" s="14"/>
      <c r="G273" s="14"/>
      <c r="H273" s="15">
        <v>1977</v>
      </c>
      <c r="I273" s="15" t="str">
        <f>IFERROR(VLOOKUP('stock gpa'!$C273,'export pasto gpa'!$A:$D,4,0),"")</f>
        <v/>
      </c>
      <c r="J273" s="12"/>
      <c r="K273"/>
    </row>
    <row r="274" spans="1:11" ht="18" customHeight="1" x14ac:dyDescent="0.2">
      <c r="A274" s="13" t="s">
        <v>19</v>
      </c>
      <c r="B274" s="13" t="s">
        <v>238</v>
      </c>
      <c r="C274" s="13" t="s">
        <v>446</v>
      </c>
      <c r="D274" s="13" t="s">
        <v>447</v>
      </c>
      <c r="E274" s="13" t="s">
        <v>1146</v>
      </c>
      <c r="F274" s="14"/>
      <c r="G274" s="14"/>
      <c r="H274" s="15">
        <v>5250</v>
      </c>
      <c r="I274" s="15" t="str">
        <f>IFERROR(VLOOKUP('stock gpa'!$C274,'export pasto gpa'!$A:$D,4,0),"")</f>
        <v/>
      </c>
      <c r="J274" s="12"/>
      <c r="K274"/>
    </row>
    <row r="275" spans="1:11" ht="18" customHeight="1" x14ac:dyDescent="0.2">
      <c r="A275" s="13" t="s">
        <v>19</v>
      </c>
      <c r="B275" s="13" t="s">
        <v>238</v>
      </c>
      <c r="C275" s="13" t="s">
        <v>446</v>
      </c>
      <c r="D275" s="13" t="s">
        <v>447</v>
      </c>
      <c r="E275" s="13" t="s">
        <v>355</v>
      </c>
      <c r="F275" s="14"/>
      <c r="G275" s="14"/>
      <c r="H275" s="15">
        <v>1750</v>
      </c>
      <c r="I275" s="15" t="str">
        <f>IFERROR(VLOOKUP('stock gpa'!$C275,'export pasto gpa'!$A:$D,4,0),"")</f>
        <v/>
      </c>
      <c r="J275" s="12"/>
      <c r="K275"/>
    </row>
    <row r="276" spans="1:11" ht="18" customHeight="1" x14ac:dyDescent="0.2">
      <c r="A276" s="13" t="s">
        <v>19</v>
      </c>
      <c r="B276" s="13" t="s">
        <v>238</v>
      </c>
      <c r="C276" s="13" t="s">
        <v>448</v>
      </c>
      <c r="D276" s="13" t="s">
        <v>449</v>
      </c>
      <c r="E276" s="13" t="s">
        <v>23</v>
      </c>
      <c r="F276" s="14"/>
      <c r="G276" s="14"/>
      <c r="H276" s="15">
        <v>6505</v>
      </c>
      <c r="I276" s="15" t="str">
        <f>IFERROR(VLOOKUP('stock gpa'!$C276,'export pasto gpa'!$A:$D,4,0),"")</f>
        <v/>
      </c>
      <c r="J276" s="12"/>
      <c r="K276"/>
    </row>
    <row r="277" spans="1:11" ht="18" customHeight="1" x14ac:dyDescent="0.2">
      <c r="A277" s="13" t="s">
        <v>19</v>
      </c>
      <c r="B277" s="13" t="s">
        <v>238</v>
      </c>
      <c r="C277" s="13" t="s">
        <v>448</v>
      </c>
      <c r="D277" s="13" t="s">
        <v>449</v>
      </c>
      <c r="E277" s="13" t="s">
        <v>198</v>
      </c>
      <c r="F277" s="14"/>
      <c r="G277" s="14"/>
      <c r="H277" s="15">
        <v>5000</v>
      </c>
      <c r="I277" s="15" t="str">
        <f>IFERROR(VLOOKUP('stock gpa'!$C277,'export pasto gpa'!$A:$D,4,0),"")</f>
        <v/>
      </c>
      <c r="J277" s="12"/>
      <c r="K277"/>
    </row>
    <row r="278" spans="1:11" ht="18" customHeight="1" x14ac:dyDescent="0.2">
      <c r="A278" s="13" t="s">
        <v>19</v>
      </c>
      <c r="B278" s="13" t="s">
        <v>362</v>
      </c>
      <c r="C278" s="13" t="s">
        <v>450</v>
      </c>
      <c r="D278" s="13" t="s">
        <v>451</v>
      </c>
      <c r="E278" s="13" t="s">
        <v>294</v>
      </c>
      <c r="F278" s="14"/>
      <c r="G278" s="14"/>
      <c r="H278" s="15">
        <v>644</v>
      </c>
      <c r="I278" s="15" t="str">
        <f>IFERROR(VLOOKUP('stock gpa'!$C278,'export pasto gpa'!$A:$D,4,0),"")</f>
        <v/>
      </c>
      <c r="J278" s="12"/>
      <c r="K278"/>
    </row>
    <row r="279" spans="1:11" ht="18" customHeight="1" x14ac:dyDescent="0.2">
      <c r="A279" s="13" t="s">
        <v>19</v>
      </c>
      <c r="B279" s="13" t="s">
        <v>362</v>
      </c>
      <c r="C279" s="13" t="s">
        <v>452</v>
      </c>
      <c r="D279" s="13" t="s">
        <v>453</v>
      </c>
      <c r="E279" s="13" t="s">
        <v>369</v>
      </c>
      <c r="F279" s="14"/>
      <c r="G279" s="14"/>
      <c r="H279" s="15">
        <v>427</v>
      </c>
      <c r="I279" s="15" t="str">
        <f>IFERROR(VLOOKUP('stock gpa'!$C279,'export pasto gpa'!$A:$D,4,0),"")</f>
        <v/>
      </c>
      <c r="J279" s="12"/>
      <c r="K279"/>
    </row>
    <row r="280" spans="1:11" ht="18" customHeight="1" x14ac:dyDescent="0.2">
      <c r="A280" s="13" t="s">
        <v>19</v>
      </c>
      <c r="B280" s="13" t="s">
        <v>362</v>
      </c>
      <c r="C280" s="13" t="s">
        <v>452</v>
      </c>
      <c r="D280" s="13" t="s">
        <v>453</v>
      </c>
      <c r="E280" s="13" t="s">
        <v>454</v>
      </c>
      <c r="F280" s="14"/>
      <c r="G280" s="14"/>
      <c r="H280" s="15">
        <v>1200</v>
      </c>
      <c r="I280" s="15" t="str">
        <f>IFERROR(VLOOKUP('stock gpa'!$C280,'export pasto gpa'!$A:$D,4,0),"")</f>
        <v/>
      </c>
      <c r="J280" s="12"/>
      <c r="K280"/>
    </row>
    <row r="281" spans="1:11" ht="18" customHeight="1" x14ac:dyDescent="0.2">
      <c r="A281" s="13" t="s">
        <v>19</v>
      </c>
      <c r="B281" s="13" t="s">
        <v>238</v>
      </c>
      <c r="C281" s="13" t="s">
        <v>455</v>
      </c>
      <c r="D281" s="13" t="s">
        <v>456</v>
      </c>
      <c r="E281" s="13" t="s">
        <v>198</v>
      </c>
      <c r="F281" s="14"/>
      <c r="G281" s="14"/>
      <c r="H281" s="15">
        <v>2505</v>
      </c>
      <c r="I281" s="15" t="str">
        <f>IFERROR(VLOOKUP('stock gpa'!$C281,'export pasto gpa'!$A:$D,4,0),"")</f>
        <v/>
      </c>
      <c r="J281" s="12"/>
      <c r="K281"/>
    </row>
    <row r="282" spans="1:11" ht="18" customHeight="1" x14ac:dyDescent="0.2">
      <c r="A282" s="13" t="s">
        <v>19</v>
      </c>
      <c r="B282" s="13" t="s">
        <v>362</v>
      </c>
      <c r="C282" s="13" t="s">
        <v>457</v>
      </c>
      <c r="D282" s="13" t="s">
        <v>458</v>
      </c>
      <c r="E282" s="13" t="s">
        <v>415</v>
      </c>
      <c r="F282" s="14"/>
      <c r="G282" s="14"/>
      <c r="H282" s="15">
        <v>554</v>
      </c>
      <c r="I282" s="15" t="str">
        <f>IFERROR(VLOOKUP('stock gpa'!$C282,'export pasto gpa'!$A:$D,4,0),"")</f>
        <v/>
      </c>
      <c r="J282" s="12"/>
      <c r="K282"/>
    </row>
    <row r="283" spans="1:11" ht="18" customHeight="1" x14ac:dyDescent="0.2">
      <c r="A283" s="13" t="s">
        <v>19</v>
      </c>
      <c r="B283" s="13" t="s">
        <v>362</v>
      </c>
      <c r="C283" s="13" t="s">
        <v>459</v>
      </c>
      <c r="D283" s="13" t="s">
        <v>460</v>
      </c>
      <c r="E283" s="13" t="s">
        <v>461</v>
      </c>
      <c r="F283" s="14"/>
      <c r="G283" s="14"/>
      <c r="H283" s="15">
        <v>3000</v>
      </c>
      <c r="I283" s="15" t="str">
        <f>IFERROR(VLOOKUP('stock gpa'!$C283,'export pasto gpa'!$A:$D,4,0),"")</f>
        <v/>
      </c>
      <c r="J283" s="12"/>
      <c r="K283"/>
    </row>
    <row r="284" spans="1:11" ht="18" customHeight="1" x14ac:dyDescent="0.2">
      <c r="A284" s="13" t="s">
        <v>19</v>
      </c>
      <c r="B284" s="13" t="s">
        <v>238</v>
      </c>
      <c r="C284" s="13" t="s">
        <v>462</v>
      </c>
      <c r="D284" s="13" t="s">
        <v>463</v>
      </c>
      <c r="E284" s="13" t="s">
        <v>179</v>
      </c>
      <c r="F284" s="14"/>
      <c r="G284" s="14"/>
      <c r="H284" s="15">
        <v>3969</v>
      </c>
      <c r="I284" s="15" t="str">
        <f>IFERROR(VLOOKUP('stock gpa'!$C284,'export pasto gpa'!$A:$D,4,0),"")</f>
        <v/>
      </c>
      <c r="J284" s="12"/>
      <c r="K284"/>
    </row>
    <row r="285" spans="1:11" ht="18" customHeight="1" x14ac:dyDescent="0.2">
      <c r="A285" s="13" t="s">
        <v>19</v>
      </c>
      <c r="B285" s="13" t="s">
        <v>238</v>
      </c>
      <c r="C285" s="13" t="s">
        <v>462</v>
      </c>
      <c r="D285" s="13" t="s">
        <v>463</v>
      </c>
      <c r="E285" s="13" t="s">
        <v>198</v>
      </c>
      <c r="F285" s="14"/>
      <c r="G285" s="14"/>
      <c r="H285" s="15">
        <v>2000</v>
      </c>
      <c r="I285" s="15" t="str">
        <f>IFERROR(VLOOKUP('stock gpa'!$C285,'export pasto gpa'!$A:$D,4,0),"")</f>
        <v/>
      </c>
      <c r="J285" s="12"/>
      <c r="K285"/>
    </row>
    <row r="286" spans="1:11" ht="18" customHeight="1" x14ac:dyDescent="0.2">
      <c r="A286" s="13" t="s">
        <v>19</v>
      </c>
      <c r="B286" s="13" t="s">
        <v>238</v>
      </c>
      <c r="C286" s="13" t="s">
        <v>462</v>
      </c>
      <c r="D286" s="13" t="s">
        <v>463</v>
      </c>
      <c r="E286" s="13" t="s">
        <v>120</v>
      </c>
      <c r="F286" s="14"/>
      <c r="G286" s="14"/>
      <c r="H286" s="15">
        <v>4000</v>
      </c>
      <c r="I286" s="15" t="str">
        <f>IFERROR(VLOOKUP('stock gpa'!$C286,'export pasto gpa'!$A:$D,4,0),"")</f>
        <v/>
      </c>
      <c r="J286" s="12"/>
      <c r="K286"/>
    </row>
    <row r="287" spans="1:11" ht="18" customHeight="1" x14ac:dyDescent="0.2">
      <c r="A287" s="13" t="s">
        <v>19</v>
      </c>
      <c r="B287" s="13" t="s">
        <v>238</v>
      </c>
      <c r="C287" s="13" t="s">
        <v>464</v>
      </c>
      <c r="D287" s="13" t="s">
        <v>465</v>
      </c>
      <c r="E287" s="13" t="s">
        <v>1146</v>
      </c>
      <c r="F287" s="14"/>
      <c r="G287" s="14"/>
      <c r="H287" s="15">
        <v>5250</v>
      </c>
      <c r="I287" s="15" t="str">
        <f>IFERROR(VLOOKUP('stock gpa'!$C287,'export pasto gpa'!$A:$D,4,0),"")</f>
        <v/>
      </c>
      <c r="J287" s="12"/>
      <c r="K287"/>
    </row>
    <row r="288" spans="1:11" ht="18" customHeight="1" x14ac:dyDescent="0.2">
      <c r="A288" s="13" t="s">
        <v>19</v>
      </c>
      <c r="B288" s="13" t="s">
        <v>238</v>
      </c>
      <c r="C288" s="13" t="s">
        <v>464</v>
      </c>
      <c r="D288" s="13" t="s">
        <v>465</v>
      </c>
      <c r="E288" s="13" t="s">
        <v>355</v>
      </c>
      <c r="F288" s="14"/>
      <c r="G288" s="14"/>
      <c r="H288" s="15">
        <v>3500</v>
      </c>
      <c r="I288" s="15" t="str">
        <f>IFERROR(VLOOKUP('stock gpa'!$C288,'export pasto gpa'!$A:$D,4,0),"")</f>
        <v/>
      </c>
      <c r="J288" s="12"/>
      <c r="K288"/>
    </row>
    <row r="289" spans="1:11" ht="18" customHeight="1" x14ac:dyDescent="0.2">
      <c r="A289" s="13" t="s">
        <v>19</v>
      </c>
      <c r="B289" s="13" t="s">
        <v>238</v>
      </c>
      <c r="C289" s="13" t="s">
        <v>464</v>
      </c>
      <c r="D289" s="13" t="s">
        <v>465</v>
      </c>
      <c r="E289" s="13" t="s">
        <v>279</v>
      </c>
      <c r="F289" s="14"/>
      <c r="G289" s="14"/>
      <c r="H289" s="15">
        <v>2844</v>
      </c>
      <c r="I289" s="15" t="str">
        <f>IFERROR(VLOOKUP('stock gpa'!$C289,'export pasto gpa'!$A:$D,4,0),"")</f>
        <v/>
      </c>
      <c r="J289" s="12"/>
      <c r="K289"/>
    </row>
    <row r="290" spans="1:11" ht="18" customHeight="1" x14ac:dyDescent="0.2">
      <c r="A290" s="13" t="s">
        <v>19</v>
      </c>
      <c r="B290" s="13" t="s">
        <v>238</v>
      </c>
      <c r="C290" s="13" t="s">
        <v>466</v>
      </c>
      <c r="D290" s="13" t="s">
        <v>467</v>
      </c>
      <c r="E290" s="13" t="s">
        <v>198</v>
      </c>
      <c r="F290" s="14"/>
      <c r="G290" s="14"/>
      <c r="H290" s="15">
        <v>3000</v>
      </c>
      <c r="I290" s="15" t="str">
        <f>IFERROR(VLOOKUP('stock gpa'!$C290,'export pasto gpa'!$A:$D,4,0),"")</f>
        <v/>
      </c>
      <c r="J290" s="12"/>
      <c r="K290"/>
    </row>
    <row r="291" spans="1:11" ht="18" customHeight="1" x14ac:dyDescent="0.2">
      <c r="A291" s="13" t="s">
        <v>19</v>
      </c>
      <c r="B291" s="13" t="s">
        <v>238</v>
      </c>
      <c r="C291" s="13" t="s">
        <v>466</v>
      </c>
      <c r="D291" s="13" t="s">
        <v>467</v>
      </c>
      <c r="E291" s="13" t="s">
        <v>179</v>
      </c>
      <c r="F291" s="14"/>
      <c r="G291" s="14"/>
      <c r="H291" s="15">
        <v>237</v>
      </c>
      <c r="I291" s="15" t="str">
        <f>IFERROR(VLOOKUP('stock gpa'!$C291,'export pasto gpa'!$A:$D,4,0),"")</f>
        <v/>
      </c>
      <c r="J291" s="12"/>
      <c r="K291"/>
    </row>
    <row r="292" spans="1:11" ht="18" customHeight="1" x14ac:dyDescent="0.2">
      <c r="A292" s="13" t="s">
        <v>19</v>
      </c>
      <c r="B292" s="13" t="s">
        <v>238</v>
      </c>
      <c r="C292" s="13" t="s">
        <v>468</v>
      </c>
      <c r="D292" s="13" t="s">
        <v>469</v>
      </c>
      <c r="E292" s="13" t="s">
        <v>279</v>
      </c>
      <c r="F292" s="14"/>
      <c r="G292" s="14"/>
      <c r="H292" s="15">
        <v>3500</v>
      </c>
      <c r="I292" s="15" t="str">
        <f>IFERROR(VLOOKUP('stock gpa'!$C292,'export pasto gpa'!$A:$D,4,0),"")</f>
        <v/>
      </c>
      <c r="J292" s="12"/>
      <c r="K292"/>
    </row>
    <row r="293" spans="1:11" ht="18" customHeight="1" x14ac:dyDescent="0.2">
      <c r="A293" s="13" t="s">
        <v>19</v>
      </c>
      <c r="B293" s="13" t="s">
        <v>238</v>
      </c>
      <c r="C293" s="13" t="s">
        <v>470</v>
      </c>
      <c r="D293" s="13" t="s">
        <v>471</v>
      </c>
      <c r="E293" s="13" t="s">
        <v>120</v>
      </c>
      <c r="F293" s="14"/>
      <c r="G293" s="14"/>
      <c r="H293" s="15">
        <v>3000</v>
      </c>
      <c r="I293" s="15" t="str">
        <f>IFERROR(VLOOKUP('stock gpa'!$C293,'export pasto gpa'!$A:$D,4,0),"")</f>
        <v/>
      </c>
      <c r="J293" s="12"/>
      <c r="K293"/>
    </row>
    <row r="294" spans="1:11" ht="18" customHeight="1" x14ac:dyDescent="0.2">
      <c r="A294" s="13" t="s">
        <v>19</v>
      </c>
      <c r="B294" s="13" t="s">
        <v>238</v>
      </c>
      <c r="C294" s="13" t="s">
        <v>470</v>
      </c>
      <c r="D294" s="13" t="s">
        <v>471</v>
      </c>
      <c r="E294" s="13" t="s">
        <v>179</v>
      </c>
      <c r="F294" s="14"/>
      <c r="G294" s="14"/>
      <c r="H294" s="15">
        <v>773</v>
      </c>
      <c r="I294" s="15" t="str">
        <f>IFERROR(VLOOKUP('stock gpa'!$C294,'export pasto gpa'!$A:$D,4,0),"")</f>
        <v/>
      </c>
      <c r="J294" s="12"/>
      <c r="K294"/>
    </row>
    <row r="295" spans="1:11" ht="18" customHeight="1" x14ac:dyDescent="0.2">
      <c r="A295" s="13" t="s">
        <v>19</v>
      </c>
      <c r="B295" s="13" t="s">
        <v>238</v>
      </c>
      <c r="C295" s="13" t="s">
        <v>472</v>
      </c>
      <c r="D295" s="13" t="s">
        <v>473</v>
      </c>
      <c r="E295" s="13" t="s">
        <v>198</v>
      </c>
      <c r="F295" s="14"/>
      <c r="G295" s="14"/>
      <c r="H295" s="15">
        <v>2000</v>
      </c>
      <c r="I295" s="15" t="str">
        <f>IFERROR(VLOOKUP('stock gpa'!$C295,'export pasto gpa'!$A:$D,4,0),"")</f>
        <v/>
      </c>
      <c r="J295" s="12"/>
      <c r="K295"/>
    </row>
    <row r="296" spans="1:11" ht="18" customHeight="1" x14ac:dyDescent="0.2">
      <c r="A296" s="13" t="s">
        <v>19</v>
      </c>
      <c r="B296" s="13" t="s">
        <v>238</v>
      </c>
      <c r="C296" s="13" t="s">
        <v>474</v>
      </c>
      <c r="D296" s="13" t="s">
        <v>475</v>
      </c>
      <c r="E296" s="13" t="s">
        <v>279</v>
      </c>
      <c r="F296" s="14"/>
      <c r="G296" s="14"/>
      <c r="H296" s="15">
        <v>161</v>
      </c>
      <c r="I296" s="15" t="str">
        <f>IFERROR(VLOOKUP('stock gpa'!$C296,'export pasto gpa'!$A:$D,4,0),"")</f>
        <v/>
      </c>
      <c r="J296" s="12"/>
      <c r="K296"/>
    </row>
    <row r="297" spans="1:11" ht="18" customHeight="1" x14ac:dyDescent="0.2">
      <c r="A297" s="13" t="s">
        <v>19</v>
      </c>
      <c r="B297" s="13" t="s">
        <v>238</v>
      </c>
      <c r="C297" s="13" t="s">
        <v>474</v>
      </c>
      <c r="D297" s="13" t="s">
        <v>475</v>
      </c>
      <c r="E297" s="13" t="s">
        <v>355</v>
      </c>
      <c r="F297" s="14"/>
      <c r="G297" s="14"/>
      <c r="H297" s="15">
        <v>5250</v>
      </c>
      <c r="I297" s="15" t="str">
        <f>IFERROR(VLOOKUP('stock gpa'!$C297,'export pasto gpa'!$A:$D,4,0),"")</f>
        <v/>
      </c>
      <c r="J297" s="12"/>
      <c r="K297"/>
    </row>
    <row r="298" spans="1:11" ht="18" customHeight="1" x14ac:dyDescent="0.2">
      <c r="A298" s="13" t="s">
        <v>19</v>
      </c>
      <c r="B298" s="13" t="s">
        <v>238</v>
      </c>
      <c r="C298" s="13" t="s">
        <v>477</v>
      </c>
      <c r="D298" s="13" t="s">
        <v>478</v>
      </c>
      <c r="E298" s="13" t="s">
        <v>198</v>
      </c>
      <c r="F298" s="14"/>
      <c r="G298" s="14"/>
      <c r="H298" s="15">
        <v>2000</v>
      </c>
      <c r="I298" s="15" t="str">
        <f>IFERROR(VLOOKUP('stock gpa'!$C298,'export pasto gpa'!$A:$D,4,0),"")</f>
        <v/>
      </c>
      <c r="J298" s="12"/>
      <c r="K298"/>
    </row>
    <row r="299" spans="1:11" ht="18" customHeight="1" x14ac:dyDescent="0.2">
      <c r="A299" s="13" t="s">
        <v>19</v>
      </c>
      <c r="B299" s="13" t="s">
        <v>238</v>
      </c>
      <c r="C299" s="13" t="s">
        <v>477</v>
      </c>
      <c r="D299" s="13" t="s">
        <v>478</v>
      </c>
      <c r="E299" s="13" t="s">
        <v>120</v>
      </c>
      <c r="F299" s="14"/>
      <c r="G299" s="14"/>
      <c r="H299" s="15">
        <v>469</v>
      </c>
      <c r="I299" s="15" t="str">
        <f>IFERROR(VLOOKUP('stock gpa'!$C299,'export pasto gpa'!$A:$D,4,0),"")</f>
        <v/>
      </c>
      <c r="J299" s="12"/>
      <c r="K299"/>
    </row>
    <row r="300" spans="1:11" ht="18" customHeight="1" x14ac:dyDescent="0.2">
      <c r="A300" s="13" t="s">
        <v>19</v>
      </c>
      <c r="B300" s="13" t="s">
        <v>238</v>
      </c>
      <c r="C300" s="13" t="s">
        <v>479</v>
      </c>
      <c r="D300" s="13" t="s">
        <v>480</v>
      </c>
      <c r="E300" s="13" t="s">
        <v>476</v>
      </c>
      <c r="F300" s="14"/>
      <c r="G300" s="14"/>
      <c r="H300" s="15">
        <v>4794</v>
      </c>
      <c r="I300" s="15" t="str">
        <f>IFERROR(VLOOKUP('stock gpa'!$C300,'export pasto gpa'!$A:$D,4,0),"")</f>
        <v/>
      </c>
      <c r="J300" s="12"/>
      <c r="K300"/>
    </row>
    <row r="301" spans="1:11" ht="18" customHeight="1" x14ac:dyDescent="0.2">
      <c r="A301" s="13" t="s">
        <v>19</v>
      </c>
      <c r="B301" s="13" t="s">
        <v>238</v>
      </c>
      <c r="C301" s="13" t="s">
        <v>479</v>
      </c>
      <c r="D301" s="13" t="s">
        <v>480</v>
      </c>
      <c r="E301" s="13" t="s">
        <v>355</v>
      </c>
      <c r="F301" s="14"/>
      <c r="G301" s="14"/>
      <c r="H301" s="15">
        <v>1750</v>
      </c>
      <c r="I301" s="15" t="str">
        <f>IFERROR(VLOOKUP('stock gpa'!$C301,'export pasto gpa'!$A:$D,4,0),"")</f>
        <v/>
      </c>
      <c r="J301" s="12"/>
      <c r="K301"/>
    </row>
    <row r="302" spans="1:11" ht="18" customHeight="1" x14ac:dyDescent="0.2">
      <c r="A302" s="13" t="s">
        <v>19</v>
      </c>
      <c r="B302" s="13" t="s">
        <v>238</v>
      </c>
      <c r="C302" s="13" t="s">
        <v>481</v>
      </c>
      <c r="D302" s="13" t="s">
        <v>482</v>
      </c>
      <c r="E302" s="13" t="s">
        <v>198</v>
      </c>
      <c r="F302" s="14"/>
      <c r="G302" s="14"/>
      <c r="H302" s="15">
        <v>2000</v>
      </c>
      <c r="I302" s="15" t="str">
        <f>IFERROR(VLOOKUP('stock gpa'!$C302,'export pasto gpa'!$A:$D,4,0),"")</f>
        <v/>
      </c>
      <c r="J302" s="12"/>
      <c r="K302"/>
    </row>
    <row r="303" spans="1:11" ht="18" customHeight="1" x14ac:dyDescent="0.2">
      <c r="A303" s="13" t="s">
        <v>19</v>
      </c>
      <c r="B303" s="13" t="s">
        <v>238</v>
      </c>
      <c r="C303" s="13" t="s">
        <v>481</v>
      </c>
      <c r="D303" s="13" t="s">
        <v>482</v>
      </c>
      <c r="E303" s="13" t="s">
        <v>120</v>
      </c>
      <c r="F303" s="14"/>
      <c r="G303" s="14"/>
      <c r="H303" s="15">
        <v>2398</v>
      </c>
      <c r="I303" s="15" t="str">
        <f>IFERROR(VLOOKUP('stock gpa'!$C303,'export pasto gpa'!$A:$D,4,0),"")</f>
        <v/>
      </c>
      <c r="J303" s="12"/>
      <c r="K303"/>
    </row>
    <row r="304" spans="1:11" ht="18" customHeight="1" x14ac:dyDescent="0.2">
      <c r="A304" s="13" t="s">
        <v>19</v>
      </c>
      <c r="B304" s="13" t="s">
        <v>238</v>
      </c>
      <c r="C304" s="13" t="s">
        <v>483</v>
      </c>
      <c r="D304" s="13" t="s">
        <v>484</v>
      </c>
      <c r="E304" s="13" t="s">
        <v>374</v>
      </c>
      <c r="F304" s="14"/>
      <c r="G304" s="14"/>
      <c r="H304" s="15">
        <v>1277</v>
      </c>
      <c r="I304" s="15" t="str">
        <f>IFERROR(VLOOKUP('stock gpa'!$C304,'export pasto gpa'!$A:$D,4,0),"")</f>
        <v/>
      </c>
      <c r="J304" s="12"/>
      <c r="K304"/>
    </row>
    <row r="305" spans="1:11" ht="18" customHeight="1" x14ac:dyDescent="0.2">
      <c r="A305" s="13" t="s">
        <v>19</v>
      </c>
      <c r="B305" s="13" t="s">
        <v>238</v>
      </c>
      <c r="C305" s="13" t="s">
        <v>483</v>
      </c>
      <c r="D305" s="13" t="s">
        <v>484</v>
      </c>
      <c r="E305" s="13" t="s">
        <v>279</v>
      </c>
      <c r="F305" s="14"/>
      <c r="G305" s="14"/>
      <c r="H305" s="15">
        <v>2625</v>
      </c>
      <c r="I305" s="15" t="str">
        <f>IFERROR(VLOOKUP('stock gpa'!$C305,'export pasto gpa'!$A:$D,4,0),"")</f>
        <v/>
      </c>
      <c r="J305" s="12"/>
      <c r="K305"/>
    </row>
    <row r="306" spans="1:11" ht="18" customHeight="1" x14ac:dyDescent="0.2">
      <c r="A306" s="13" t="s">
        <v>19</v>
      </c>
      <c r="B306" s="13" t="s">
        <v>238</v>
      </c>
      <c r="C306" s="13" t="s">
        <v>485</v>
      </c>
      <c r="D306" s="13" t="s">
        <v>486</v>
      </c>
      <c r="E306" s="13" t="s">
        <v>198</v>
      </c>
      <c r="F306" s="14"/>
      <c r="G306" s="14"/>
      <c r="H306" s="15">
        <v>2000</v>
      </c>
      <c r="I306" s="15" t="str">
        <f>IFERROR(VLOOKUP('stock gpa'!$C306,'export pasto gpa'!$A:$D,4,0),"")</f>
        <v/>
      </c>
      <c r="J306" s="12"/>
      <c r="K306"/>
    </row>
    <row r="307" spans="1:11" ht="18" customHeight="1" x14ac:dyDescent="0.2">
      <c r="A307" s="13" t="s">
        <v>19</v>
      </c>
      <c r="B307" s="13" t="s">
        <v>238</v>
      </c>
      <c r="C307" s="13" t="s">
        <v>485</v>
      </c>
      <c r="D307" s="13" t="s">
        <v>486</v>
      </c>
      <c r="E307" s="13" t="s">
        <v>120</v>
      </c>
      <c r="F307" s="14"/>
      <c r="G307" s="14"/>
      <c r="H307" s="15">
        <v>1148</v>
      </c>
      <c r="I307" s="15" t="str">
        <f>IFERROR(VLOOKUP('stock gpa'!$C307,'export pasto gpa'!$A:$D,4,0),"")</f>
        <v/>
      </c>
      <c r="J307" s="12"/>
      <c r="K307"/>
    </row>
    <row r="308" spans="1:11" ht="18" customHeight="1" x14ac:dyDescent="0.2">
      <c r="A308" s="13" t="s">
        <v>19</v>
      </c>
      <c r="B308" s="13" t="s">
        <v>238</v>
      </c>
      <c r="C308" s="13" t="s">
        <v>487</v>
      </c>
      <c r="D308" s="13" t="s">
        <v>488</v>
      </c>
      <c r="E308" s="13" t="s">
        <v>476</v>
      </c>
      <c r="F308" s="14"/>
      <c r="G308" s="14"/>
      <c r="H308" s="15">
        <v>5250</v>
      </c>
      <c r="I308" s="15" t="str">
        <f>IFERROR(VLOOKUP('stock gpa'!$C308,'export pasto gpa'!$A:$D,4,0),"")</f>
        <v/>
      </c>
      <c r="J308" s="12"/>
      <c r="K308"/>
    </row>
    <row r="309" spans="1:11" ht="18" customHeight="1" x14ac:dyDescent="0.2">
      <c r="A309" s="13" t="s">
        <v>19</v>
      </c>
      <c r="B309" s="13" t="s">
        <v>238</v>
      </c>
      <c r="C309" s="13" t="s">
        <v>487</v>
      </c>
      <c r="D309" s="13" t="s">
        <v>488</v>
      </c>
      <c r="E309" s="13" t="s">
        <v>489</v>
      </c>
      <c r="F309" s="14"/>
      <c r="G309" s="14"/>
      <c r="H309" s="15">
        <v>1977</v>
      </c>
      <c r="I309" s="15" t="str">
        <f>IFERROR(VLOOKUP('stock gpa'!$C309,'export pasto gpa'!$A:$D,4,0),"")</f>
        <v/>
      </c>
      <c r="J309" s="12"/>
      <c r="K309"/>
    </row>
    <row r="310" spans="1:11" ht="18" customHeight="1" x14ac:dyDescent="0.2">
      <c r="A310" s="13" t="s">
        <v>19</v>
      </c>
      <c r="B310" s="13" t="s">
        <v>238</v>
      </c>
      <c r="C310" s="13" t="s">
        <v>490</v>
      </c>
      <c r="D310" s="13" t="s">
        <v>491</v>
      </c>
      <c r="E310" s="13" t="s">
        <v>492</v>
      </c>
      <c r="F310" s="14"/>
      <c r="G310" s="14"/>
      <c r="H310" s="15">
        <v>194</v>
      </c>
      <c r="I310" s="15" t="str">
        <f>IFERROR(VLOOKUP('stock gpa'!$C310,'export pasto gpa'!$A:$D,4,0),"")</f>
        <v/>
      </c>
      <c r="J310" s="12"/>
      <c r="K310"/>
    </row>
    <row r="311" spans="1:11" ht="18" customHeight="1" x14ac:dyDescent="0.2">
      <c r="A311" s="13" t="s">
        <v>19</v>
      </c>
      <c r="B311" s="13" t="s">
        <v>238</v>
      </c>
      <c r="C311" s="13" t="s">
        <v>493</v>
      </c>
      <c r="D311" s="13" t="s">
        <v>494</v>
      </c>
      <c r="E311" s="13" t="s">
        <v>179</v>
      </c>
      <c r="F311" s="14"/>
      <c r="G311" s="14"/>
      <c r="H311" s="15">
        <v>41</v>
      </c>
      <c r="I311" s="15" t="str">
        <f>IFERROR(VLOOKUP('stock gpa'!$C311,'export pasto gpa'!$A:$D,4,0),"")</f>
        <v/>
      </c>
      <c r="J311" s="12"/>
      <c r="K311"/>
    </row>
    <row r="312" spans="1:11" ht="18" customHeight="1" x14ac:dyDescent="0.2">
      <c r="A312" s="13" t="s">
        <v>19</v>
      </c>
      <c r="B312" s="13" t="s">
        <v>238</v>
      </c>
      <c r="C312" s="13" t="s">
        <v>493</v>
      </c>
      <c r="D312" s="13" t="s">
        <v>494</v>
      </c>
      <c r="E312" s="13" t="s">
        <v>120</v>
      </c>
      <c r="F312" s="14"/>
      <c r="G312" s="14"/>
      <c r="H312" s="15">
        <v>2000</v>
      </c>
      <c r="I312" s="15" t="str">
        <f>IFERROR(VLOOKUP('stock gpa'!$C312,'export pasto gpa'!$A:$D,4,0),"")</f>
        <v/>
      </c>
      <c r="J312" s="12"/>
      <c r="K312"/>
    </row>
    <row r="313" spans="1:11" ht="18" customHeight="1" x14ac:dyDescent="0.2">
      <c r="A313" s="13" t="s">
        <v>19</v>
      </c>
      <c r="B313" s="13" t="s">
        <v>238</v>
      </c>
      <c r="C313" s="13" t="s">
        <v>493</v>
      </c>
      <c r="D313" s="13" t="s">
        <v>494</v>
      </c>
      <c r="E313" s="13" t="s">
        <v>198</v>
      </c>
      <c r="F313" s="14"/>
      <c r="G313" s="14"/>
      <c r="H313" s="15">
        <v>2000</v>
      </c>
      <c r="I313" s="15" t="str">
        <f>IFERROR(VLOOKUP('stock gpa'!$C313,'export pasto gpa'!$A:$D,4,0),"")</f>
        <v/>
      </c>
      <c r="J313" s="12"/>
      <c r="K313"/>
    </row>
    <row r="314" spans="1:11" ht="18" customHeight="1" x14ac:dyDescent="0.2">
      <c r="A314" s="13" t="s">
        <v>19</v>
      </c>
      <c r="B314" s="13" t="s">
        <v>238</v>
      </c>
      <c r="C314" s="13" t="s">
        <v>495</v>
      </c>
      <c r="D314" s="13" t="s">
        <v>496</v>
      </c>
      <c r="E314" s="13" t="s">
        <v>405</v>
      </c>
      <c r="F314" s="14"/>
      <c r="G314" s="14"/>
      <c r="H314" s="15">
        <v>5000</v>
      </c>
      <c r="I314" s="15" t="str">
        <f>IFERROR(VLOOKUP('stock gpa'!$C314,'export pasto gpa'!$A:$D,4,0),"")</f>
        <v/>
      </c>
      <c r="J314" s="12"/>
      <c r="K314"/>
    </row>
    <row r="315" spans="1:11" ht="18" customHeight="1" x14ac:dyDescent="0.2">
      <c r="A315" s="13" t="s">
        <v>19</v>
      </c>
      <c r="B315" s="13" t="s">
        <v>238</v>
      </c>
      <c r="C315" s="13" t="s">
        <v>1148</v>
      </c>
      <c r="D315" s="13" t="s">
        <v>1149</v>
      </c>
      <c r="E315" s="13" t="s">
        <v>1146</v>
      </c>
      <c r="F315" s="14"/>
      <c r="G315" s="14"/>
      <c r="H315" s="15">
        <v>1772</v>
      </c>
      <c r="I315" s="15" t="str">
        <f>IFERROR(VLOOKUP('stock gpa'!$C315,'export pasto gpa'!$A:$D,4,0),"")</f>
        <v/>
      </c>
      <c r="J315" s="12"/>
      <c r="K315"/>
    </row>
    <row r="316" spans="1:11" ht="18" customHeight="1" x14ac:dyDescent="0.2">
      <c r="A316" s="13" t="s">
        <v>19</v>
      </c>
      <c r="B316" s="13" t="s">
        <v>238</v>
      </c>
      <c r="C316" s="13" t="s">
        <v>1122</v>
      </c>
      <c r="D316" s="13" t="s">
        <v>1123</v>
      </c>
      <c r="E316" s="13" t="s">
        <v>1121</v>
      </c>
      <c r="F316" s="14"/>
      <c r="G316" s="14"/>
      <c r="H316" s="15">
        <v>36</v>
      </c>
      <c r="I316" s="15" t="str">
        <f>IFERROR(VLOOKUP('stock gpa'!$C316,'export pasto gpa'!$A:$D,4,0),"")</f>
        <v/>
      </c>
      <c r="J316" s="12"/>
      <c r="K316"/>
    </row>
    <row r="317" spans="1:11" ht="18" customHeight="1" x14ac:dyDescent="0.2">
      <c r="A317" s="13" t="s">
        <v>19</v>
      </c>
      <c r="B317" s="13" t="s">
        <v>238</v>
      </c>
      <c r="C317" s="13" t="s">
        <v>497</v>
      </c>
      <c r="D317" s="13" t="s">
        <v>498</v>
      </c>
      <c r="E317" s="13" t="s">
        <v>499</v>
      </c>
      <c r="F317" s="14"/>
      <c r="G317" s="14"/>
      <c r="H317" s="15">
        <v>1000</v>
      </c>
      <c r="I317" s="15" t="str">
        <f>IFERROR(VLOOKUP('stock gpa'!$C317,'export pasto gpa'!$A:$D,4,0),"")</f>
        <v/>
      </c>
      <c r="J317" s="12"/>
      <c r="K317"/>
    </row>
    <row r="318" spans="1:11" ht="18" customHeight="1" x14ac:dyDescent="0.2">
      <c r="A318" s="13" t="s">
        <v>19</v>
      </c>
      <c r="B318" s="13" t="s">
        <v>238</v>
      </c>
      <c r="C318" s="13" t="s">
        <v>497</v>
      </c>
      <c r="D318" s="13" t="s">
        <v>498</v>
      </c>
      <c r="E318" s="13" t="s">
        <v>500</v>
      </c>
      <c r="F318" s="14"/>
      <c r="G318" s="14"/>
      <c r="H318" s="15">
        <v>20000</v>
      </c>
      <c r="I318" s="15" t="str">
        <f>IFERROR(VLOOKUP('stock gpa'!$C318,'export pasto gpa'!$A:$D,4,0),"")</f>
        <v/>
      </c>
      <c r="J318" s="12"/>
      <c r="K318"/>
    </row>
    <row r="319" spans="1:11" ht="18" customHeight="1" x14ac:dyDescent="0.2">
      <c r="A319" s="13" t="s">
        <v>19</v>
      </c>
      <c r="B319" s="13" t="s">
        <v>238</v>
      </c>
      <c r="C319" s="13" t="s">
        <v>501</v>
      </c>
      <c r="D319" s="13" t="s">
        <v>502</v>
      </c>
      <c r="E319" s="13" t="s">
        <v>500</v>
      </c>
      <c r="F319" s="14"/>
      <c r="G319" s="14"/>
      <c r="H319" s="15">
        <v>8000</v>
      </c>
      <c r="I319" s="15" t="str">
        <f>IFERROR(VLOOKUP('stock gpa'!$C319,'export pasto gpa'!$A:$D,4,0),"")</f>
        <v/>
      </c>
      <c r="J319" s="12"/>
      <c r="K319"/>
    </row>
    <row r="320" spans="1:11" ht="18" customHeight="1" x14ac:dyDescent="0.2">
      <c r="A320" s="13" t="s">
        <v>19</v>
      </c>
      <c r="B320" s="13" t="s">
        <v>238</v>
      </c>
      <c r="C320" s="13" t="s">
        <v>503</v>
      </c>
      <c r="D320" s="13" t="s">
        <v>504</v>
      </c>
      <c r="E320" s="13" t="s">
        <v>500</v>
      </c>
      <c r="F320" s="14"/>
      <c r="G320" s="14"/>
      <c r="H320" s="15">
        <v>4000</v>
      </c>
      <c r="I320" s="15" t="str">
        <f>IFERROR(VLOOKUP('stock gpa'!$C320,'export pasto gpa'!$A:$D,4,0),"")</f>
        <v/>
      </c>
      <c r="J320" s="12"/>
      <c r="K320"/>
    </row>
    <row r="321" spans="1:11" ht="18" customHeight="1" x14ac:dyDescent="0.2">
      <c r="A321" s="13" t="s">
        <v>19</v>
      </c>
      <c r="B321" s="13" t="s">
        <v>238</v>
      </c>
      <c r="C321" s="13" t="s">
        <v>505</v>
      </c>
      <c r="D321" s="13" t="s">
        <v>506</v>
      </c>
      <c r="E321" s="13" t="s">
        <v>500</v>
      </c>
      <c r="F321" s="14"/>
      <c r="G321" s="14"/>
      <c r="H321" s="15">
        <v>4000</v>
      </c>
      <c r="I321" s="15" t="str">
        <f>IFERROR(VLOOKUP('stock gpa'!$C321,'export pasto gpa'!$A:$D,4,0),"")</f>
        <v/>
      </c>
      <c r="J321" s="12"/>
      <c r="K321"/>
    </row>
    <row r="322" spans="1:11" ht="18" customHeight="1" x14ac:dyDescent="0.2">
      <c r="A322" s="13" t="s">
        <v>19</v>
      </c>
      <c r="B322" s="13" t="s">
        <v>238</v>
      </c>
      <c r="C322" s="13" t="s">
        <v>507</v>
      </c>
      <c r="D322" s="13" t="s">
        <v>508</v>
      </c>
      <c r="E322" s="13" t="s">
        <v>499</v>
      </c>
      <c r="F322" s="14"/>
      <c r="G322" s="14"/>
      <c r="H322" s="15">
        <v>20000</v>
      </c>
      <c r="I322" s="15" t="str">
        <f>IFERROR(VLOOKUP('stock gpa'!$C322,'export pasto gpa'!$A:$D,4,0),"")</f>
        <v/>
      </c>
      <c r="J322" s="12"/>
      <c r="K322"/>
    </row>
    <row r="323" spans="1:11" ht="18" customHeight="1" x14ac:dyDescent="0.2">
      <c r="A323" s="13" t="s">
        <v>19</v>
      </c>
      <c r="B323" s="13" t="s">
        <v>238</v>
      </c>
      <c r="C323" s="13" t="s">
        <v>509</v>
      </c>
      <c r="D323" s="13" t="s">
        <v>510</v>
      </c>
      <c r="E323" s="13" t="s">
        <v>511</v>
      </c>
      <c r="F323" s="14"/>
      <c r="G323" s="14"/>
      <c r="H323" s="15">
        <v>4519</v>
      </c>
      <c r="I323" s="15" t="str">
        <f>IFERROR(VLOOKUP('stock gpa'!$C323,'export pasto gpa'!$A:$D,4,0),"")</f>
        <v/>
      </c>
      <c r="J323" s="12"/>
      <c r="K323"/>
    </row>
    <row r="324" spans="1:11" ht="18" customHeight="1" x14ac:dyDescent="0.2">
      <c r="A324" s="13" t="s">
        <v>19</v>
      </c>
      <c r="B324" s="13" t="s">
        <v>362</v>
      </c>
      <c r="C324" s="13" t="s">
        <v>512</v>
      </c>
      <c r="D324" s="13" t="s">
        <v>513</v>
      </c>
      <c r="E324" s="13" t="s">
        <v>514</v>
      </c>
      <c r="F324" s="14"/>
      <c r="G324" s="14"/>
      <c r="H324" s="15">
        <v>2417</v>
      </c>
      <c r="I324" s="15" t="str">
        <f>IFERROR(VLOOKUP('stock gpa'!$C324,'export pasto gpa'!$A:$D,4,0),"")</f>
        <v/>
      </c>
      <c r="J324" s="12"/>
      <c r="K324"/>
    </row>
    <row r="325" spans="1:11" ht="18" customHeight="1" x14ac:dyDescent="0.2">
      <c r="A325" s="13" t="s">
        <v>19</v>
      </c>
      <c r="B325" s="13" t="s">
        <v>362</v>
      </c>
      <c r="C325" s="13" t="s">
        <v>515</v>
      </c>
      <c r="D325" s="13" t="s">
        <v>516</v>
      </c>
      <c r="E325" s="13" t="s">
        <v>514</v>
      </c>
      <c r="F325" s="14"/>
      <c r="G325" s="14"/>
      <c r="H325" s="15">
        <v>2577</v>
      </c>
      <c r="I325" s="15" t="str">
        <f>IFERROR(VLOOKUP('stock gpa'!$C325,'export pasto gpa'!$A:$D,4,0),"")</f>
        <v/>
      </c>
      <c r="J325" s="12"/>
      <c r="K325"/>
    </row>
    <row r="326" spans="1:11" ht="18" customHeight="1" x14ac:dyDescent="0.2">
      <c r="A326" s="13" t="s">
        <v>19</v>
      </c>
      <c r="B326" s="13" t="s">
        <v>238</v>
      </c>
      <c r="C326" s="13" t="s">
        <v>517</v>
      </c>
      <c r="D326" s="13" t="s">
        <v>518</v>
      </c>
      <c r="E326" s="13" t="s">
        <v>514</v>
      </c>
      <c r="F326" s="14"/>
      <c r="G326" s="14"/>
      <c r="H326" s="15">
        <v>2144</v>
      </c>
      <c r="I326" s="15" t="str">
        <f>IFERROR(VLOOKUP('stock gpa'!$C326,'export pasto gpa'!$A:$D,4,0),"")</f>
        <v/>
      </c>
      <c r="J326" s="12"/>
      <c r="K326"/>
    </row>
    <row r="327" spans="1:11" ht="18" customHeight="1" x14ac:dyDescent="0.2">
      <c r="A327" s="13" t="s">
        <v>19</v>
      </c>
      <c r="B327" s="13" t="s">
        <v>362</v>
      </c>
      <c r="C327" s="13" t="s">
        <v>517</v>
      </c>
      <c r="D327" s="13" t="s">
        <v>518</v>
      </c>
      <c r="E327" s="13" t="s">
        <v>519</v>
      </c>
      <c r="F327" s="14"/>
      <c r="G327" s="14"/>
      <c r="H327" s="15">
        <v>2932</v>
      </c>
      <c r="I327" s="15" t="str">
        <f>IFERROR(VLOOKUP('stock gpa'!$C327,'export pasto gpa'!$A:$D,4,0),"")</f>
        <v/>
      </c>
      <c r="J327" s="12"/>
      <c r="K327"/>
    </row>
    <row r="328" spans="1:11" ht="18" customHeight="1" x14ac:dyDescent="0.2">
      <c r="A328" s="13" t="s">
        <v>19</v>
      </c>
      <c r="B328" s="13" t="s">
        <v>362</v>
      </c>
      <c r="C328" s="13" t="s">
        <v>520</v>
      </c>
      <c r="D328" s="13" t="s">
        <v>521</v>
      </c>
      <c r="E328" s="13" t="s">
        <v>514</v>
      </c>
      <c r="F328" s="14"/>
      <c r="G328" s="14"/>
      <c r="H328" s="15">
        <v>1994</v>
      </c>
      <c r="I328" s="15" t="str">
        <f>IFERROR(VLOOKUP('stock gpa'!$C328,'export pasto gpa'!$A:$D,4,0),"")</f>
        <v/>
      </c>
      <c r="J328" s="12"/>
      <c r="K328"/>
    </row>
    <row r="329" spans="1:11" ht="18" customHeight="1" x14ac:dyDescent="0.2">
      <c r="A329" s="13" t="s">
        <v>19</v>
      </c>
      <c r="B329" s="13" t="s">
        <v>362</v>
      </c>
      <c r="C329" s="13" t="s">
        <v>520</v>
      </c>
      <c r="D329" s="13" t="s">
        <v>521</v>
      </c>
      <c r="E329" s="13" t="s">
        <v>519</v>
      </c>
      <c r="F329" s="14"/>
      <c r="G329" s="14"/>
      <c r="H329" s="15">
        <v>1492</v>
      </c>
      <c r="I329" s="15" t="str">
        <f>IFERROR(VLOOKUP('stock gpa'!$C329,'export pasto gpa'!$A:$D,4,0),"")</f>
        <v/>
      </c>
      <c r="J329" s="12"/>
      <c r="K329"/>
    </row>
    <row r="330" spans="1:11" ht="18" customHeight="1" x14ac:dyDescent="0.2">
      <c r="A330" s="13" t="s">
        <v>19</v>
      </c>
      <c r="B330" s="13" t="s">
        <v>362</v>
      </c>
      <c r="C330" s="13" t="s">
        <v>522</v>
      </c>
      <c r="D330" s="13" t="s">
        <v>523</v>
      </c>
      <c r="E330" s="13" t="s">
        <v>514</v>
      </c>
      <c r="F330" s="14"/>
      <c r="G330" s="14"/>
      <c r="H330" s="15">
        <v>2544</v>
      </c>
      <c r="I330" s="15" t="str">
        <f>IFERROR(VLOOKUP('stock gpa'!$C330,'export pasto gpa'!$A:$D,4,0),"")</f>
        <v/>
      </c>
      <c r="J330" s="12"/>
      <c r="K330"/>
    </row>
    <row r="331" spans="1:11" ht="18" customHeight="1" x14ac:dyDescent="0.2">
      <c r="A331" s="13" t="s">
        <v>19</v>
      </c>
      <c r="B331" s="13" t="s">
        <v>238</v>
      </c>
      <c r="C331" s="13" t="s">
        <v>524</v>
      </c>
      <c r="D331" s="13" t="s">
        <v>525</v>
      </c>
      <c r="E331" s="13" t="s">
        <v>198</v>
      </c>
      <c r="F331" s="14"/>
      <c r="G331" s="14"/>
      <c r="H331" s="15">
        <v>2000</v>
      </c>
      <c r="I331" s="15" t="str">
        <f>IFERROR(VLOOKUP('stock gpa'!$C331,'export pasto gpa'!$A:$D,4,0),"")</f>
        <v/>
      </c>
      <c r="J331" s="12"/>
      <c r="K331"/>
    </row>
    <row r="332" spans="1:11" ht="18" customHeight="1" x14ac:dyDescent="0.2">
      <c r="A332" s="13" t="s">
        <v>19</v>
      </c>
      <c r="B332" s="13" t="s">
        <v>238</v>
      </c>
      <c r="C332" s="13" t="s">
        <v>526</v>
      </c>
      <c r="D332" s="13" t="s">
        <v>527</v>
      </c>
      <c r="E332" s="13" t="s">
        <v>198</v>
      </c>
      <c r="F332" s="14"/>
      <c r="G332" s="14"/>
      <c r="H332" s="15">
        <v>3344</v>
      </c>
      <c r="I332" s="15" t="str">
        <f>IFERROR(VLOOKUP('stock gpa'!$C332,'export pasto gpa'!$A:$D,4,0),"")</f>
        <v/>
      </c>
      <c r="J332" s="12"/>
      <c r="K332"/>
    </row>
    <row r="333" spans="1:11" ht="18" customHeight="1" x14ac:dyDescent="0.2">
      <c r="A333" s="13" t="s">
        <v>19</v>
      </c>
      <c r="B333" s="13" t="s">
        <v>238</v>
      </c>
      <c r="C333" s="13" t="s">
        <v>528</v>
      </c>
      <c r="D333" s="13" t="s">
        <v>529</v>
      </c>
      <c r="E333" s="13" t="s">
        <v>198</v>
      </c>
      <c r="F333" s="14"/>
      <c r="G333" s="14"/>
      <c r="H333" s="15">
        <v>3380</v>
      </c>
      <c r="I333" s="15" t="str">
        <f>IFERROR(VLOOKUP('stock gpa'!$C333,'export pasto gpa'!$A:$D,4,0),"")</f>
        <v/>
      </c>
      <c r="J333" s="12"/>
      <c r="K333"/>
    </row>
    <row r="334" spans="1:11" ht="18" customHeight="1" x14ac:dyDescent="0.2">
      <c r="A334" s="13" t="s">
        <v>19</v>
      </c>
      <c r="B334" s="13" t="s">
        <v>238</v>
      </c>
      <c r="C334" s="13" t="s">
        <v>530</v>
      </c>
      <c r="D334" s="13" t="s">
        <v>531</v>
      </c>
      <c r="E334" s="13" t="s">
        <v>198</v>
      </c>
      <c r="F334" s="14"/>
      <c r="G334" s="14"/>
      <c r="H334" s="15">
        <v>4000</v>
      </c>
      <c r="I334" s="15" t="str">
        <f>IFERROR(VLOOKUP('stock gpa'!$C334,'export pasto gpa'!$A:$D,4,0),"")</f>
        <v/>
      </c>
      <c r="J334" s="12"/>
      <c r="K334"/>
    </row>
    <row r="335" spans="1:11" ht="18" customHeight="1" x14ac:dyDescent="0.2">
      <c r="A335" s="13" t="s">
        <v>19</v>
      </c>
      <c r="B335" s="13" t="s">
        <v>238</v>
      </c>
      <c r="C335" s="13" t="s">
        <v>532</v>
      </c>
      <c r="D335" s="13" t="s">
        <v>533</v>
      </c>
      <c r="E335" s="13" t="s">
        <v>534</v>
      </c>
      <c r="F335" s="14"/>
      <c r="G335" s="14"/>
      <c r="H335" s="15">
        <v>4</v>
      </c>
      <c r="I335" s="15" t="str">
        <f>IFERROR(VLOOKUP('stock gpa'!$C335,'export pasto gpa'!$A:$D,4,0),"")</f>
        <v/>
      </c>
      <c r="J335" s="12"/>
      <c r="K335"/>
    </row>
    <row r="336" spans="1:11" ht="18" customHeight="1" x14ac:dyDescent="0.2">
      <c r="A336" s="13" t="s">
        <v>19</v>
      </c>
      <c r="B336" s="13" t="s">
        <v>238</v>
      </c>
      <c r="C336" s="13" t="s">
        <v>532</v>
      </c>
      <c r="D336" s="13" t="s">
        <v>533</v>
      </c>
      <c r="E336" s="13" t="s">
        <v>85</v>
      </c>
      <c r="F336" s="14"/>
      <c r="G336" s="14"/>
      <c r="H336" s="15">
        <v>12</v>
      </c>
      <c r="I336" s="15" t="str">
        <f>IFERROR(VLOOKUP('stock gpa'!$C336,'export pasto gpa'!$A:$D,4,0),"")</f>
        <v/>
      </c>
      <c r="J336" s="12"/>
      <c r="K336"/>
    </row>
    <row r="337" spans="1:11" ht="18" customHeight="1" x14ac:dyDescent="0.2">
      <c r="A337" s="13" t="s">
        <v>19</v>
      </c>
      <c r="B337" s="13" t="s">
        <v>238</v>
      </c>
      <c r="C337" s="13" t="s">
        <v>535</v>
      </c>
      <c r="D337" s="13" t="s">
        <v>536</v>
      </c>
      <c r="E337" s="13" t="s">
        <v>220</v>
      </c>
      <c r="F337" s="14"/>
      <c r="G337" s="14">
        <v>43921</v>
      </c>
      <c r="H337" s="15">
        <v>1</v>
      </c>
      <c r="I337" s="15" t="str">
        <f>IFERROR(VLOOKUP('stock gpa'!$C337,'export pasto gpa'!$A:$D,4,0),"")</f>
        <v/>
      </c>
      <c r="J337" s="12"/>
      <c r="K337"/>
    </row>
    <row r="338" spans="1:11" ht="18" customHeight="1" x14ac:dyDescent="0.2">
      <c r="A338" s="13" t="s">
        <v>19</v>
      </c>
      <c r="B338" s="13" t="s">
        <v>238</v>
      </c>
      <c r="C338" s="13" t="s">
        <v>537</v>
      </c>
      <c r="D338" s="13" t="s">
        <v>538</v>
      </c>
      <c r="E338" s="13" t="s">
        <v>220</v>
      </c>
      <c r="F338" s="14"/>
      <c r="G338" s="14">
        <v>43921</v>
      </c>
      <c r="H338" s="15">
        <v>2</v>
      </c>
      <c r="I338" s="15" t="str">
        <f>IFERROR(VLOOKUP('stock gpa'!$C338,'export pasto gpa'!$A:$D,4,0),"")</f>
        <v/>
      </c>
      <c r="J338" s="12"/>
      <c r="K338"/>
    </row>
    <row r="339" spans="1:11" ht="18" customHeight="1" x14ac:dyDescent="0.2">
      <c r="A339" s="13" t="s">
        <v>19</v>
      </c>
      <c r="B339" s="13" t="s">
        <v>238</v>
      </c>
      <c r="C339" s="13" t="s">
        <v>539</v>
      </c>
      <c r="D339" s="13" t="s">
        <v>540</v>
      </c>
      <c r="E339" s="13" t="s">
        <v>220</v>
      </c>
      <c r="F339" s="14"/>
      <c r="G339" s="14">
        <v>44347</v>
      </c>
      <c r="H339" s="15">
        <v>7</v>
      </c>
      <c r="I339" s="15" t="str">
        <f>IFERROR(VLOOKUP('stock gpa'!$C339,'export pasto gpa'!$A:$D,4,0),"")</f>
        <v/>
      </c>
      <c r="J339" s="12"/>
      <c r="K339"/>
    </row>
    <row r="340" spans="1:11" ht="18" customHeight="1" x14ac:dyDescent="0.2">
      <c r="A340" s="13" t="s">
        <v>19</v>
      </c>
      <c r="B340" s="13" t="s">
        <v>238</v>
      </c>
      <c r="C340" s="13" t="s">
        <v>541</v>
      </c>
      <c r="D340" s="13" t="s">
        <v>542</v>
      </c>
      <c r="E340" s="13" t="s">
        <v>543</v>
      </c>
      <c r="F340" s="14"/>
      <c r="G340" s="14">
        <v>42978</v>
      </c>
      <c r="H340" s="15">
        <v>3</v>
      </c>
      <c r="I340" s="15" t="str">
        <f>IFERROR(VLOOKUP('stock gpa'!$C340,'export pasto gpa'!$A:$D,4,0),"")</f>
        <v/>
      </c>
      <c r="J340" s="12"/>
      <c r="K340"/>
    </row>
    <row r="341" spans="1:11" ht="18" customHeight="1" x14ac:dyDescent="0.2">
      <c r="A341" s="13" t="s">
        <v>19</v>
      </c>
      <c r="B341" s="13" t="s">
        <v>238</v>
      </c>
      <c r="C341" s="13" t="s">
        <v>544</v>
      </c>
      <c r="D341" s="13" t="s">
        <v>545</v>
      </c>
      <c r="E341" s="13" t="s">
        <v>546</v>
      </c>
      <c r="F341" s="14"/>
      <c r="G341" s="14">
        <v>43281</v>
      </c>
      <c r="H341" s="15">
        <v>2</v>
      </c>
      <c r="I341" s="15" t="str">
        <f>IFERROR(VLOOKUP('stock gpa'!$C341,'export pasto gpa'!$A:$D,4,0),"")</f>
        <v/>
      </c>
      <c r="J341" s="12"/>
      <c r="K341"/>
    </row>
    <row r="342" spans="1:11" ht="18" customHeight="1" x14ac:dyDescent="0.2">
      <c r="A342" s="13" t="s">
        <v>19</v>
      </c>
      <c r="B342" s="13" t="s">
        <v>547</v>
      </c>
      <c r="C342" s="13" t="s">
        <v>548</v>
      </c>
      <c r="D342" s="13" t="s">
        <v>549</v>
      </c>
      <c r="E342" s="13" t="s">
        <v>550</v>
      </c>
      <c r="F342" s="14"/>
      <c r="G342" s="14"/>
      <c r="H342" s="15">
        <v>12</v>
      </c>
      <c r="I342" s="15" t="str">
        <f>IFERROR(VLOOKUP('stock gpa'!$C342,'export pasto gpa'!$A:$D,4,0),"")</f>
        <v/>
      </c>
      <c r="J342" s="12"/>
      <c r="K342"/>
    </row>
    <row r="343" spans="1:11" ht="18" customHeight="1" x14ac:dyDescent="0.2">
      <c r="A343" s="13" t="s">
        <v>19</v>
      </c>
      <c r="B343" s="13" t="s">
        <v>547</v>
      </c>
      <c r="C343" s="13" t="s">
        <v>548</v>
      </c>
      <c r="D343" s="13" t="s">
        <v>549</v>
      </c>
      <c r="E343" s="13" t="s">
        <v>198</v>
      </c>
      <c r="F343" s="14"/>
      <c r="G343" s="14"/>
      <c r="H343" s="15">
        <v>60</v>
      </c>
      <c r="I343" s="15" t="str">
        <f>IFERROR(VLOOKUP('stock gpa'!$C343,'export pasto gpa'!$A:$D,4,0),"")</f>
        <v/>
      </c>
      <c r="J343" s="12"/>
      <c r="K343"/>
    </row>
    <row r="344" spans="1:11" ht="18" customHeight="1" x14ac:dyDescent="0.2">
      <c r="A344" s="13" t="s">
        <v>19</v>
      </c>
      <c r="B344" s="13" t="s">
        <v>547</v>
      </c>
      <c r="C344" s="13" t="s">
        <v>551</v>
      </c>
      <c r="D344" s="13" t="s">
        <v>552</v>
      </c>
      <c r="E344" s="13" t="s">
        <v>553</v>
      </c>
      <c r="F344" s="14"/>
      <c r="G344" s="14"/>
      <c r="H344" s="15">
        <v>60</v>
      </c>
      <c r="I344" s="15" t="str">
        <f>IFERROR(VLOOKUP('stock gpa'!$C344,'export pasto gpa'!$A:$D,4,0),"")</f>
        <v/>
      </c>
      <c r="J344" s="12"/>
      <c r="K344"/>
    </row>
    <row r="345" spans="1:11" ht="18" customHeight="1" x14ac:dyDescent="0.2">
      <c r="A345" s="13" t="s">
        <v>19</v>
      </c>
      <c r="B345" s="13" t="s">
        <v>547</v>
      </c>
      <c r="C345" s="13" t="s">
        <v>554</v>
      </c>
      <c r="D345" s="13" t="s">
        <v>555</v>
      </c>
      <c r="E345" s="13" t="s">
        <v>1070</v>
      </c>
      <c r="F345" s="14"/>
      <c r="G345" s="14"/>
      <c r="H345" s="15">
        <v>6</v>
      </c>
      <c r="I345" s="15" t="str">
        <f>IFERROR(VLOOKUP('stock gpa'!$C345,'export pasto gpa'!$A:$D,4,0),"")</f>
        <v/>
      </c>
      <c r="J345" s="12"/>
      <c r="K345"/>
    </row>
    <row r="346" spans="1:11" ht="18" customHeight="1" x14ac:dyDescent="0.2">
      <c r="A346" s="13" t="s">
        <v>19</v>
      </c>
      <c r="B346" s="13" t="s">
        <v>547</v>
      </c>
      <c r="C346" s="13" t="s">
        <v>1062</v>
      </c>
      <c r="D346" s="13" t="s">
        <v>1063</v>
      </c>
      <c r="E346" s="13" t="s">
        <v>1070</v>
      </c>
      <c r="F346" s="14"/>
      <c r="G346" s="14"/>
      <c r="H346" s="15">
        <v>6</v>
      </c>
      <c r="I346" s="15" t="str">
        <f>IFERROR(VLOOKUP('stock gpa'!$C346,'export pasto gpa'!$A:$D,4,0),"")</f>
        <v/>
      </c>
      <c r="J346" s="12"/>
      <c r="K346"/>
    </row>
    <row r="347" spans="1:11" ht="18" customHeight="1" x14ac:dyDescent="0.2">
      <c r="A347" s="13" t="s">
        <v>19</v>
      </c>
      <c r="B347" s="13" t="s">
        <v>547</v>
      </c>
      <c r="C347" s="13" t="s">
        <v>557</v>
      </c>
      <c r="D347" s="13" t="s">
        <v>558</v>
      </c>
      <c r="E347" s="13" t="s">
        <v>556</v>
      </c>
      <c r="F347" s="14"/>
      <c r="G347" s="14">
        <v>44074</v>
      </c>
      <c r="H347" s="15">
        <v>1</v>
      </c>
      <c r="I347" s="15" t="str">
        <f>IFERROR(VLOOKUP('stock gpa'!$C347,'export pasto gpa'!$A:$D,4,0),"")</f>
        <v/>
      </c>
      <c r="J347" s="12"/>
      <c r="K347"/>
    </row>
    <row r="348" spans="1:11" ht="18" customHeight="1" x14ac:dyDescent="0.2">
      <c r="A348" s="13" t="s">
        <v>19</v>
      </c>
      <c r="B348" s="13" t="s">
        <v>547</v>
      </c>
      <c r="C348" s="13" t="s">
        <v>559</v>
      </c>
      <c r="D348" s="13" t="s">
        <v>560</v>
      </c>
      <c r="E348" s="13" t="s">
        <v>1070</v>
      </c>
      <c r="F348" s="14"/>
      <c r="G348" s="14"/>
      <c r="H348" s="15">
        <v>4</v>
      </c>
      <c r="I348" s="15" t="str">
        <f>IFERROR(VLOOKUP('stock gpa'!$C348,'export pasto gpa'!$A:$D,4,0),"")</f>
        <v/>
      </c>
      <c r="J348" s="12"/>
      <c r="K348"/>
    </row>
    <row r="349" spans="1:11" ht="18" customHeight="1" x14ac:dyDescent="0.2">
      <c r="A349" s="13" t="s">
        <v>19</v>
      </c>
      <c r="B349" s="13" t="s">
        <v>547</v>
      </c>
      <c r="C349" s="13" t="s">
        <v>561</v>
      </c>
      <c r="D349" s="13" t="s">
        <v>562</v>
      </c>
      <c r="E349" s="13" t="s">
        <v>563</v>
      </c>
      <c r="F349" s="14"/>
      <c r="G349" s="14">
        <v>44040</v>
      </c>
      <c r="H349" s="15">
        <v>5</v>
      </c>
      <c r="I349" s="15" t="str">
        <f>IFERROR(VLOOKUP('stock gpa'!$C349,'export pasto gpa'!$A:$D,4,0),"")</f>
        <v/>
      </c>
      <c r="J349" s="12"/>
      <c r="K349"/>
    </row>
    <row r="350" spans="1:11" ht="18" customHeight="1" x14ac:dyDescent="0.2">
      <c r="A350" s="13" t="s">
        <v>19</v>
      </c>
      <c r="B350" s="13" t="s">
        <v>547</v>
      </c>
      <c r="C350" s="13" t="s">
        <v>564</v>
      </c>
      <c r="D350" s="13" t="s">
        <v>565</v>
      </c>
      <c r="E350" s="13" t="s">
        <v>566</v>
      </c>
      <c r="F350" s="14"/>
      <c r="G350" s="14">
        <v>43555</v>
      </c>
      <c r="H350" s="15">
        <v>9</v>
      </c>
      <c r="I350" s="15" t="str">
        <f>IFERROR(VLOOKUP('stock gpa'!$C350,'export pasto gpa'!$A:$D,4,0),"")</f>
        <v/>
      </c>
      <c r="J350" s="12"/>
      <c r="K350"/>
    </row>
    <row r="351" spans="1:11" ht="18" customHeight="1" x14ac:dyDescent="0.2">
      <c r="A351" s="13" t="s">
        <v>19</v>
      </c>
      <c r="B351" s="13" t="s">
        <v>547</v>
      </c>
      <c r="C351" s="13" t="s">
        <v>567</v>
      </c>
      <c r="D351" s="13" t="s">
        <v>568</v>
      </c>
      <c r="E351" s="13" t="s">
        <v>569</v>
      </c>
      <c r="F351" s="14"/>
      <c r="G351" s="14">
        <v>43949</v>
      </c>
      <c r="H351" s="15">
        <v>5</v>
      </c>
      <c r="I351" s="15" t="str">
        <f>IFERROR(VLOOKUP('stock gpa'!$C351,'export pasto gpa'!$A:$D,4,0),"")</f>
        <v/>
      </c>
      <c r="J351" s="12"/>
      <c r="K351"/>
    </row>
    <row r="352" spans="1:11" ht="18" customHeight="1" x14ac:dyDescent="0.2">
      <c r="A352" s="13" t="s">
        <v>19</v>
      </c>
      <c r="B352" s="13" t="s">
        <v>547</v>
      </c>
      <c r="C352" s="13" t="s">
        <v>570</v>
      </c>
      <c r="D352" s="13" t="s">
        <v>571</v>
      </c>
      <c r="E352" s="13" t="s">
        <v>572</v>
      </c>
      <c r="F352" s="14"/>
      <c r="G352" s="14">
        <v>43827</v>
      </c>
      <c r="H352" s="15">
        <v>2</v>
      </c>
      <c r="I352" s="15" t="str">
        <f>IFERROR(VLOOKUP('stock gpa'!$C352,'export pasto gpa'!$A:$D,4,0),"")</f>
        <v/>
      </c>
      <c r="J352" s="12"/>
      <c r="K352"/>
    </row>
    <row r="353" spans="1:11" ht="18" customHeight="1" x14ac:dyDescent="0.2">
      <c r="A353" s="13" t="s">
        <v>19</v>
      </c>
      <c r="B353" s="13" t="s">
        <v>547</v>
      </c>
      <c r="C353" s="13" t="s">
        <v>573</v>
      </c>
      <c r="D353" s="13" t="s">
        <v>574</v>
      </c>
      <c r="E353" s="13" t="s">
        <v>572</v>
      </c>
      <c r="F353" s="14"/>
      <c r="G353" s="14">
        <v>43462</v>
      </c>
      <c r="H353" s="15">
        <v>1</v>
      </c>
      <c r="I353" s="15" t="str">
        <f>IFERROR(VLOOKUP('stock gpa'!$C353,'export pasto gpa'!$A:$D,4,0),"")</f>
        <v/>
      </c>
      <c r="J353" s="12"/>
      <c r="K353"/>
    </row>
    <row r="354" spans="1:11" ht="18" customHeight="1" x14ac:dyDescent="0.2">
      <c r="A354" s="13" t="s">
        <v>19</v>
      </c>
      <c r="B354" s="13" t="s">
        <v>547</v>
      </c>
      <c r="C354" s="13" t="s">
        <v>575</v>
      </c>
      <c r="D354" s="13" t="s">
        <v>576</v>
      </c>
      <c r="E354" s="13" t="s">
        <v>577</v>
      </c>
      <c r="F354" s="14"/>
      <c r="G354" s="14"/>
      <c r="H354" s="15">
        <v>1</v>
      </c>
      <c r="I354" s="15" t="str">
        <f>IFERROR(VLOOKUP('stock gpa'!$C354,'export pasto gpa'!$A:$D,4,0),"")</f>
        <v/>
      </c>
      <c r="J354" s="12"/>
      <c r="K354"/>
    </row>
    <row r="355" spans="1:11" ht="18" customHeight="1" x14ac:dyDescent="0.2">
      <c r="A355" s="13" t="s">
        <v>19</v>
      </c>
      <c r="B355" s="13" t="s">
        <v>547</v>
      </c>
      <c r="C355" s="13" t="s">
        <v>1064</v>
      </c>
      <c r="D355" s="13" t="s">
        <v>1065</v>
      </c>
      <c r="E355" s="13" t="s">
        <v>1070</v>
      </c>
      <c r="F355" s="14"/>
      <c r="G355" s="14"/>
      <c r="H355" s="15">
        <v>1</v>
      </c>
      <c r="I355" s="15" t="str">
        <f>IFERROR(VLOOKUP('stock gpa'!$C355,'export pasto gpa'!$A:$D,4,0),"")</f>
        <v/>
      </c>
      <c r="J355" s="12"/>
      <c r="K355"/>
    </row>
    <row r="356" spans="1:11" ht="18" customHeight="1" x14ac:dyDescent="0.2">
      <c r="A356" s="13" t="s">
        <v>19</v>
      </c>
      <c r="B356" s="13" t="s">
        <v>547</v>
      </c>
      <c r="C356" s="13" t="s">
        <v>578</v>
      </c>
      <c r="D356" s="13" t="s">
        <v>579</v>
      </c>
      <c r="E356" s="13" t="s">
        <v>577</v>
      </c>
      <c r="F356" s="14"/>
      <c r="G356" s="14"/>
      <c r="H356" s="15">
        <v>1</v>
      </c>
      <c r="I356" s="15" t="str">
        <f>IFERROR(VLOOKUP('stock gpa'!$C356,'export pasto gpa'!$A:$D,4,0),"")</f>
        <v/>
      </c>
      <c r="J356" s="12"/>
      <c r="K356"/>
    </row>
    <row r="357" spans="1:11" ht="18" customHeight="1" x14ac:dyDescent="0.2">
      <c r="A357" s="13" t="s">
        <v>19</v>
      </c>
      <c r="B357" s="13" t="s">
        <v>547</v>
      </c>
      <c r="C357" s="13" t="s">
        <v>580</v>
      </c>
      <c r="D357" s="13" t="s">
        <v>581</v>
      </c>
      <c r="E357" s="13" t="s">
        <v>1113</v>
      </c>
      <c r="F357" s="14"/>
      <c r="G357" s="14"/>
      <c r="H357" s="15">
        <v>2000</v>
      </c>
      <c r="I357" s="15" t="str">
        <f>IFERROR(VLOOKUP('stock gpa'!$C357,'export pasto gpa'!$A:$D,4,0),"")</f>
        <v/>
      </c>
      <c r="J357" s="12"/>
      <c r="K357"/>
    </row>
    <row r="358" spans="1:11" ht="18" customHeight="1" x14ac:dyDescent="0.2">
      <c r="A358" s="13" t="s">
        <v>19</v>
      </c>
      <c r="B358" s="13" t="s">
        <v>547</v>
      </c>
      <c r="C358" s="13" t="s">
        <v>580</v>
      </c>
      <c r="D358" s="13" t="s">
        <v>581</v>
      </c>
      <c r="E358" s="13" t="s">
        <v>198</v>
      </c>
      <c r="F358" s="14"/>
      <c r="G358" s="14"/>
      <c r="H358" s="15">
        <v>1800</v>
      </c>
      <c r="I358" s="15" t="str">
        <f>IFERROR(VLOOKUP('stock gpa'!$C358,'export pasto gpa'!$A:$D,4,0),"")</f>
        <v/>
      </c>
      <c r="J358" s="12"/>
      <c r="K358"/>
    </row>
    <row r="359" spans="1:11" ht="18" customHeight="1" x14ac:dyDescent="0.2">
      <c r="A359" s="13" t="s">
        <v>19</v>
      </c>
      <c r="B359" s="13" t="s">
        <v>547</v>
      </c>
      <c r="C359" s="13" t="s">
        <v>582</v>
      </c>
      <c r="D359" s="13" t="s">
        <v>583</v>
      </c>
      <c r="E359" s="13" t="s">
        <v>1113</v>
      </c>
      <c r="F359" s="14"/>
      <c r="G359" s="14"/>
      <c r="H359" s="15">
        <v>2000</v>
      </c>
      <c r="I359" s="15" t="str">
        <f>IFERROR(VLOOKUP('stock gpa'!$C359,'export pasto gpa'!$A:$D,4,0),"")</f>
        <v/>
      </c>
      <c r="J359" s="12"/>
      <c r="K359"/>
    </row>
    <row r="360" spans="1:11" ht="18" customHeight="1" x14ac:dyDescent="0.2">
      <c r="A360" s="13" t="s">
        <v>19</v>
      </c>
      <c r="B360" s="13" t="s">
        <v>547</v>
      </c>
      <c r="C360" s="13" t="s">
        <v>582</v>
      </c>
      <c r="D360" s="13" t="s">
        <v>583</v>
      </c>
      <c r="E360" s="13" t="s">
        <v>198</v>
      </c>
      <c r="F360" s="14"/>
      <c r="G360" s="14"/>
      <c r="H360" s="15">
        <v>1400</v>
      </c>
      <c r="I360" s="15" t="str">
        <f>IFERROR(VLOOKUP('stock gpa'!$C360,'export pasto gpa'!$A:$D,4,0),"")</f>
        <v/>
      </c>
      <c r="J360" s="12"/>
      <c r="K360"/>
    </row>
    <row r="361" spans="1:11" ht="18" customHeight="1" x14ac:dyDescent="0.2">
      <c r="A361" s="13" t="s">
        <v>19</v>
      </c>
      <c r="B361" s="13" t="s">
        <v>547</v>
      </c>
      <c r="C361" s="13" t="s">
        <v>584</v>
      </c>
      <c r="D361" s="13" t="s">
        <v>585</v>
      </c>
      <c r="E361" s="13" t="s">
        <v>198</v>
      </c>
      <c r="F361" s="14"/>
      <c r="G361" s="14"/>
      <c r="H361" s="15">
        <v>1700</v>
      </c>
      <c r="I361" s="15" t="str">
        <f>IFERROR(VLOOKUP('stock gpa'!$C361,'export pasto gpa'!$A:$D,4,0),"")</f>
        <v/>
      </c>
      <c r="J361" s="12"/>
      <c r="K361"/>
    </row>
    <row r="362" spans="1:11" ht="18" customHeight="1" x14ac:dyDescent="0.2">
      <c r="A362" s="13" t="s">
        <v>19</v>
      </c>
      <c r="B362" s="13" t="s">
        <v>547</v>
      </c>
      <c r="C362" s="13" t="s">
        <v>584</v>
      </c>
      <c r="D362" s="13" t="s">
        <v>585</v>
      </c>
      <c r="E362" s="13" t="s">
        <v>1113</v>
      </c>
      <c r="F362" s="14"/>
      <c r="G362" s="14"/>
      <c r="H362" s="15">
        <v>2000</v>
      </c>
      <c r="I362" s="15" t="str">
        <f>IFERROR(VLOOKUP('stock gpa'!$C362,'export pasto gpa'!$A:$D,4,0),"")</f>
        <v/>
      </c>
      <c r="J362" s="12"/>
      <c r="K362"/>
    </row>
    <row r="363" spans="1:11" ht="18" customHeight="1" x14ac:dyDescent="0.2">
      <c r="A363" s="13" t="s">
        <v>19</v>
      </c>
      <c r="B363" s="13" t="s">
        <v>547</v>
      </c>
      <c r="C363" s="13" t="s">
        <v>586</v>
      </c>
      <c r="D363" s="13" t="s">
        <v>587</v>
      </c>
      <c r="E363" s="13" t="s">
        <v>550</v>
      </c>
      <c r="F363" s="14"/>
      <c r="G363" s="14"/>
      <c r="H363" s="15">
        <v>2000</v>
      </c>
      <c r="I363" s="15" t="str">
        <f>IFERROR(VLOOKUP('stock gpa'!$C363,'export pasto gpa'!$A:$D,4,0),"")</f>
        <v/>
      </c>
      <c r="J363" s="12"/>
      <c r="K363"/>
    </row>
    <row r="364" spans="1:11" ht="18" customHeight="1" x14ac:dyDescent="0.2">
      <c r="A364" s="13" t="s">
        <v>19</v>
      </c>
      <c r="B364" s="13" t="s">
        <v>547</v>
      </c>
      <c r="C364" s="13" t="s">
        <v>589</v>
      </c>
      <c r="D364" s="13" t="s">
        <v>590</v>
      </c>
      <c r="E364" s="13" t="s">
        <v>553</v>
      </c>
      <c r="F364" s="14"/>
      <c r="G364" s="14"/>
      <c r="H364" s="15">
        <v>600</v>
      </c>
      <c r="I364" s="15" t="str">
        <f>IFERROR(VLOOKUP('stock gpa'!$C364,'export pasto gpa'!$A:$D,4,0),"")</f>
        <v/>
      </c>
      <c r="J364" s="12"/>
      <c r="K364"/>
    </row>
    <row r="365" spans="1:11" ht="18" customHeight="1" x14ac:dyDescent="0.2">
      <c r="A365" s="13" t="s">
        <v>19</v>
      </c>
      <c r="B365" s="13" t="s">
        <v>547</v>
      </c>
      <c r="C365" s="13" t="s">
        <v>591</v>
      </c>
      <c r="D365" s="13" t="s">
        <v>592</v>
      </c>
      <c r="E365" s="13" t="s">
        <v>550</v>
      </c>
      <c r="F365" s="14"/>
      <c r="G365" s="14"/>
      <c r="H365" s="15">
        <v>100</v>
      </c>
      <c r="I365" s="15" t="str">
        <f>IFERROR(VLOOKUP('stock gpa'!$C365,'export pasto gpa'!$A:$D,4,0),"")</f>
        <v/>
      </c>
      <c r="J365" s="12"/>
      <c r="K365"/>
    </row>
    <row r="366" spans="1:11" ht="18" customHeight="1" x14ac:dyDescent="0.2">
      <c r="A366" s="13" t="s">
        <v>19</v>
      </c>
      <c r="B366" s="13" t="s">
        <v>547</v>
      </c>
      <c r="C366" s="13" t="s">
        <v>591</v>
      </c>
      <c r="D366" s="13" t="s">
        <v>592</v>
      </c>
      <c r="E366" s="13" t="s">
        <v>1113</v>
      </c>
      <c r="F366" s="14"/>
      <c r="G366" s="14"/>
      <c r="H366" s="15">
        <v>1000</v>
      </c>
      <c r="I366" s="15" t="str">
        <f>IFERROR(VLOOKUP('stock gpa'!$C366,'export pasto gpa'!$A:$D,4,0),"")</f>
        <v/>
      </c>
      <c r="J366" s="12"/>
      <c r="K366"/>
    </row>
    <row r="367" spans="1:11" ht="18" customHeight="1" x14ac:dyDescent="0.2">
      <c r="A367" s="13" t="s">
        <v>19</v>
      </c>
      <c r="B367" s="13" t="s">
        <v>547</v>
      </c>
      <c r="C367" s="13" t="s">
        <v>593</v>
      </c>
      <c r="D367" s="13" t="s">
        <v>594</v>
      </c>
      <c r="E367" s="13" t="s">
        <v>588</v>
      </c>
      <c r="F367" s="14"/>
      <c r="G367" s="14"/>
      <c r="H367" s="15">
        <v>100</v>
      </c>
      <c r="I367" s="15" t="str">
        <f>IFERROR(VLOOKUP('stock gpa'!$C367,'export pasto gpa'!$A:$D,4,0),"")</f>
        <v/>
      </c>
      <c r="J367" s="12"/>
      <c r="K367"/>
    </row>
    <row r="368" spans="1:11" ht="18" customHeight="1" x14ac:dyDescent="0.2">
      <c r="A368" s="13" t="s">
        <v>19</v>
      </c>
      <c r="B368" s="13" t="s">
        <v>547</v>
      </c>
      <c r="C368" s="13" t="s">
        <v>595</v>
      </c>
      <c r="D368" s="13" t="s">
        <v>596</v>
      </c>
      <c r="E368" s="13" t="s">
        <v>553</v>
      </c>
      <c r="F368" s="14"/>
      <c r="G368" s="14"/>
      <c r="H368" s="15">
        <v>94</v>
      </c>
      <c r="I368" s="15" t="str">
        <f>IFERROR(VLOOKUP('stock gpa'!$C368,'export pasto gpa'!$A:$D,4,0),"")</f>
        <v/>
      </c>
      <c r="J368" s="12"/>
      <c r="K368"/>
    </row>
    <row r="369" spans="1:11" ht="18" customHeight="1" x14ac:dyDescent="0.2">
      <c r="A369" s="13" t="s">
        <v>19</v>
      </c>
      <c r="B369" s="13" t="s">
        <v>547</v>
      </c>
      <c r="C369" s="13" t="s">
        <v>597</v>
      </c>
      <c r="D369" s="13" t="s">
        <v>598</v>
      </c>
      <c r="E369" s="13" t="s">
        <v>553</v>
      </c>
      <c r="F369" s="14"/>
      <c r="G369" s="14"/>
      <c r="H369" s="15">
        <v>1800</v>
      </c>
      <c r="I369" s="15" t="str">
        <f>IFERROR(VLOOKUP('stock gpa'!$C369,'export pasto gpa'!$A:$D,4,0),"")</f>
        <v/>
      </c>
      <c r="J369" s="12"/>
      <c r="K369"/>
    </row>
    <row r="370" spans="1:11" ht="18" customHeight="1" x14ac:dyDescent="0.2">
      <c r="A370" s="13" t="s">
        <v>19</v>
      </c>
      <c r="B370" s="13" t="s">
        <v>547</v>
      </c>
      <c r="C370" s="13" t="s">
        <v>1117</v>
      </c>
      <c r="D370" s="13" t="s">
        <v>1118</v>
      </c>
      <c r="E370" s="13" t="s">
        <v>1113</v>
      </c>
      <c r="F370" s="14"/>
      <c r="G370" s="14"/>
      <c r="H370" s="15">
        <v>1000</v>
      </c>
      <c r="I370" s="15" t="str">
        <f>IFERROR(VLOOKUP('stock gpa'!$C370,'export pasto gpa'!$A:$D,4,0),"")</f>
        <v/>
      </c>
      <c r="J370" s="12"/>
      <c r="K370"/>
    </row>
    <row r="371" spans="1:11" ht="18" customHeight="1" x14ac:dyDescent="0.2">
      <c r="A371" s="13" t="s">
        <v>19</v>
      </c>
      <c r="B371" s="13" t="s">
        <v>547</v>
      </c>
      <c r="C371" s="13" t="s">
        <v>1119</v>
      </c>
      <c r="D371" s="13" t="s">
        <v>1120</v>
      </c>
      <c r="E371" s="13" t="s">
        <v>1113</v>
      </c>
      <c r="F371" s="14"/>
      <c r="G371" s="14"/>
      <c r="H371" s="15">
        <v>100</v>
      </c>
      <c r="I371" s="15" t="str">
        <f>IFERROR(VLOOKUP('stock gpa'!$C371,'export pasto gpa'!$A:$D,4,0),"")</f>
        <v/>
      </c>
      <c r="J371" s="12"/>
      <c r="K371"/>
    </row>
    <row r="372" spans="1:11" ht="18" customHeight="1" x14ac:dyDescent="0.2">
      <c r="A372" s="13" t="s">
        <v>19</v>
      </c>
      <c r="B372" s="13" t="s">
        <v>547</v>
      </c>
      <c r="C372" s="13" t="s">
        <v>599</v>
      </c>
      <c r="D372" s="13" t="s">
        <v>600</v>
      </c>
      <c r="E372" s="13" t="s">
        <v>601</v>
      </c>
      <c r="F372" s="14"/>
      <c r="G372" s="14"/>
      <c r="H372" s="15">
        <v>2</v>
      </c>
      <c r="I372" s="15" t="str">
        <f>IFERROR(VLOOKUP('stock gpa'!$C372,'export pasto gpa'!$A:$D,4,0),"")</f>
        <v/>
      </c>
      <c r="J372" s="12"/>
      <c r="K372"/>
    </row>
    <row r="373" spans="1:11" ht="18" customHeight="1" x14ac:dyDescent="0.2">
      <c r="A373" s="13" t="s">
        <v>19</v>
      </c>
      <c r="B373" s="13" t="s">
        <v>547</v>
      </c>
      <c r="C373" s="13" t="s">
        <v>602</v>
      </c>
      <c r="D373" s="13" t="s">
        <v>603</v>
      </c>
      <c r="E373" s="13" t="s">
        <v>553</v>
      </c>
      <c r="F373" s="14"/>
      <c r="G373" s="14"/>
      <c r="H373" s="15">
        <v>7</v>
      </c>
      <c r="I373" s="15" t="str">
        <f>IFERROR(VLOOKUP('stock gpa'!$C373,'export pasto gpa'!$A:$D,4,0),"")</f>
        <v/>
      </c>
      <c r="J373" s="12"/>
      <c r="K373"/>
    </row>
    <row r="374" spans="1:11" ht="18" customHeight="1" x14ac:dyDescent="0.2">
      <c r="A374" s="13" t="s">
        <v>19</v>
      </c>
      <c r="B374" s="13" t="s">
        <v>547</v>
      </c>
      <c r="C374" s="13" t="s">
        <v>604</v>
      </c>
      <c r="D374" s="13" t="s">
        <v>605</v>
      </c>
      <c r="E374" s="13" t="s">
        <v>553</v>
      </c>
      <c r="F374" s="14"/>
      <c r="G374" s="14"/>
      <c r="H374" s="15">
        <v>4</v>
      </c>
      <c r="I374" s="15" t="str">
        <f>IFERROR(VLOOKUP('stock gpa'!$C374,'export pasto gpa'!$A:$D,4,0),"")</f>
        <v/>
      </c>
      <c r="J374" s="12"/>
      <c r="K374"/>
    </row>
    <row r="375" spans="1:11" ht="18" customHeight="1" x14ac:dyDescent="0.2">
      <c r="A375" s="13" t="s">
        <v>19</v>
      </c>
      <c r="B375" s="13" t="s">
        <v>547</v>
      </c>
      <c r="C375" s="13" t="s">
        <v>604</v>
      </c>
      <c r="D375" s="13" t="s">
        <v>605</v>
      </c>
      <c r="E375" s="13" t="s">
        <v>1113</v>
      </c>
      <c r="F375" s="14"/>
      <c r="G375" s="14"/>
      <c r="H375" s="15">
        <v>15</v>
      </c>
      <c r="I375" s="15" t="str">
        <f>IFERROR(VLOOKUP('stock gpa'!$C375,'export pasto gpa'!$A:$D,4,0),"")</f>
        <v/>
      </c>
      <c r="J375" s="12"/>
      <c r="K375"/>
    </row>
    <row r="376" spans="1:11" ht="18" customHeight="1" x14ac:dyDescent="0.2">
      <c r="A376" s="13" t="s">
        <v>19</v>
      </c>
      <c r="B376" s="13" t="s">
        <v>547</v>
      </c>
      <c r="C376" s="13" t="s">
        <v>606</v>
      </c>
      <c r="D376" s="13" t="s">
        <v>607</v>
      </c>
      <c r="E376" s="13" t="s">
        <v>553</v>
      </c>
      <c r="F376" s="14"/>
      <c r="G376" s="14"/>
      <c r="H376" s="15">
        <v>2</v>
      </c>
      <c r="I376" s="15" t="str">
        <f>IFERROR(VLOOKUP('stock gpa'!$C376,'export pasto gpa'!$A:$D,4,0),"")</f>
        <v/>
      </c>
      <c r="J376" s="12"/>
      <c r="K376"/>
    </row>
    <row r="377" spans="1:11" ht="18" customHeight="1" x14ac:dyDescent="0.2">
      <c r="A377" s="13" t="s">
        <v>19</v>
      </c>
      <c r="B377" s="13" t="s">
        <v>547</v>
      </c>
      <c r="C377" s="13" t="s">
        <v>608</v>
      </c>
      <c r="D377" s="13" t="s">
        <v>609</v>
      </c>
      <c r="E377" s="13" t="s">
        <v>553</v>
      </c>
      <c r="F377" s="14"/>
      <c r="G377" s="14"/>
      <c r="H377" s="15">
        <v>6</v>
      </c>
      <c r="I377" s="15" t="str">
        <f>IFERROR(VLOOKUP('stock gpa'!$C377,'export pasto gpa'!$A:$D,4,0),"")</f>
        <v/>
      </c>
      <c r="J377" s="12"/>
      <c r="K377"/>
    </row>
    <row r="378" spans="1:11" ht="18" customHeight="1" x14ac:dyDescent="0.2">
      <c r="A378" s="13" t="s">
        <v>19</v>
      </c>
      <c r="B378" s="13" t="s">
        <v>547</v>
      </c>
      <c r="C378" s="13" t="s">
        <v>610</v>
      </c>
      <c r="D378" s="13" t="s">
        <v>611</v>
      </c>
      <c r="E378" s="13" t="s">
        <v>553</v>
      </c>
      <c r="F378" s="14"/>
      <c r="G378" s="14"/>
      <c r="H378" s="15">
        <v>1</v>
      </c>
      <c r="I378" s="15" t="str">
        <f>IFERROR(VLOOKUP('stock gpa'!$C378,'export pasto gpa'!$A:$D,4,0),"")</f>
        <v/>
      </c>
      <c r="J378" s="12"/>
      <c r="K378"/>
    </row>
    <row r="379" spans="1:11" ht="18" customHeight="1" x14ac:dyDescent="0.2">
      <c r="A379" s="13" t="s">
        <v>19</v>
      </c>
      <c r="B379" s="13" t="s">
        <v>547</v>
      </c>
      <c r="C379" s="13" t="s">
        <v>612</v>
      </c>
      <c r="D379" s="13" t="s">
        <v>613</v>
      </c>
      <c r="E379" s="13" t="s">
        <v>553</v>
      </c>
      <c r="F379" s="14"/>
      <c r="G379" s="14"/>
      <c r="H379" s="15">
        <v>7</v>
      </c>
      <c r="I379" s="15" t="str">
        <f>IFERROR(VLOOKUP('stock gpa'!$C379,'export pasto gpa'!$A:$D,4,0),"")</f>
        <v/>
      </c>
      <c r="J379" s="12"/>
      <c r="K379"/>
    </row>
    <row r="380" spans="1:11" ht="18" customHeight="1" x14ac:dyDescent="0.2">
      <c r="A380" s="13" t="s">
        <v>19</v>
      </c>
      <c r="B380" s="13" t="s">
        <v>547</v>
      </c>
      <c r="C380" s="13" t="s">
        <v>614</v>
      </c>
      <c r="D380" s="13" t="s">
        <v>615</v>
      </c>
      <c r="E380" s="13" t="s">
        <v>553</v>
      </c>
      <c r="F380" s="14"/>
      <c r="G380" s="14"/>
      <c r="H380" s="15">
        <v>3</v>
      </c>
      <c r="I380" s="15" t="str">
        <f>IFERROR(VLOOKUP('stock gpa'!$C380,'export pasto gpa'!$A:$D,4,0),"")</f>
        <v/>
      </c>
      <c r="J380" s="12"/>
      <c r="K380"/>
    </row>
    <row r="381" spans="1:11" ht="18" customHeight="1" x14ac:dyDescent="0.2">
      <c r="A381" s="13" t="s">
        <v>19</v>
      </c>
      <c r="B381" s="13" t="s">
        <v>547</v>
      </c>
      <c r="C381" s="13" t="s">
        <v>616</v>
      </c>
      <c r="D381" s="13" t="s">
        <v>617</v>
      </c>
      <c r="E381" s="13" t="s">
        <v>1113</v>
      </c>
      <c r="F381" s="14"/>
      <c r="G381" s="14"/>
      <c r="H381" s="15">
        <v>200</v>
      </c>
      <c r="I381" s="15" t="str">
        <f>IFERROR(VLOOKUP('stock gpa'!$C381,'export pasto gpa'!$A:$D,4,0),"")</f>
        <v/>
      </c>
      <c r="J381" s="12"/>
      <c r="K381"/>
    </row>
    <row r="382" spans="1:11" ht="18" customHeight="1" x14ac:dyDescent="0.2">
      <c r="A382" s="13" t="s">
        <v>19</v>
      </c>
      <c r="B382" s="13" t="s">
        <v>547</v>
      </c>
      <c r="C382" s="13" t="s">
        <v>616</v>
      </c>
      <c r="D382" s="13" t="s">
        <v>617</v>
      </c>
      <c r="E382" s="13" t="s">
        <v>553</v>
      </c>
      <c r="F382" s="14"/>
      <c r="G382" s="14"/>
      <c r="H382" s="15">
        <v>125</v>
      </c>
      <c r="I382" s="15" t="str">
        <f>IFERROR(VLOOKUP('stock gpa'!$C382,'export pasto gpa'!$A:$D,4,0),"")</f>
        <v/>
      </c>
      <c r="J382" s="12"/>
      <c r="K382"/>
    </row>
    <row r="383" spans="1:11" ht="18" customHeight="1" x14ac:dyDescent="0.2">
      <c r="A383" s="13" t="s">
        <v>19</v>
      </c>
      <c r="B383" s="13" t="s">
        <v>547</v>
      </c>
      <c r="C383" s="13" t="s">
        <v>618</v>
      </c>
      <c r="D383" s="13" t="s">
        <v>619</v>
      </c>
      <c r="E383" s="13" t="s">
        <v>553</v>
      </c>
      <c r="F383" s="14"/>
      <c r="G383" s="14"/>
      <c r="H383" s="15">
        <v>600</v>
      </c>
      <c r="I383" s="15" t="str">
        <f>IFERROR(VLOOKUP('stock gpa'!$C383,'export pasto gpa'!$A:$D,4,0),"")</f>
        <v/>
      </c>
      <c r="J383" s="12"/>
      <c r="K383"/>
    </row>
    <row r="384" spans="1:11" ht="18" customHeight="1" x14ac:dyDescent="0.2">
      <c r="A384" s="13" t="s">
        <v>19</v>
      </c>
      <c r="B384" s="13" t="s">
        <v>547</v>
      </c>
      <c r="C384" s="13" t="s">
        <v>620</v>
      </c>
      <c r="D384" s="13" t="s">
        <v>621</v>
      </c>
      <c r="E384" s="13" t="s">
        <v>553</v>
      </c>
      <c r="F384" s="14"/>
      <c r="G384" s="14"/>
      <c r="H384" s="15">
        <v>200</v>
      </c>
      <c r="I384" s="15" t="str">
        <f>IFERROR(VLOOKUP('stock gpa'!$C384,'export pasto gpa'!$A:$D,4,0),"")</f>
        <v/>
      </c>
      <c r="J384" s="12"/>
      <c r="K384"/>
    </row>
    <row r="385" spans="1:11" ht="18" customHeight="1" x14ac:dyDescent="0.2">
      <c r="A385" s="13" t="s">
        <v>19</v>
      </c>
      <c r="B385" s="13" t="s">
        <v>547</v>
      </c>
      <c r="C385" s="13" t="s">
        <v>622</v>
      </c>
      <c r="D385" s="13" t="s">
        <v>623</v>
      </c>
      <c r="E385" s="13" t="s">
        <v>553</v>
      </c>
      <c r="F385" s="14"/>
      <c r="G385" s="14"/>
      <c r="H385" s="15">
        <v>98</v>
      </c>
      <c r="I385" s="15" t="str">
        <f>IFERROR(VLOOKUP('stock gpa'!$C385,'export pasto gpa'!$A:$D,4,0),"")</f>
        <v/>
      </c>
      <c r="J385" s="12"/>
      <c r="K385"/>
    </row>
    <row r="386" spans="1:11" ht="18" customHeight="1" x14ac:dyDescent="0.2">
      <c r="A386" s="13" t="s">
        <v>19</v>
      </c>
      <c r="B386" s="13" t="s">
        <v>547</v>
      </c>
      <c r="C386" s="13" t="s">
        <v>624</v>
      </c>
      <c r="D386" s="13" t="s">
        <v>625</v>
      </c>
      <c r="E386" s="13" t="s">
        <v>626</v>
      </c>
      <c r="F386" s="14"/>
      <c r="G386" s="14"/>
      <c r="H386" s="15">
        <v>5</v>
      </c>
      <c r="I386" s="15" t="str">
        <f>IFERROR(VLOOKUP('stock gpa'!$C386,'export pasto gpa'!$A:$D,4,0),"")</f>
        <v/>
      </c>
      <c r="J386" s="12"/>
      <c r="K386"/>
    </row>
    <row r="387" spans="1:11" ht="18" customHeight="1" x14ac:dyDescent="0.2">
      <c r="A387" s="13" t="s">
        <v>19</v>
      </c>
      <c r="B387" s="13" t="s">
        <v>547</v>
      </c>
      <c r="C387" s="13" t="s">
        <v>624</v>
      </c>
      <c r="D387" s="13" t="s">
        <v>625</v>
      </c>
      <c r="E387" s="13" t="s">
        <v>1144</v>
      </c>
      <c r="F387" s="14"/>
      <c r="G387" s="14"/>
      <c r="H387" s="15">
        <v>8</v>
      </c>
      <c r="I387" s="15" t="str">
        <f>IFERROR(VLOOKUP('stock gpa'!$C387,'export pasto gpa'!$A:$D,4,0),"")</f>
        <v/>
      </c>
      <c r="J387" s="12"/>
      <c r="K387"/>
    </row>
    <row r="388" spans="1:11" ht="18" customHeight="1" x14ac:dyDescent="0.2">
      <c r="A388" s="13" t="s">
        <v>19</v>
      </c>
      <c r="B388" s="13" t="s">
        <v>547</v>
      </c>
      <c r="C388" s="13" t="s">
        <v>627</v>
      </c>
      <c r="D388" s="13" t="s">
        <v>628</v>
      </c>
      <c r="E388" s="13" t="s">
        <v>269</v>
      </c>
      <c r="F388" s="14"/>
      <c r="G388" s="14"/>
      <c r="H388" s="15">
        <v>8</v>
      </c>
      <c r="I388" s="15" t="str">
        <f>IFERROR(VLOOKUP('stock gpa'!$C388,'export pasto gpa'!$A:$D,4,0),"")</f>
        <v/>
      </c>
      <c r="J388" s="12"/>
      <c r="K388"/>
    </row>
    <row r="389" spans="1:11" ht="18" customHeight="1" x14ac:dyDescent="0.2">
      <c r="A389" s="13" t="s">
        <v>19</v>
      </c>
      <c r="B389" s="13" t="s">
        <v>629</v>
      </c>
      <c r="C389" s="13" t="s">
        <v>630</v>
      </c>
      <c r="D389" s="13" t="s">
        <v>631</v>
      </c>
      <c r="E389" s="13"/>
      <c r="F389" s="14"/>
      <c r="G389" s="14"/>
      <c r="H389" s="15">
        <v>3</v>
      </c>
      <c r="I389" s="15" t="str">
        <f>IFERROR(VLOOKUP('stock gpa'!$C389,'export pasto gpa'!$A:$D,4,0),"")</f>
        <v/>
      </c>
      <c r="J389" s="12"/>
      <c r="K389"/>
    </row>
    <row r="390" spans="1:11" ht="18" customHeight="1" x14ac:dyDescent="0.2">
      <c r="A390" s="13" t="s">
        <v>19</v>
      </c>
      <c r="B390" s="13" t="s">
        <v>629</v>
      </c>
      <c r="C390" s="13" t="s">
        <v>632</v>
      </c>
      <c r="D390" s="13" t="s">
        <v>633</v>
      </c>
      <c r="E390" s="13"/>
      <c r="F390" s="14"/>
      <c r="G390" s="14"/>
      <c r="H390" s="15">
        <v>6</v>
      </c>
      <c r="I390" s="15" t="str">
        <f>IFERROR(VLOOKUP('stock gpa'!$C390,'export pasto gpa'!$A:$D,4,0),"")</f>
        <v/>
      </c>
      <c r="J390" s="12"/>
      <c r="K390"/>
    </row>
    <row r="391" spans="1:11" ht="18" customHeight="1" x14ac:dyDescent="0.2">
      <c r="A391" s="13" t="s">
        <v>19</v>
      </c>
      <c r="B391" s="13" t="s">
        <v>629</v>
      </c>
      <c r="C391" s="13" t="s">
        <v>634</v>
      </c>
      <c r="D391" s="13" t="s">
        <v>635</v>
      </c>
      <c r="E391" s="13"/>
      <c r="F391" s="14"/>
      <c r="G391" s="14"/>
      <c r="H391" s="15">
        <v>6</v>
      </c>
      <c r="I391" s="15" t="str">
        <f>IFERROR(VLOOKUP('stock gpa'!$C391,'export pasto gpa'!$A:$D,4,0),"")</f>
        <v/>
      </c>
      <c r="J391" s="12"/>
      <c r="K391"/>
    </row>
    <row r="392" spans="1:11" ht="18" customHeight="1" x14ac:dyDescent="0.2">
      <c r="A392" s="13" t="s">
        <v>19</v>
      </c>
      <c r="B392" s="13" t="s">
        <v>629</v>
      </c>
      <c r="C392" s="13" t="s">
        <v>636</v>
      </c>
      <c r="D392" s="13" t="s">
        <v>637</v>
      </c>
      <c r="E392" s="13"/>
      <c r="F392" s="14"/>
      <c r="G392" s="14"/>
      <c r="H392" s="15">
        <v>4</v>
      </c>
      <c r="I392" s="15" t="str">
        <f>IFERROR(VLOOKUP('stock gpa'!$C392,'export pasto gpa'!$A:$D,4,0),"")</f>
        <v/>
      </c>
      <c r="J392" s="12"/>
      <c r="K392"/>
    </row>
    <row r="393" spans="1:11" ht="18" customHeight="1" x14ac:dyDescent="0.2">
      <c r="A393" s="13" t="s">
        <v>19</v>
      </c>
      <c r="B393" s="13" t="s">
        <v>629</v>
      </c>
      <c r="C393" s="13" t="s">
        <v>638</v>
      </c>
      <c r="D393" s="13" t="s">
        <v>639</v>
      </c>
      <c r="E393" s="13"/>
      <c r="F393" s="14"/>
      <c r="G393" s="14"/>
      <c r="H393" s="15">
        <v>6</v>
      </c>
      <c r="I393" s="15" t="str">
        <f>IFERROR(VLOOKUP('stock gpa'!$C393,'export pasto gpa'!$A:$D,4,0),"")</f>
        <v/>
      </c>
      <c r="J393" s="12"/>
      <c r="K393"/>
    </row>
    <row r="394" spans="1:11" ht="18" customHeight="1" x14ac:dyDescent="0.2">
      <c r="A394" s="13" t="s">
        <v>19</v>
      </c>
      <c r="B394" s="13" t="s">
        <v>629</v>
      </c>
      <c r="C394" s="13" t="s">
        <v>640</v>
      </c>
      <c r="D394" s="13" t="s">
        <v>641</v>
      </c>
      <c r="E394" s="13"/>
      <c r="F394" s="14"/>
      <c r="G394" s="14"/>
      <c r="H394" s="15">
        <v>6</v>
      </c>
      <c r="I394" s="15" t="str">
        <f>IFERROR(VLOOKUP('stock gpa'!$C394,'export pasto gpa'!$A:$D,4,0),"")</f>
        <v/>
      </c>
      <c r="J394" s="12"/>
      <c r="K394"/>
    </row>
    <row r="395" spans="1:11" ht="18" customHeight="1" x14ac:dyDescent="0.2">
      <c r="A395" s="13" t="s">
        <v>19</v>
      </c>
      <c r="B395" s="13" t="s">
        <v>629</v>
      </c>
      <c r="C395" s="13" t="s">
        <v>642</v>
      </c>
      <c r="D395" s="13" t="s">
        <v>643</v>
      </c>
      <c r="E395" s="13"/>
      <c r="F395" s="14"/>
      <c r="G395" s="14"/>
      <c r="H395" s="15">
        <v>6</v>
      </c>
      <c r="I395" s="15" t="str">
        <f>IFERROR(VLOOKUP('stock gpa'!$C395,'export pasto gpa'!$A:$D,4,0),"")</f>
        <v/>
      </c>
      <c r="J395" s="12"/>
      <c r="K395"/>
    </row>
    <row r="396" spans="1:11" ht="18" customHeight="1" x14ac:dyDescent="0.2">
      <c r="A396" s="13" t="s">
        <v>19</v>
      </c>
      <c r="B396" s="13" t="s">
        <v>629</v>
      </c>
      <c r="C396" s="13" t="s">
        <v>644</v>
      </c>
      <c r="D396" s="13" t="s">
        <v>645</v>
      </c>
      <c r="E396" s="13"/>
      <c r="F396" s="14"/>
      <c r="G396" s="14"/>
      <c r="H396" s="15">
        <v>18</v>
      </c>
      <c r="I396" s="15" t="str">
        <f>IFERROR(VLOOKUP('stock gpa'!$C396,'export pasto gpa'!$A:$D,4,0),"")</f>
        <v/>
      </c>
      <c r="J396" s="12"/>
      <c r="K396"/>
    </row>
    <row r="397" spans="1:11" ht="18" customHeight="1" x14ac:dyDescent="0.2">
      <c r="A397" s="13" t="s">
        <v>19</v>
      </c>
      <c r="B397" s="13" t="s">
        <v>629</v>
      </c>
      <c r="C397" s="13" t="s">
        <v>646</v>
      </c>
      <c r="D397" s="13" t="s">
        <v>647</v>
      </c>
      <c r="E397" s="13"/>
      <c r="F397" s="14"/>
      <c r="G397" s="14"/>
      <c r="H397" s="15">
        <v>33</v>
      </c>
      <c r="I397" s="15" t="str">
        <f>IFERROR(VLOOKUP('stock gpa'!$C397,'export pasto gpa'!$A:$D,4,0),"")</f>
        <v/>
      </c>
      <c r="J397" s="12"/>
      <c r="K397"/>
    </row>
    <row r="398" spans="1:11" ht="18" customHeight="1" x14ac:dyDescent="0.2">
      <c r="A398" s="13" t="s">
        <v>19</v>
      </c>
      <c r="B398" s="13" t="s">
        <v>629</v>
      </c>
      <c r="C398" s="13" t="s">
        <v>648</v>
      </c>
      <c r="D398" s="13" t="s">
        <v>649</v>
      </c>
      <c r="E398" s="13" t="s">
        <v>650</v>
      </c>
      <c r="F398" s="14"/>
      <c r="G398" s="14"/>
      <c r="H398" s="15">
        <v>9</v>
      </c>
      <c r="I398" s="15" t="str">
        <f>IFERROR(VLOOKUP('stock gpa'!$C398,'export pasto gpa'!$A:$D,4,0),"")</f>
        <v/>
      </c>
      <c r="J398" s="12"/>
      <c r="K398"/>
    </row>
    <row r="399" spans="1:11" ht="18" customHeight="1" x14ac:dyDescent="0.2">
      <c r="A399" s="13" t="s">
        <v>19</v>
      </c>
      <c r="B399" s="13" t="s">
        <v>629</v>
      </c>
      <c r="C399" s="13" t="s">
        <v>648</v>
      </c>
      <c r="D399" s="13" t="s">
        <v>649</v>
      </c>
      <c r="E399" s="13"/>
      <c r="F399" s="14"/>
      <c r="G399" s="14"/>
      <c r="H399" s="15">
        <v>5</v>
      </c>
      <c r="I399" s="15" t="str">
        <f>IFERROR(VLOOKUP('stock gpa'!$C399,'export pasto gpa'!$A:$D,4,0),"")</f>
        <v/>
      </c>
      <c r="J399" s="12"/>
      <c r="K399"/>
    </row>
    <row r="400" spans="1:11" ht="18" customHeight="1" x14ac:dyDescent="0.2">
      <c r="A400" s="13" t="s">
        <v>19</v>
      </c>
      <c r="B400" s="13" t="s">
        <v>629</v>
      </c>
      <c r="C400" s="13" t="s">
        <v>651</v>
      </c>
      <c r="D400" s="13" t="s">
        <v>652</v>
      </c>
      <c r="E400" s="13"/>
      <c r="F400" s="14"/>
      <c r="G400" s="14"/>
      <c r="H400" s="15">
        <v>4</v>
      </c>
      <c r="I400" s="15" t="str">
        <f>IFERROR(VLOOKUP('stock gpa'!$C400,'export pasto gpa'!$A:$D,4,0),"")</f>
        <v/>
      </c>
      <c r="J400" s="12"/>
      <c r="K400"/>
    </row>
    <row r="401" spans="1:11" ht="18" customHeight="1" x14ac:dyDescent="0.2">
      <c r="A401" s="13" t="s">
        <v>19</v>
      </c>
      <c r="B401" s="13" t="s">
        <v>629</v>
      </c>
      <c r="C401" s="13" t="s">
        <v>653</v>
      </c>
      <c r="D401" s="13" t="s">
        <v>654</v>
      </c>
      <c r="E401" s="13"/>
      <c r="F401" s="14"/>
      <c r="G401" s="14"/>
      <c r="H401" s="15">
        <v>1</v>
      </c>
      <c r="I401" s="15" t="str">
        <f>IFERROR(VLOOKUP('stock gpa'!$C401,'export pasto gpa'!$A:$D,4,0),"")</f>
        <v/>
      </c>
      <c r="J401" s="12"/>
      <c r="K401"/>
    </row>
    <row r="402" spans="1:11" ht="18" customHeight="1" x14ac:dyDescent="0.2">
      <c r="A402" s="13" t="s">
        <v>19</v>
      </c>
      <c r="B402" s="13" t="s">
        <v>629</v>
      </c>
      <c r="C402" s="13" t="s">
        <v>653</v>
      </c>
      <c r="D402" s="13" t="s">
        <v>654</v>
      </c>
      <c r="E402" s="13" t="s">
        <v>65</v>
      </c>
      <c r="F402" s="14"/>
      <c r="G402" s="14"/>
      <c r="H402" s="15">
        <v>4</v>
      </c>
      <c r="I402" s="15" t="str">
        <f>IFERROR(VLOOKUP('stock gpa'!$C402,'export pasto gpa'!$A:$D,4,0),"")</f>
        <v/>
      </c>
      <c r="J402" s="12"/>
      <c r="K402"/>
    </row>
    <row r="403" spans="1:11" ht="18" customHeight="1" x14ac:dyDescent="0.2">
      <c r="A403" s="13" t="s">
        <v>19</v>
      </c>
      <c r="B403" s="13" t="s">
        <v>629</v>
      </c>
      <c r="C403" s="13" t="s">
        <v>655</v>
      </c>
      <c r="D403" s="13" t="s">
        <v>656</v>
      </c>
      <c r="E403" s="13" t="s">
        <v>650</v>
      </c>
      <c r="F403" s="14"/>
      <c r="G403" s="14"/>
      <c r="H403" s="15">
        <v>8</v>
      </c>
      <c r="I403" s="15" t="str">
        <f>IFERROR(VLOOKUP('stock gpa'!$C403,'export pasto gpa'!$A:$D,4,0),"")</f>
        <v/>
      </c>
      <c r="J403" s="12"/>
      <c r="K403"/>
    </row>
    <row r="404" spans="1:11" ht="18" customHeight="1" x14ac:dyDescent="0.2">
      <c r="A404" s="13" t="s">
        <v>19</v>
      </c>
      <c r="B404" s="13" t="s">
        <v>629</v>
      </c>
      <c r="C404" s="13" t="s">
        <v>655</v>
      </c>
      <c r="D404" s="13" t="s">
        <v>656</v>
      </c>
      <c r="E404" s="13"/>
      <c r="F404" s="14"/>
      <c r="G404" s="14"/>
      <c r="H404" s="15">
        <v>1</v>
      </c>
      <c r="I404" s="15" t="str">
        <f>IFERROR(VLOOKUP('stock gpa'!$C404,'export pasto gpa'!$A:$D,4,0),"")</f>
        <v/>
      </c>
      <c r="J404" s="12"/>
      <c r="K404"/>
    </row>
    <row r="405" spans="1:11" ht="18" customHeight="1" x14ac:dyDescent="0.2">
      <c r="A405" s="13" t="s">
        <v>19</v>
      </c>
      <c r="B405" s="13" t="s">
        <v>629</v>
      </c>
      <c r="C405" s="13" t="s">
        <v>657</v>
      </c>
      <c r="D405" s="13" t="s">
        <v>658</v>
      </c>
      <c r="E405" s="13"/>
      <c r="F405" s="14"/>
      <c r="G405" s="14"/>
      <c r="H405" s="15">
        <v>12</v>
      </c>
      <c r="I405" s="15" t="str">
        <f>IFERROR(VLOOKUP('stock gpa'!$C405,'export pasto gpa'!$A:$D,4,0),"")</f>
        <v/>
      </c>
      <c r="J405" s="12"/>
      <c r="K405"/>
    </row>
    <row r="406" spans="1:11" ht="18" customHeight="1" x14ac:dyDescent="0.2">
      <c r="A406" s="13" t="s">
        <v>19</v>
      </c>
      <c r="B406" s="13" t="s">
        <v>629</v>
      </c>
      <c r="C406" s="13" t="s">
        <v>659</v>
      </c>
      <c r="D406" s="13" t="s">
        <v>660</v>
      </c>
      <c r="E406" s="13"/>
      <c r="F406" s="14"/>
      <c r="G406" s="14"/>
      <c r="H406" s="15">
        <v>14</v>
      </c>
      <c r="I406" s="15" t="str">
        <f>IFERROR(VLOOKUP('stock gpa'!$C406,'export pasto gpa'!$A:$D,4,0),"")</f>
        <v/>
      </c>
      <c r="J406" s="12"/>
      <c r="K406"/>
    </row>
    <row r="407" spans="1:11" ht="18" customHeight="1" x14ac:dyDescent="0.2">
      <c r="A407" s="13" t="s">
        <v>19</v>
      </c>
      <c r="B407" s="13" t="s">
        <v>629</v>
      </c>
      <c r="C407" s="13" t="s">
        <v>661</v>
      </c>
      <c r="D407" s="13" t="s">
        <v>662</v>
      </c>
      <c r="E407" s="13" t="s">
        <v>663</v>
      </c>
      <c r="F407" s="14"/>
      <c r="G407" s="14"/>
      <c r="H407" s="15">
        <v>2</v>
      </c>
      <c r="I407" s="15" t="str">
        <f>IFERROR(VLOOKUP('stock gpa'!$C407,'export pasto gpa'!$A:$D,4,0),"")</f>
        <v/>
      </c>
      <c r="J407" s="12"/>
      <c r="K407"/>
    </row>
    <row r="408" spans="1:11" ht="18" customHeight="1" x14ac:dyDescent="0.2">
      <c r="A408" s="13" t="s">
        <v>19</v>
      </c>
      <c r="B408" s="13" t="s">
        <v>629</v>
      </c>
      <c r="C408" s="13" t="s">
        <v>664</v>
      </c>
      <c r="D408" s="13" t="s">
        <v>665</v>
      </c>
      <c r="E408" s="13"/>
      <c r="F408" s="14"/>
      <c r="G408" s="14"/>
      <c r="H408" s="15">
        <v>11</v>
      </c>
      <c r="I408" s="15" t="str">
        <f>IFERROR(VLOOKUP('stock gpa'!$C408,'export pasto gpa'!$A:$D,4,0),"")</f>
        <v/>
      </c>
      <c r="J408" s="12"/>
      <c r="K408"/>
    </row>
    <row r="409" spans="1:11" ht="18" customHeight="1" x14ac:dyDescent="0.2">
      <c r="A409" s="13" t="s">
        <v>19</v>
      </c>
      <c r="B409" s="13" t="s">
        <v>629</v>
      </c>
      <c r="C409" s="13" t="s">
        <v>664</v>
      </c>
      <c r="D409" s="13" t="s">
        <v>665</v>
      </c>
      <c r="E409" s="13" t="s">
        <v>666</v>
      </c>
      <c r="F409" s="14"/>
      <c r="G409" s="14"/>
      <c r="H409" s="15">
        <v>4</v>
      </c>
      <c r="I409" s="15" t="str">
        <f>IFERROR(VLOOKUP('stock gpa'!$C409,'export pasto gpa'!$A:$D,4,0),"")</f>
        <v/>
      </c>
      <c r="J409" s="12"/>
      <c r="K409"/>
    </row>
    <row r="410" spans="1:11" ht="18" customHeight="1" x14ac:dyDescent="0.2">
      <c r="A410" s="13" t="s">
        <v>19</v>
      </c>
      <c r="B410" s="13" t="s">
        <v>629</v>
      </c>
      <c r="C410" s="13" t="s">
        <v>667</v>
      </c>
      <c r="D410" s="13" t="s">
        <v>668</v>
      </c>
      <c r="E410" s="13"/>
      <c r="F410" s="14"/>
      <c r="G410" s="14"/>
      <c r="H410" s="15">
        <v>3</v>
      </c>
      <c r="I410" s="15" t="str">
        <f>IFERROR(VLOOKUP('stock gpa'!$C410,'export pasto gpa'!$A:$D,4,0),"")</f>
        <v/>
      </c>
      <c r="J410" s="12"/>
      <c r="K410"/>
    </row>
    <row r="411" spans="1:11" ht="18" customHeight="1" x14ac:dyDescent="0.2">
      <c r="A411" s="13" t="s">
        <v>19</v>
      </c>
      <c r="B411" s="13" t="s">
        <v>629</v>
      </c>
      <c r="C411" s="13" t="s">
        <v>667</v>
      </c>
      <c r="D411" s="13" t="s">
        <v>668</v>
      </c>
      <c r="E411" s="13" t="s">
        <v>650</v>
      </c>
      <c r="F411" s="14"/>
      <c r="G411" s="14"/>
      <c r="H411" s="15">
        <v>5</v>
      </c>
      <c r="I411" s="15" t="str">
        <f>IFERROR(VLOOKUP('stock gpa'!$C411,'export pasto gpa'!$A:$D,4,0),"")</f>
        <v/>
      </c>
      <c r="J411" s="12"/>
      <c r="K411"/>
    </row>
    <row r="412" spans="1:11" ht="18" customHeight="1" x14ac:dyDescent="0.2">
      <c r="A412" s="13" t="s">
        <v>19</v>
      </c>
      <c r="B412" s="13" t="s">
        <v>629</v>
      </c>
      <c r="C412" s="13" t="s">
        <v>669</v>
      </c>
      <c r="D412" s="13" t="s">
        <v>670</v>
      </c>
      <c r="E412" s="13" t="s">
        <v>650</v>
      </c>
      <c r="F412" s="14"/>
      <c r="G412" s="14"/>
      <c r="H412" s="15">
        <v>8</v>
      </c>
      <c r="I412" s="15" t="str">
        <f>IFERROR(VLOOKUP('stock gpa'!$C412,'export pasto gpa'!$A:$D,4,0),"")</f>
        <v/>
      </c>
      <c r="J412" s="12"/>
      <c r="K412"/>
    </row>
    <row r="413" spans="1:11" ht="18" customHeight="1" x14ac:dyDescent="0.2">
      <c r="A413" s="13" t="s">
        <v>19</v>
      </c>
      <c r="B413" s="13" t="s">
        <v>629</v>
      </c>
      <c r="C413" s="13" t="s">
        <v>671</v>
      </c>
      <c r="D413" s="13" t="s">
        <v>672</v>
      </c>
      <c r="E413" s="13"/>
      <c r="F413" s="14"/>
      <c r="G413" s="14"/>
      <c r="H413" s="15">
        <v>30</v>
      </c>
      <c r="I413" s="15" t="str">
        <f>IFERROR(VLOOKUP('stock gpa'!$C413,'export pasto gpa'!$A:$D,4,0),"")</f>
        <v/>
      </c>
      <c r="J413" s="12"/>
      <c r="K413"/>
    </row>
    <row r="414" spans="1:11" ht="18" customHeight="1" x14ac:dyDescent="0.2">
      <c r="A414" s="13" t="s">
        <v>19</v>
      </c>
      <c r="B414" s="13" t="s">
        <v>629</v>
      </c>
      <c r="C414" s="13" t="s">
        <v>673</v>
      </c>
      <c r="D414" s="13" t="s">
        <v>674</v>
      </c>
      <c r="E414" s="13"/>
      <c r="F414" s="14"/>
      <c r="G414" s="14"/>
      <c r="H414" s="15">
        <v>2</v>
      </c>
      <c r="I414" s="15" t="str">
        <f>IFERROR(VLOOKUP('stock gpa'!$C414,'export pasto gpa'!$A:$D,4,0),"")</f>
        <v/>
      </c>
      <c r="J414" s="12"/>
      <c r="K414"/>
    </row>
    <row r="415" spans="1:11" ht="18" customHeight="1" x14ac:dyDescent="0.2">
      <c r="A415" s="13" t="s">
        <v>19</v>
      </c>
      <c r="B415" s="13" t="s">
        <v>629</v>
      </c>
      <c r="C415" s="13" t="s">
        <v>675</v>
      </c>
      <c r="D415" s="13" t="s">
        <v>676</v>
      </c>
      <c r="E415" s="13"/>
      <c r="F415" s="14"/>
      <c r="G415" s="14"/>
      <c r="H415" s="15">
        <v>2</v>
      </c>
      <c r="I415" s="15" t="str">
        <f>IFERROR(VLOOKUP('stock gpa'!$C415,'export pasto gpa'!$A:$D,4,0),"")</f>
        <v/>
      </c>
      <c r="J415" s="12"/>
      <c r="K415"/>
    </row>
    <row r="416" spans="1:11" ht="18" customHeight="1" x14ac:dyDescent="0.2">
      <c r="A416" s="13" t="s">
        <v>19</v>
      </c>
      <c r="B416" s="13" t="s">
        <v>629</v>
      </c>
      <c r="C416" s="13" t="s">
        <v>677</v>
      </c>
      <c r="D416" s="13" t="s">
        <v>678</v>
      </c>
      <c r="E416" s="13"/>
      <c r="F416" s="14"/>
      <c r="G416" s="14"/>
      <c r="H416" s="15">
        <v>2</v>
      </c>
      <c r="I416" s="15" t="str">
        <f>IFERROR(VLOOKUP('stock gpa'!$C416,'export pasto gpa'!$A:$D,4,0),"")</f>
        <v/>
      </c>
      <c r="J416" s="12"/>
      <c r="K416"/>
    </row>
    <row r="417" spans="1:11" ht="18" customHeight="1" x14ac:dyDescent="0.2">
      <c r="A417" s="13" t="s">
        <v>19</v>
      </c>
      <c r="B417" s="13" t="s">
        <v>629</v>
      </c>
      <c r="C417" s="13" t="s">
        <v>679</v>
      </c>
      <c r="D417" s="13" t="s">
        <v>680</v>
      </c>
      <c r="E417" s="13" t="s">
        <v>650</v>
      </c>
      <c r="F417" s="14"/>
      <c r="G417" s="14"/>
      <c r="H417" s="15">
        <v>5</v>
      </c>
      <c r="I417" s="15" t="str">
        <f>IFERROR(VLOOKUP('stock gpa'!$C417,'export pasto gpa'!$A:$D,4,0),"")</f>
        <v/>
      </c>
      <c r="J417" s="12"/>
      <c r="K417"/>
    </row>
    <row r="418" spans="1:11" ht="18" customHeight="1" x14ac:dyDescent="0.2">
      <c r="A418" s="13" t="s">
        <v>19</v>
      </c>
      <c r="B418" s="13" t="s">
        <v>629</v>
      </c>
      <c r="C418" s="13" t="s">
        <v>681</v>
      </c>
      <c r="D418" s="13" t="s">
        <v>682</v>
      </c>
      <c r="E418" s="13" t="s">
        <v>650</v>
      </c>
      <c r="F418" s="14"/>
      <c r="G418" s="14"/>
      <c r="H418" s="15">
        <v>2</v>
      </c>
      <c r="I418" s="15" t="str">
        <f>IFERROR(VLOOKUP('stock gpa'!$C418,'export pasto gpa'!$A:$D,4,0),"")</f>
        <v/>
      </c>
      <c r="J418" s="12"/>
      <c r="K418"/>
    </row>
    <row r="419" spans="1:11" ht="18" customHeight="1" x14ac:dyDescent="0.2">
      <c r="A419" s="13" t="s">
        <v>19</v>
      </c>
      <c r="B419" s="13" t="s">
        <v>629</v>
      </c>
      <c r="C419" s="13" t="s">
        <v>681</v>
      </c>
      <c r="D419" s="13" t="s">
        <v>682</v>
      </c>
      <c r="E419" s="13"/>
      <c r="F419" s="14"/>
      <c r="G419" s="14"/>
      <c r="H419" s="15">
        <v>2</v>
      </c>
      <c r="I419" s="15" t="str">
        <f>IFERROR(VLOOKUP('stock gpa'!$C419,'export pasto gpa'!$A:$D,4,0),"")</f>
        <v/>
      </c>
      <c r="J419" s="12"/>
      <c r="K419"/>
    </row>
    <row r="420" spans="1:11" ht="18" customHeight="1" x14ac:dyDescent="0.2">
      <c r="A420" s="13" t="s">
        <v>19</v>
      </c>
      <c r="B420" s="13" t="s">
        <v>629</v>
      </c>
      <c r="C420" s="13" t="s">
        <v>683</v>
      </c>
      <c r="D420" s="13" t="s">
        <v>684</v>
      </c>
      <c r="E420" s="13" t="s">
        <v>685</v>
      </c>
      <c r="F420" s="14"/>
      <c r="G420" s="14"/>
      <c r="H420" s="15">
        <v>2</v>
      </c>
      <c r="I420" s="15" t="str">
        <f>IFERROR(VLOOKUP('stock gpa'!$C420,'export pasto gpa'!$A:$D,4,0),"")</f>
        <v/>
      </c>
      <c r="J420" s="12"/>
      <c r="K420"/>
    </row>
    <row r="421" spans="1:11" ht="18" customHeight="1" x14ac:dyDescent="0.2">
      <c r="A421" s="13" t="s">
        <v>19</v>
      </c>
      <c r="B421" s="13" t="s">
        <v>629</v>
      </c>
      <c r="C421" s="13" t="s">
        <v>686</v>
      </c>
      <c r="D421" s="13" t="s">
        <v>687</v>
      </c>
      <c r="E421" s="13" t="s">
        <v>650</v>
      </c>
      <c r="F421" s="14"/>
      <c r="G421" s="14"/>
      <c r="H421" s="15">
        <v>9</v>
      </c>
      <c r="I421" s="15" t="str">
        <f>IFERROR(VLOOKUP('stock gpa'!$C421,'export pasto gpa'!$A:$D,4,0),"")</f>
        <v/>
      </c>
      <c r="J421" s="12"/>
      <c r="K421"/>
    </row>
    <row r="422" spans="1:11" ht="18" customHeight="1" x14ac:dyDescent="0.2">
      <c r="A422" s="13" t="s">
        <v>19</v>
      </c>
      <c r="B422" s="13" t="s">
        <v>629</v>
      </c>
      <c r="C422" s="13" t="s">
        <v>688</v>
      </c>
      <c r="D422" s="13" t="s">
        <v>689</v>
      </c>
      <c r="E422" s="13" t="s">
        <v>690</v>
      </c>
      <c r="F422" s="14"/>
      <c r="G422" s="14"/>
      <c r="H422" s="15">
        <v>5</v>
      </c>
      <c r="I422" s="15" t="str">
        <f>IFERROR(VLOOKUP('stock gpa'!$C422,'export pasto gpa'!$A:$D,4,0),"")</f>
        <v/>
      </c>
      <c r="J422" s="12"/>
      <c r="K422"/>
    </row>
    <row r="423" spans="1:11" ht="18" customHeight="1" x14ac:dyDescent="0.2">
      <c r="A423" s="13" t="s">
        <v>19</v>
      </c>
      <c r="B423" s="13" t="s">
        <v>629</v>
      </c>
      <c r="C423" s="13" t="s">
        <v>691</v>
      </c>
      <c r="D423" s="13" t="s">
        <v>692</v>
      </c>
      <c r="E423" s="13"/>
      <c r="F423" s="14"/>
      <c r="G423" s="14"/>
      <c r="H423" s="15">
        <v>20</v>
      </c>
      <c r="I423" s="15" t="str">
        <f>IFERROR(VLOOKUP('stock gpa'!$C423,'export pasto gpa'!$A:$D,4,0),"")</f>
        <v/>
      </c>
      <c r="J423" s="12"/>
      <c r="K423"/>
    </row>
    <row r="424" spans="1:11" ht="18" customHeight="1" x14ac:dyDescent="0.2">
      <c r="A424" s="13" t="s">
        <v>19</v>
      </c>
      <c r="B424" s="13" t="s">
        <v>629</v>
      </c>
      <c r="C424" s="13" t="s">
        <v>693</v>
      </c>
      <c r="D424" s="13" t="s">
        <v>694</v>
      </c>
      <c r="E424" s="13" t="s">
        <v>695</v>
      </c>
      <c r="F424" s="14"/>
      <c r="G424" s="14"/>
      <c r="H424" s="15">
        <v>4</v>
      </c>
      <c r="I424" s="15" t="str">
        <f>IFERROR(VLOOKUP('stock gpa'!$C424,'export pasto gpa'!$A:$D,4,0),"")</f>
        <v/>
      </c>
      <c r="J424" s="12"/>
      <c r="K424"/>
    </row>
    <row r="425" spans="1:11" ht="18" customHeight="1" x14ac:dyDescent="0.2">
      <c r="A425" s="13" t="s">
        <v>19</v>
      </c>
      <c r="B425" s="13" t="s">
        <v>629</v>
      </c>
      <c r="C425" s="13" t="s">
        <v>696</v>
      </c>
      <c r="D425" s="13" t="s">
        <v>697</v>
      </c>
      <c r="E425" s="13" t="s">
        <v>695</v>
      </c>
      <c r="F425" s="14"/>
      <c r="G425" s="14"/>
      <c r="H425" s="15">
        <v>3</v>
      </c>
      <c r="I425" s="15" t="str">
        <f>IFERROR(VLOOKUP('stock gpa'!$C425,'export pasto gpa'!$A:$D,4,0),"")</f>
        <v/>
      </c>
      <c r="J425" s="12"/>
      <c r="K425"/>
    </row>
    <row r="426" spans="1:11" ht="18" customHeight="1" x14ac:dyDescent="0.2">
      <c r="A426" s="13" t="s">
        <v>19</v>
      </c>
      <c r="B426" s="13" t="s">
        <v>629</v>
      </c>
      <c r="C426" s="13" t="s">
        <v>698</v>
      </c>
      <c r="D426" s="13" t="s">
        <v>699</v>
      </c>
      <c r="E426" s="13" t="s">
        <v>700</v>
      </c>
      <c r="F426" s="14"/>
      <c r="G426" s="14"/>
      <c r="H426" s="15">
        <v>4</v>
      </c>
      <c r="I426" s="15" t="str">
        <f>IFERROR(VLOOKUP('stock gpa'!$C426,'export pasto gpa'!$A:$D,4,0),"")</f>
        <v/>
      </c>
      <c r="J426" s="12"/>
      <c r="K426"/>
    </row>
    <row r="427" spans="1:11" ht="18" customHeight="1" x14ac:dyDescent="0.2">
      <c r="A427" s="13" t="s">
        <v>19</v>
      </c>
      <c r="B427" s="13" t="s">
        <v>629</v>
      </c>
      <c r="C427" s="13" t="s">
        <v>701</v>
      </c>
      <c r="D427" s="13" t="s">
        <v>702</v>
      </c>
      <c r="E427" s="13" t="s">
        <v>700</v>
      </c>
      <c r="F427" s="14"/>
      <c r="G427" s="14"/>
      <c r="H427" s="15">
        <v>2</v>
      </c>
      <c r="I427" s="15" t="str">
        <f>IFERROR(VLOOKUP('stock gpa'!$C427,'export pasto gpa'!$A:$D,4,0),"")</f>
        <v/>
      </c>
      <c r="J427" s="12"/>
      <c r="K427"/>
    </row>
    <row r="428" spans="1:11" ht="18" customHeight="1" x14ac:dyDescent="0.2">
      <c r="A428" s="13" t="s">
        <v>19</v>
      </c>
      <c r="B428" s="13" t="s">
        <v>629</v>
      </c>
      <c r="C428" s="13" t="s">
        <v>703</v>
      </c>
      <c r="D428" s="13" t="s">
        <v>704</v>
      </c>
      <c r="E428" s="13"/>
      <c r="F428" s="14"/>
      <c r="G428" s="14"/>
      <c r="H428" s="15">
        <v>2</v>
      </c>
      <c r="I428" s="15" t="str">
        <f>IFERROR(VLOOKUP('stock gpa'!$C428,'export pasto gpa'!$A:$D,4,0),"")</f>
        <v/>
      </c>
      <c r="J428" s="12"/>
      <c r="K428"/>
    </row>
    <row r="429" spans="1:11" ht="18" customHeight="1" x14ac:dyDescent="0.2">
      <c r="A429" s="13" t="s">
        <v>19</v>
      </c>
      <c r="B429" s="13" t="s">
        <v>629</v>
      </c>
      <c r="C429" s="13" t="s">
        <v>705</v>
      </c>
      <c r="D429" s="13" t="s">
        <v>706</v>
      </c>
      <c r="E429" s="13"/>
      <c r="F429" s="14"/>
      <c r="G429" s="14"/>
      <c r="H429" s="15">
        <v>4</v>
      </c>
      <c r="I429" s="15" t="str">
        <f>IFERROR(VLOOKUP('stock gpa'!$C429,'export pasto gpa'!$A:$D,4,0),"")</f>
        <v/>
      </c>
      <c r="J429" s="12"/>
      <c r="K429"/>
    </row>
    <row r="430" spans="1:11" ht="18" customHeight="1" x14ac:dyDescent="0.2">
      <c r="A430" s="13" t="s">
        <v>19</v>
      </c>
      <c r="B430" s="13" t="s">
        <v>629</v>
      </c>
      <c r="C430" s="13" t="s">
        <v>707</v>
      </c>
      <c r="D430" s="13" t="s">
        <v>708</v>
      </c>
      <c r="E430" s="13"/>
      <c r="F430" s="14"/>
      <c r="G430" s="14"/>
      <c r="H430" s="15">
        <v>4</v>
      </c>
      <c r="I430" s="15" t="str">
        <f>IFERROR(VLOOKUP('stock gpa'!$C430,'export pasto gpa'!$A:$D,4,0),"")</f>
        <v/>
      </c>
      <c r="J430" s="12"/>
      <c r="K430"/>
    </row>
    <row r="431" spans="1:11" ht="18" customHeight="1" x14ac:dyDescent="0.2">
      <c r="A431" s="13" t="s">
        <v>19</v>
      </c>
      <c r="B431" s="13" t="s">
        <v>629</v>
      </c>
      <c r="C431" s="13" t="s">
        <v>709</v>
      </c>
      <c r="D431" s="13" t="s">
        <v>710</v>
      </c>
      <c r="E431" s="13"/>
      <c r="F431" s="14"/>
      <c r="G431" s="14"/>
      <c r="H431" s="15">
        <v>9</v>
      </c>
      <c r="I431" s="15" t="str">
        <f>IFERROR(VLOOKUP('stock gpa'!$C431,'export pasto gpa'!$A:$D,4,0),"")</f>
        <v/>
      </c>
      <c r="J431" s="12"/>
      <c r="K431"/>
    </row>
    <row r="432" spans="1:11" ht="18" customHeight="1" x14ac:dyDescent="0.2">
      <c r="A432" s="13" t="s">
        <v>19</v>
      </c>
      <c r="B432" s="13" t="s">
        <v>629</v>
      </c>
      <c r="C432" s="13" t="s">
        <v>711</v>
      </c>
      <c r="D432" s="13" t="s">
        <v>712</v>
      </c>
      <c r="E432" s="13"/>
      <c r="F432" s="14"/>
      <c r="G432" s="14"/>
      <c r="H432" s="15">
        <v>12</v>
      </c>
      <c r="I432" s="15" t="str">
        <f>IFERROR(VLOOKUP('stock gpa'!$C432,'export pasto gpa'!$A:$D,4,0),"")</f>
        <v/>
      </c>
      <c r="J432" s="12"/>
      <c r="K432"/>
    </row>
    <row r="433" spans="1:11" ht="18" customHeight="1" x14ac:dyDescent="0.2">
      <c r="A433" s="13" t="s">
        <v>19</v>
      </c>
      <c r="B433" s="13" t="s">
        <v>629</v>
      </c>
      <c r="C433" s="13" t="s">
        <v>713</v>
      </c>
      <c r="D433" s="13" t="s">
        <v>714</v>
      </c>
      <c r="E433" s="13"/>
      <c r="F433" s="14"/>
      <c r="G433" s="14"/>
      <c r="H433" s="15">
        <v>8</v>
      </c>
      <c r="I433" s="15" t="str">
        <f>IFERROR(VLOOKUP('stock gpa'!$C433,'export pasto gpa'!$A:$D,4,0),"")</f>
        <v/>
      </c>
      <c r="J433" s="12"/>
      <c r="K433"/>
    </row>
    <row r="434" spans="1:11" ht="18" customHeight="1" x14ac:dyDescent="0.2">
      <c r="A434" s="13" t="s">
        <v>19</v>
      </c>
      <c r="B434" s="13" t="s">
        <v>629</v>
      </c>
      <c r="C434" s="13" t="s">
        <v>715</v>
      </c>
      <c r="D434" s="13" t="s">
        <v>716</v>
      </c>
      <c r="E434" s="13"/>
      <c r="F434" s="14"/>
      <c r="G434" s="14"/>
      <c r="H434" s="15">
        <v>8</v>
      </c>
      <c r="I434" s="15" t="str">
        <f>IFERROR(VLOOKUP('stock gpa'!$C434,'export pasto gpa'!$A:$D,4,0),"")</f>
        <v/>
      </c>
      <c r="J434" s="12"/>
      <c r="K434"/>
    </row>
    <row r="435" spans="1:11" ht="18" customHeight="1" x14ac:dyDescent="0.2">
      <c r="A435" s="13" t="s">
        <v>19</v>
      </c>
      <c r="B435" s="13" t="s">
        <v>629</v>
      </c>
      <c r="C435" s="13" t="s">
        <v>717</v>
      </c>
      <c r="D435" s="13" t="s">
        <v>718</v>
      </c>
      <c r="E435" s="13"/>
      <c r="F435" s="14"/>
      <c r="G435" s="14"/>
      <c r="H435" s="15">
        <v>11</v>
      </c>
      <c r="I435" s="15" t="str">
        <f>IFERROR(VLOOKUP('stock gpa'!$C435,'export pasto gpa'!$A:$D,4,0),"")</f>
        <v/>
      </c>
      <c r="J435" s="12"/>
      <c r="K435"/>
    </row>
    <row r="436" spans="1:11" ht="18" customHeight="1" x14ac:dyDescent="0.2">
      <c r="A436" s="13" t="s">
        <v>19</v>
      </c>
      <c r="B436" s="13" t="s">
        <v>629</v>
      </c>
      <c r="C436" s="13" t="s">
        <v>719</v>
      </c>
      <c r="D436" s="13" t="s">
        <v>720</v>
      </c>
      <c r="E436" s="13"/>
      <c r="F436" s="14"/>
      <c r="G436" s="14"/>
      <c r="H436" s="15">
        <v>4</v>
      </c>
      <c r="I436" s="15" t="str">
        <f>IFERROR(VLOOKUP('stock gpa'!$C436,'export pasto gpa'!$A:$D,4,0),"")</f>
        <v/>
      </c>
      <c r="J436" s="12"/>
      <c r="K436"/>
    </row>
    <row r="437" spans="1:11" ht="18" customHeight="1" x14ac:dyDescent="0.2">
      <c r="A437" s="13" t="s">
        <v>19</v>
      </c>
      <c r="B437" s="13" t="s">
        <v>629</v>
      </c>
      <c r="C437" s="13" t="s">
        <v>721</v>
      </c>
      <c r="D437" s="13" t="s">
        <v>722</v>
      </c>
      <c r="E437" s="13"/>
      <c r="F437" s="14"/>
      <c r="G437" s="14"/>
      <c r="H437" s="15">
        <v>8</v>
      </c>
      <c r="I437" s="15" t="str">
        <f>IFERROR(VLOOKUP('stock gpa'!$C437,'export pasto gpa'!$A:$D,4,0),"")</f>
        <v/>
      </c>
      <c r="J437" s="12"/>
      <c r="K437"/>
    </row>
    <row r="438" spans="1:11" ht="18" customHeight="1" x14ac:dyDescent="0.2">
      <c r="A438" s="13" t="s">
        <v>19</v>
      </c>
      <c r="B438" s="13" t="s">
        <v>629</v>
      </c>
      <c r="C438" s="13" t="s">
        <v>723</v>
      </c>
      <c r="D438" s="13" t="s">
        <v>724</v>
      </c>
      <c r="E438" s="13"/>
      <c r="F438" s="14"/>
      <c r="G438" s="14"/>
      <c r="H438" s="15">
        <v>4</v>
      </c>
      <c r="I438" s="15" t="str">
        <f>IFERROR(VLOOKUP('stock gpa'!$C438,'export pasto gpa'!$A:$D,4,0),"")</f>
        <v/>
      </c>
      <c r="J438" s="12"/>
      <c r="K438"/>
    </row>
    <row r="439" spans="1:11" ht="18" customHeight="1" x14ac:dyDescent="0.2">
      <c r="A439" s="13" t="s">
        <v>19</v>
      </c>
      <c r="B439" s="13" t="s">
        <v>629</v>
      </c>
      <c r="C439" s="13" t="s">
        <v>725</v>
      </c>
      <c r="D439" s="13" t="s">
        <v>726</v>
      </c>
      <c r="E439" s="13"/>
      <c r="F439" s="14"/>
      <c r="G439" s="14"/>
      <c r="H439" s="15">
        <v>4</v>
      </c>
      <c r="I439" s="15" t="str">
        <f>IFERROR(VLOOKUP('stock gpa'!$C439,'export pasto gpa'!$A:$D,4,0),"")</f>
        <v/>
      </c>
      <c r="J439" s="12"/>
      <c r="K439"/>
    </row>
    <row r="440" spans="1:11" ht="18" customHeight="1" x14ac:dyDescent="0.2">
      <c r="A440" s="13" t="s">
        <v>19</v>
      </c>
      <c r="B440" s="13" t="s">
        <v>629</v>
      </c>
      <c r="C440" s="13" t="s">
        <v>727</v>
      </c>
      <c r="D440" s="13" t="s">
        <v>728</v>
      </c>
      <c r="E440" s="13"/>
      <c r="F440" s="14"/>
      <c r="G440" s="14"/>
      <c r="H440" s="15">
        <v>8</v>
      </c>
      <c r="I440" s="15" t="str">
        <f>IFERROR(VLOOKUP('stock gpa'!$C440,'export pasto gpa'!$A:$D,4,0),"")</f>
        <v/>
      </c>
      <c r="J440" s="12"/>
      <c r="K440"/>
    </row>
    <row r="441" spans="1:11" ht="18" customHeight="1" x14ac:dyDescent="0.2">
      <c r="A441" s="13" t="s">
        <v>19</v>
      </c>
      <c r="B441" s="13" t="s">
        <v>629</v>
      </c>
      <c r="C441" s="13" t="s">
        <v>729</v>
      </c>
      <c r="D441" s="13" t="s">
        <v>730</v>
      </c>
      <c r="E441" s="13"/>
      <c r="F441" s="14"/>
      <c r="G441" s="14"/>
      <c r="H441" s="15">
        <v>2</v>
      </c>
      <c r="I441" s="15" t="str">
        <f>IFERROR(VLOOKUP('stock gpa'!$C441,'export pasto gpa'!$A:$D,4,0),"")</f>
        <v/>
      </c>
      <c r="J441" s="12"/>
      <c r="K441"/>
    </row>
    <row r="442" spans="1:11" ht="18" customHeight="1" x14ac:dyDescent="0.2">
      <c r="A442" s="13" t="s">
        <v>19</v>
      </c>
      <c r="B442" s="13" t="s">
        <v>629</v>
      </c>
      <c r="C442" s="13" t="s">
        <v>731</v>
      </c>
      <c r="D442" s="13" t="s">
        <v>732</v>
      </c>
      <c r="E442" s="13"/>
      <c r="F442" s="14"/>
      <c r="G442" s="14"/>
      <c r="H442" s="15">
        <v>6</v>
      </c>
      <c r="I442" s="15" t="str">
        <f>IFERROR(VLOOKUP('stock gpa'!$C442,'export pasto gpa'!$A:$D,4,0),"")</f>
        <v/>
      </c>
      <c r="J442" s="12"/>
      <c r="K442"/>
    </row>
    <row r="443" spans="1:11" ht="18" customHeight="1" x14ac:dyDescent="0.2">
      <c r="A443" s="13" t="s">
        <v>19</v>
      </c>
      <c r="B443" s="13" t="s">
        <v>629</v>
      </c>
      <c r="C443" s="13" t="s">
        <v>733</v>
      </c>
      <c r="D443" s="13" t="s">
        <v>734</v>
      </c>
      <c r="E443" s="13"/>
      <c r="F443" s="14"/>
      <c r="G443" s="14"/>
      <c r="H443" s="15">
        <v>6</v>
      </c>
      <c r="I443" s="15" t="str">
        <f>IFERROR(VLOOKUP('stock gpa'!$C443,'export pasto gpa'!$A:$D,4,0),"")</f>
        <v/>
      </c>
      <c r="J443" s="12"/>
      <c r="K443"/>
    </row>
    <row r="444" spans="1:11" ht="18" customHeight="1" x14ac:dyDescent="0.2">
      <c r="A444" s="13" t="s">
        <v>19</v>
      </c>
      <c r="B444" s="13" t="s">
        <v>629</v>
      </c>
      <c r="C444" s="13" t="s">
        <v>735</v>
      </c>
      <c r="D444" s="13" t="s">
        <v>736</v>
      </c>
      <c r="E444" s="13"/>
      <c r="F444" s="14"/>
      <c r="G444" s="14"/>
      <c r="H444" s="15">
        <v>19</v>
      </c>
      <c r="I444" s="15" t="str">
        <f>IFERROR(VLOOKUP('stock gpa'!$C444,'export pasto gpa'!$A:$D,4,0),"")</f>
        <v/>
      </c>
      <c r="J444" s="12"/>
      <c r="K444"/>
    </row>
    <row r="445" spans="1:11" ht="18" customHeight="1" x14ac:dyDescent="0.2">
      <c r="A445" s="13" t="s">
        <v>19</v>
      </c>
      <c r="B445" s="13" t="s">
        <v>629</v>
      </c>
      <c r="C445" s="13" t="s">
        <v>737</v>
      </c>
      <c r="D445" s="13" t="s">
        <v>738</v>
      </c>
      <c r="E445" s="13"/>
      <c r="F445" s="14"/>
      <c r="G445" s="14"/>
      <c r="H445" s="15">
        <v>2</v>
      </c>
      <c r="I445" s="15" t="str">
        <f>IFERROR(VLOOKUP('stock gpa'!$C445,'export pasto gpa'!$A:$D,4,0),"")</f>
        <v/>
      </c>
      <c r="J445" s="12"/>
      <c r="K445"/>
    </row>
    <row r="446" spans="1:11" ht="18" customHeight="1" x14ac:dyDescent="0.2">
      <c r="A446" s="13" t="s">
        <v>19</v>
      </c>
      <c r="B446" s="13" t="s">
        <v>629</v>
      </c>
      <c r="C446" s="13" t="s">
        <v>739</v>
      </c>
      <c r="D446" s="13" t="s">
        <v>740</v>
      </c>
      <c r="E446" s="13"/>
      <c r="F446" s="14"/>
      <c r="G446" s="14"/>
      <c r="H446" s="15">
        <v>2</v>
      </c>
      <c r="I446" s="15" t="str">
        <f>IFERROR(VLOOKUP('stock gpa'!$C446,'export pasto gpa'!$A:$D,4,0),"")</f>
        <v/>
      </c>
      <c r="J446" s="12"/>
      <c r="K446"/>
    </row>
    <row r="447" spans="1:11" ht="18" customHeight="1" x14ac:dyDescent="0.2">
      <c r="A447" s="13" t="s">
        <v>19</v>
      </c>
      <c r="B447" s="13" t="s">
        <v>629</v>
      </c>
      <c r="C447" s="13" t="s">
        <v>741</v>
      </c>
      <c r="D447" s="13" t="s">
        <v>742</v>
      </c>
      <c r="E447" s="13"/>
      <c r="F447" s="14"/>
      <c r="G447" s="14"/>
      <c r="H447" s="15">
        <v>6</v>
      </c>
      <c r="I447" s="15" t="str">
        <f>IFERROR(VLOOKUP('stock gpa'!$C447,'export pasto gpa'!$A:$D,4,0),"")</f>
        <v/>
      </c>
      <c r="J447" s="12"/>
      <c r="K447"/>
    </row>
    <row r="448" spans="1:11" ht="18" customHeight="1" x14ac:dyDescent="0.2">
      <c r="A448" s="13" t="s">
        <v>19</v>
      </c>
      <c r="B448" s="13" t="s">
        <v>629</v>
      </c>
      <c r="C448" s="13" t="s">
        <v>743</v>
      </c>
      <c r="D448" s="13" t="s">
        <v>744</v>
      </c>
      <c r="E448" s="13"/>
      <c r="F448" s="14"/>
      <c r="G448" s="14"/>
      <c r="H448" s="15">
        <v>1</v>
      </c>
      <c r="I448" s="15" t="str">
        <f>IFERROR(VLOOKUP('stock gpa'!$C448,'export pasto gpa'!$A:$D,4,0),"")</f>
        <v/>
      </c>
      <c r="J448" s="12"/>
      <c r="K448"/>
    </row>
    <row r="449" spans="1:11" ht="18" customHeight="1" x14ac:dyDescent="0.2">
      <c r="A449" s="13" t="s">
        <v>19</v>
      </c>
      <c r="B449" s="13" t="s">
        <v>629</v>
      </c>
      <c r="C449" s="13" t="s">
        <v>745</v>
      </c>
      <c r="D449" s="13" t="s">
        <v>746</v>
      </c>
      <c r="E449" s="13" t="s">
        <v>492</v>
      </c>
      <c r="F449" s="14"/>
      <c r="G449" s="14"/>
      <c r="H449" s="15">
        <v>2</v>
      </c>
      <c r="I449" s="15" t="str">
        <f>IFERROR(VLOOKUP('stock gpa'!$C449,'export pasto gpa'!$A:$D,4,0),"")</f>
        <v/>
      </c>
      <c r="J449" s="12"/>
      <c r="K449"/>
    </row>
    <row r="450" spans="1:11" ht="18" customHeight="1" x14ac:dyDescent="0.2">
      <c r="A450" s="13" t="s">
        <v>19</v>
      </c>
      <c r="B450" s="13" t="s">
        <v>629</v>
      </c>
      <c r="C450" s="13" t="s">
        <v>747</v>
      </c>
      <c r="D450" s="13" t="s">
        <v>748</v>
      </c>
      <c r="E450" s="13"/>
      <c r="F450" s="14"/>
      <c r="G450" s="14"/>
      <c r="H450" s="15">
        <v>1</v>
      </c>
      <c r="I450" s="15" t="str">
        <f>IFERROR(VLOOKUP('stock gpa'!$C450,'export pasto gpa'!$A:$D,4,0),"")</f>
        <v/>
      </c>
      <c r="J450" s="12"/>
      <c r="K450"/>
    </row>
    <row r="451" spans="1:11" ht="18" customHeight="1" x14ac:dyDescent="0.2">
      <c r="A451" s="13" t="s">
        <v>19</v>
      </c>
      <c r="B451" s="13" t="s">
        <v>629</v>
      </c>
      <c r="C451" s="13" t="s">
        <v>749</v>
      </c>
      <c r="D451" s="13" t="s">
        <v>750</v>
      </c>
      <c r="E451" s="13"/>
      <c r="F451" s="14"/>
      <c r="G451" s="14"/>
      <c r="H451" s="15">
        <v>1</v>
      </c>
      <c r="I451" s="15" t="str">
        <f>IFERROR(VLOOKUP('stock gpa'!$C451,'export pasto gpa'!$A:$D,4,0),"")</f>
        <v/>
      </c>
      <c r="J451" s="12"/>
      <c r="K451"/>
    </row>
    <row r="452" spans="1:11" ht="18" customHeight="1" x14ac:dyDescent="0.2">
      <c r="A452" s="13" t="s">
        <v>19</v>
      </c>
      <c r="B452" s="13" t="s">
        <v>629</v>
      </c>
      <c r="C452" s="13" t="s">
        <v>751</v>
      </c>
      <c r="D452" s="13" t="s">
        <v>752</v>
      </c>
      <c r="E452" s="13" t="s">
        <v>753</v>
      </c>
      <c r="F452" s="14"/>
      <c r="G452" s="14"/>
      <c r="H452" s="15">
        <v>15</v>
      </c>
      <c r="I452" s="15" t="str">
        <f>IFERROR(VLOOKUP('stock gpa'!$C452,'export pasto gpa'!$A:$D,4,0),"")</f>
        <v/>
      </c>
      <c r="J452" s="12"/>
      <c r="K452"/>
    </row>
    <row r="453" spans="1:11" ht="18" customHeight="1" x14ac:dyDescent="0.2">
      <c r="A453" s="13" t="s">
        <v>19</v>
      </c>
      <c r="B453" s="13" t="s">
        <v>629</v>
      </c>
      <c r="C453" s="13" t="s">
        <v>754</v>
      </c>
      <c r="D453" s="13" t="s">
        <v>755</v>
      </c>
      <c r="E453" s="13" t="s">
        <v>756</v>
      </c>
      <c r="F453" s="14"/>
      <c r="G453" s="14"/>
      <c r="H453" s="15">
        <v>8</v>
      </c>
      <c r="I453" s="15" t="str">
        <f>IFERROR(VLOOKUP('stock gpa'!$C453,'export pasto gpa'!$A:$D,4,0),"")</f>
        <v/>
      </c>
      <c r="J453" s="12"/>
      <c r="K453"/>
    </row>
    <row r="454" spans="1:11" ht="18" customHeight="1" x14ac:dyDescent="0.2">
      <c r="A454" s="13" t="s">
        <v>19</v>
      </c>
      <c r="B454" s="13" t="s">
        <v>629</v>
      </c>
      <c r="C454" s="13" t="s">
        <v>757</v>
      </c>
      <c r="D454" s="13" t="s">
        <v>758</v>
      </c>
      <c r="E454" s="13"/>
      <c r="F454" s="14"/>
      <c r="G454" s="14"/>
      <c r="H454" s="15">
        <v>2</v>
      </c>
      <c r="I454" s="15" t="str">
        <f>IFERROR(VLOOKUP('stock gpa'!$C454,'export pasto gpa'!$A:$D,4,0),"")</f>
        <v/>
      </c>
      <c r="J454" s="12"/>
      <c r="K454"/>
    </row>
    <row r="455" spans="1:11" ht="18" customHeight="1" x14ac:dyDescent="0.2">
      <c r="A455" s="13" t="s">
        <v>19</v>
      </c>
      <c r="B455" s="13" t="s">
        <v>629</v>
      </c>
      <c r="C455" s="13" t="s">
        <v>757</v>
      </c>
      <c r="D455" s="13" t="s">
        <v>758</v>
      </c>
      <c r="E455" s="13" t="s">
        <v>753</v>
      </c>
      <c r="F455" s="14"/>
      <c r="G455" s="14"/>
      <c r="H455" s="15">
        <v>20</v>
      </c>
      <c r="I455" s="15" t="str">
        <f>IFERROR(VLOOKUP('stock gpa'!$C455,'export pasto gpa'!$A:$D,4,0),"")</f>
        <v/>
      </c>
      <c r="J455" s="12"/>
      <c r="K455"/>
    </row>
    <row r="456" spans="1:11" ht="18" customHeight="1" x14ac:dyDescent="0.2">
      <c r="A456" s="13" t="s">
        <v>19</v>
      </c>
      <c r="B456" s="13" t="s">
        <v>629</v>
      </c>
      <c r="C456" s="13" t="s">
        <v>759</v>
      </c>
      <c r="D456" s="13" t="s">
        <v>760</v>
      </c>
      <c r="E456" s="13" t="s">
        <v>761</v>
      </c>
      <c r="F456" s="14"/>
      <c r="G456" s="14"/>
      <c r="H456" s="15">
        <v>2</v>
      </c>
      <c r="I456" s="15" t="str">
        <f>IFERROR(VLOOKUP('stock gpa'!$C456,'export pasto gpa'!$A:$D,4,0),"")</f>
        <v/>
      </c>
      <c r="J456" s="12"/>
      <c r="K456"/>
    </row>
    <row r="457" spans="1:11" ht="18" customHeight="1" x14ac:dyDescent="0.2">
      <c r="A457" s="13" t="s">
        <v>19</v>
      </c>
      <c r="B457" s="13" t="s">
        <v>629</v>
      </c>
      <c r="C457" s="13" t="s">
        <v>762</v>
      </c>
      <c r="D457" s="13" t="s">
        <v>763</v>
      </c>
      <c r="E457" s="13" t="s">
        <v>753</v>
      </c>
      <c r="F457" s="14"/>
      <c r="G457" s="14"/>
      <c r="H457" s="15">
        <v>10</v>
      </c>
      <c r="I457" s="15" t="str">
        <f>IFERROR(VLOOKUP('stock gpa'!$C457,'export pasto gpa'!$A:$D,4,0),"")</f>
        <v/>
      </c>
      <c r="J457" s="12"/>
      <c r="K457"/>
    </row>
    <row r="458" spans="1:11" ht="18" customHeight="1" x14ac:dyDescent="0.2">
      <c r="A458" s="13" t="s">
        <v>19</v>
      </c>
      <c r="B458" s="13" t="s">
        <v>629</v>
      </c>
      <c r="C458" s="13" t="s">
        <v>764</v>
      </c>
      <c r="D458" s="13" t="s">
        <v>765</v>
      </c>
      <c r="E458" s="13" t="s">
        <v>663</v>
      </c>
      <c r="F458" s="14"/>
      <c r="G458" s="14"/>
      <c r="H458" s="15">
        <v>10</v>
      </c>
      <c r="I458" s="15" t="str">
        <f>IFERROR(VLOOKUP('stock gpa'!$C458,'export pasto gpa'!$A:$D,4,0),"")</f>
        <v/>
      </c>
      <c r="J458" s="12"/>
      <c r="K458"/>
    </row>
    <row r="459" spans="1:11" ht="18" customHeight="1" x14ac:dyDescent="0.2">
      <c r="A459" s="13" t="s">
        <v>19</v>
      </c>
      <c r="B459" s="13" t="s">
        <v>629</v>
      </c>
      <c r="C459" s="13" t="s">
        <v>764</v>
      </c>
      <c r="D459" s="13" t="s">
        <v>765</v>
      </c>
      <c r="E459" s="13" t="s">
        <v>1113</v>
      </c>
      <c r="F459" s="14"/>
      <c r="G459" s="14"/>
      <c r="H459" s="15">
        <v>7</v>
      </c>
      <c r="I459" s="15" t="str">
        <f>IFERROR(VLOOKUP('stock gpa'!$C459,'export pasto gpa'!$A:$D,4,0),"")</f>
        <v/>
      </c>
      <c r="J459" s="12"/>
      <c r="K459"/>
    </row>
    <row r="460" spans="1:11" ht="18" customHeight="1" x14ac:dyDescent="0.2">
      <c r="A460" s="13" t="s">
        <v>19</v>
      </c>
      <c r="B460" s="13" t="s">
        <v>629</v>
      </c>
      <c r="C460" s="13" t="s">
        <v>766</v>
      </c>
      <c r="D460" s="13" t="s">
        <v>767</v>
      </c>
      <c r="E460" s="13" t="s">
        <v>663</v>
      </c>
      <c r="F460" s="14"/>
      <c r="G460" s="14"/>
      <c r="H460" s="15">
        <v>10</v>
      </c>
      <c r="I460" s="15" t="str">
        <f>IFERROR(VLOOKUP('stock gpa'!$C460,'export pasto gpa'!$A:$D,4,0),"")</f>
        <v/>
      </c>
      <c r="J460" s="12"/>
      <c r="K460"/>
    </row>
    <row r="461" spans="1:11" ht="18" customHeight="1" x14ac:dyDescent="0.2">
      <c r="A461" s="13" t="s">
        <v>19</v>
      </c>
      <c r="B461" s="13" t="s">
        <v>629</v>
      </c>
      <c r="C461" s="13" t="s">
        <v>766</v>
      </c>
      <c r="D461" s="13" t="s">
        <v>767</v>
      </c>
      <c r="E461" s="13" t="s">
        <v>768</v>
      </c>
      <c r="F461" s="14"/>
      <c r="G461" s="14"/>
      <c r="H461" s="15">
        <v>1</v>
      </c>
      <c r="I461" s="15" t="str">
        <f>IFERROR(VLOOKUP('stock gpa'!$C461,'export pasto gpa'!$A:$D,4,0),"")</f>
        <v/>
      </c>
      <c r="J461" s="12"/>
      <c r="K461"/>
    </row>
    <row r="462" spans="1:11" ht="18" customHeight="1" x14ac:dyDescent="0.2">
      <c r="A462" s="13" t="s">
        <v>19</v>
      </c>
      <c r="B462" s="13" t="s">
        <v>629</v>
      </c>
      <c r="C462" s="13" t="s">
        <v>769</v>
      </c>
      <c r="D462" s="13" t="s">
        <v>770</v>
      </c>
      <c r="E462" s="13" t="s">
        <v>771</v>
      </c>
      <c r="F462" s="14"/>
      <c r="G462" s="14"/>
      <c r="H462" s="15">
        <v>10</v>
      </c>
      <c r="I462" s="15" t="str">
        <f>IFERROR(VLOOKUP('stock gpa'!$C462,'export pasto gpa'!$A:$D,4,0),"")</f>
        <v/>
      </c>
      <c r="J462" s="12"/>
      <c r="K462"/>
    </row>
    <row r="463" spans="1:11" ht="18" customHeight="1" x14ac:dyDescent="0.2">
      <c r="A463" s="13" t="s">
        <v>19</v>
      </c>
      <c r="B463" s="13" t="s">
        <v>629</v>
      </c>
      <c r="C463" s="13" t="s">
        <v>769</v>
      </c>
      <c r="D463" s="13" t="s">
        <v>770</v>
      </c>
      <c r="E463" s="13" t="s">
        <v>768</v>
      </c>
      <c r="F463" s="14"/>
      <c r="G463" s="14"/>
      <c r="H463" s="15">
        <v>5</v>
      </c>
      <c r="I463" s="15" t="str">
        <f>IFERROR(VLOOKUP('stock gpa'!$C463,'export pasto gpa'!$A:$D,4,0),"")</f>
        <v/>
      </c>
      <c r="J463" s="12"/>
      <c r="K463"/>
    </row>
    <row r="464" spans="1:11" ht="18" customHeight="1" x14ac:dyDescent="0.2">
      <c r="A464" s="13" t="s">
        <v>19</v>
      </c>
      <c r="B464" s="13" t="s">
        <v>629</v>
      </c>
      <c r="C464" s="13" t="s">
        <v>772</v>
      </c>
      <c r="D464" s="13" t="s">
        <v>773</v>
      </c>
      <c r="E464" s="13" t="s">
        <v>768</v>
      </c>
      <c r="F464" s="14"/>
      <c r="G464" s="14"/>
      <c r="H464" s="15">
        <v>2</v>
      </c>
      <c r="I464" s="15" t="str">
        <f>IFERROR(VLOOKUP('stock gpa'!$C464,'export pasto gpa'!$A:$D,4,0),"")</f>
        <v/>
      </c>
      <c r="J464" s="12"/>
      <c r="K464"/>
    </row>
    <row r="465" spans="1:11" ht="18" customHeight="1" x14ac:dyDescent="0.2">
      <c r="A465" s="13" t="s">
        <v>19</v>
      </c>
      <c r="B465" s="13" t="s">
        <v>629</v>
      </c>
      <c r="C465" s="13" t="s">
        <v>772</v>
      </c>
      <c r="D465" s="13" t="s">
        <v>773</v>
      </c>
      <c r="E465" s="13" t="s">
        <v>771</v>
      </c>
      <c r="F465" s="14"/>
      <c r="G465" s="14"/>
      <c r="H465" s="15">
        <v>14</v>
      </c>
      <c r="I465" s="15" t="str">
        <f>IFERROR(VLOOKUP('stock gpa'!$C465,'export pasto gpa'!$A:$D,4,0),"")</f>
        <v/>
      </c>
      <c r="J465" s="12"/>
      <c r="K465"/>
    </row>
    <row r="466" spans="1:11" ht="18" customHeight="1" x14ac:dyDescent="0.2">
      <c r="A466" s="13" t="s">
        <v>19</v>
      </c>
      <c r="B466" s="13" t="s">
        <v>629</v>
      </c>
      <c r="C466" s="13" t="s">
        <v>774</v>
      </c>
      <c r="D466" s="13" t="s">
        <v>775</v>
      </c>
      <c r="E466" s="13" t="s">
        <v>768</v>
      </c>
      <c r="F466" s="14"/>
      <c r="G466" s="14"/>
      <c r="H466" s="15">
        <v>2</v>
      </c>
      <c r="I466" s="15" t="str">
        <f>IFERROR(VLOOKUP('stock gpa'!$C466,'export pasto gpa'!$A:$D,4,0),"")</f>
        <v/>
      </c>
      <c r="J466" s="12"/>
      <c r="K466"/>
    </row>
    <row r="467" spans="1:11" ht="18" customHeight="1" x14ac:dyDescent="0.2">
      <c r="A467" s="13" t="s">
        <v>19</v>
      </c>
      <c r="B467" s="13" t="s">
        <v>629</v>
      </c>
      <c r="C467" s="13" t="s">
        <v>774</v>
      </c>
      <c r="D467" s="13" t="s">
        <v>775</v>
      </c>
      <c r="E467" s="13" t="s">
        <v>771</v>
      </c>
      <c r="F467" s="14"/>
      <c r="G467" s="14"/>
      <c r="H467" s="15">
        <v>16</v>
      </c>
      <c r="I467" s="15" t="str">
        <f>IFERROR(VLOOKUP('stock gpa'!$C467,'export pasto gpa'!$A:$D,4,0),"")</f>
        <v/>
      </c>
      <c r="J467" s="12"/>
      <c r="K467"/>
    </row>
    <row r="468" spans="1:11" ht="18" customHeight="1" x14ac:dyDescent="0.2">
      <c r="A468" s="13" t="s">
        <v>19</v>
      </c>
      <c r="B468" s="13" t="s">
        <v>629</v>
      </c>
      <c r="C468" s="13" t="s">
        <v>776</v>
      </c>
      <c r="D468" s="13" t="s">
        <v>777</v>
      </c>
      <c r="E468" s="13" t="s">
        <v>32</v>
      </c>
      <c r="F468" s="14"/>
      <c r="G468" s="14"/>
      <c r="H468" s="15">
        <v>6</v>
      </c>
      <c r="I468" s="15" t="str">
        <f>IFERROR(VLOOKUP('stock gpa'!$C468,'export pasto gpa'!$A:$D,4,0),"")</f>
        <v/>
      </c>
      <c r="J468" s="12"/>
      <c r="K468"/>
    </row>
    <row r="469" spans="1:11" ht="18" customHeight="1" x14ac:dyDescent="0.2">
      <c r="A469" s="13" t="s">
        <v>19</v>
      </c>
      <c r="B469" s="13" t="s">
        <v>629</v>
      </c>
      <c r="C469" s="13" t="s">
        <v>776</v>
      </c>
      <c r="D469" s="13" t="s">
        <v>777</v>
      </c>
      <c r="E469" s="13" t="s">
        <v>778</v>
      </c>
      <c r="F469" s="14"/>
      <c r="G469" s="14"/>
      <c r="H469" s="15">
        <v>2</v>
      </c>
      <c r="I469" s="15" t="str">
        <f>IFERROR(VLOOKUP('stock gpa'!$C469,'export pasto gpa'!$A:$D,4,0),"")</f>
        <v/>
      </c>
      <c r="J469" s="12"/>
      <c r="K469"/>
    </row>
    <row r="470" spans="1:11" ht="18" customHeight="1" x14ac:dyDescent="0.2">
      <c r="A470" s="13" t="s">
        <v>19</v>
      </c>
      <c r="B470" s="13" t="s">
        <v>629</v>
      </c>
      <c r="C470" s="13" t="s">
        <v>779</v>
      </c>
      <c r="D470" s="13" t="s">
        <v>780</v>
      </c>
      <c r="E470" s="13" t="s">
        <v>781</v>
      </c>
      <c r="F470" s="14"/>
      <c r="G470" s="14"/>
      <c r="H470" s="15">
        <v>8</v>
      </c>
      <c r="I470" s="15" t="str">
        <f>IFERROR(VLOOKUP('stock gpa'!$C470,'export pasto gpa'!$A:$D,4,0),"")</f>
        <v/>
      </c>
      <c r="J470" s="12"/>
      <c r="K470"/>
    </row>
    <row r="471" spans="1:11" ht="18" customHeight="1" x14ac:dyDescent="0.2">
      <c r="A471" s="13" t="s">
        <v>19</v>
      </c>
      <c r="B471" s="13" t="s">
        <v>629</v>
      </c>
      <c r="C471" s="13" t="s">
        <v>779</v>
      </c>
      <c r="D471" s="13" t="s">
        <v>780</v>
      </c>
      <c r="E471" s="13" t="s">
        <v>32</v>
      </c>
      <c r="F471" s="14"/>
      <c r="G471" s="14"/>
      <c r="H471" s="15">
        <v>8</v>
      </c>
      <c r="I471" s="15" t="str">
        <f>IFERROR(VLOOKUP('stock gpa'!$C471,'export pasto gpa'!$A:$D,4,0),"")</f>
        <v/>
      </c>
      <c r="J471" s="12"/>
      <c r="K471"/>
    </row>
    <row r="472" spans="1:11" ht="18" customHeight="1" x14ac:dyDescent="0.2">
      <c r="A472" s="13" t="s">
        <v>19</v>
      </c>
      <c r="B472" s="13" t="s">
        <v>629</v>
      </c>
      <c r="C472" s="13" t="s">
        <v>782</v>
      </c>
      <c r="D472" s="13" t="s">
        <v>783</v>
      </c>
      <c r="E472" s="13" t="s">
        <v>784</v>
      </c>
      <c r="F472" s="14"/>
      <c r="G472" s="14"/>
      <c r="H472" s="15">
        <v>4</v>
      </c>
      <c r="I472" s="15" t="str">
        <f>IFERROR(VLOOKUP('stock gpa'!$C472,'export pasto gpa'!$A:$D,4,0),"")</f>
        <v/>
      </c>
      <c r="J472" s="12"/>
      <c r="K472"/>
    </row>
    <row r="473" spans="1:11" ht="18" customHeight="1" x14ac:dyDescent="0.2">
      <c r="A473" s="13" t="s">
        <v>19</v>
      </c>
      <c r="B473" s="13" t="s">
        <v>629</v>
      </c>
      <c r="C473" s="13" t="s">
        <v>782</v>
      </c>
      <c r="D473" s="13" t="s">
        <v>783</v>
      </c>
      <c r="E473" s="13" t="s">
        <v>32</v>
      </c>
      <c r="F473" s="14"/>
      <c r="G473" s="14"/>
      <c r="H473" s="15">
        <v>8</v>
      </c>
      <c r="I473" s="15" t="str">
        <f>IFERROR(VLOOKUP('stock gpa'!$C473,'export pasto gpa'!$A:$D,4,0),"")</f>
        <v/>
      </c>
      <c r="J473" s="12"/>
      <c r="K473"/>
    </row>
    <row r="474" spans="1:11" ht="18" customHeight="1" x14ac:dyDescent="0.2">
      <c r="A474" s="13" t="s">
        <v>19</v>
      </c>
      <c r="B474" s="13" t="s">
        <v>629</v>
      </c>
      <c r="C474" s="13" t="s">
        <v>782</v>
      </c>
      <c r="D474" s="13" t="s">
        <v>783</v>
      </c>
      <c r="E474" s="13" t="s">
        <v>781</v>
      </c>
      <c r="F474" s="14"/>
      <c r="G474" s="14"/>
      <c r="H474" s="15">
        <v>8</v>
      </c>
      <c r="I474" s="15" t="str">
        <f>IFERROR(VLOOKUP('stock gpa'!$C474,'export pasto gpa'!$A:$D,4,0),"")</f>
        <v/>
      </c>
      <c r="J474" s="12"/>
      <c r="K474"/>
    </row>
    <row r="475" spans="1:11" ht="18" customHeight="1" x14ac:dyDescent="0.2">
      <c r="A475" s="13" t="s">
        <v>19</v>
      </c>
      <c r="B475" s="13" t="s">
        <v>629</v>
      </c>
      <c r="C475" s="13" t="s">
        <v>785</v>
      </c>
      <c r="D475" s="13" t="s">
        <v>786</v>
      </c>
      <c r="E475" s="13" t="s">
        <v>32</v>
      </c>
      <c r="F475" s="14"/>
      <c r="G475" s="14"/>
      <c r="H475" s="15">
        <v>2</v>
      </c>
      <c r="I475" s="15" t="str">
        <f>IFERROR(VLOOKUP('stock gpa'!$C475,'export pasto gpa'!$A:$D,4,0),"")</f>
        <v/>
      </c>
      <c r="J475" s="12"/>
      <c r="K475"/>
    </row>
    <row r="476" spans="1:11" ht="18" customHeight="1" x14ac:dyDescent="0.2">
      <c r="A476" s="13" t="s">
        <v>19</v>
      </c>
      <c r="B476" s="13" t="s">
        <v>629</v>
      </c>
      <c r="C476" s="13" t="s">
        <v>785</v>
      </c>
      <c r="D476" s="13" t="s">
        <v>786</v>
      </c>
      <c r="E476" s="13" t="s">
        <v>781</v>
      </c>
      <c r="F476" s="14"/>
      <c r="G476" s="14"/>
      <c r="H476" s="15">
        <v>2</v>
      </c>
      <c r="I476" s="15" t="str">
        <f>IFERROR(VLOOKUP('stock gpa'!$C476,'export pasto gpa'!$A:$D,4,0),"")</f>
        <v/>
      </c>
      <c r="J476" s="12"/>
      <c r="K476"/>
    </row>
    <row r="477" spans="1:11" ht="18" customHeight="1" x14ac:dyDescent="0.2">
      <c r="A477" s="13" t="s">
        <v>19</v>
      </c>
      <c r="B477" s="13" t="s">
        <v>629</v>
      </c>
      <c r="C477" s="13" t="s">
        <v>787</v>
      </c>
      <c r="D477" s="13" t="s">
        <v>788</v>
      </c>
      <c r="E477" s="13" t="s">
        <v>781</v>
      </c>
      <c r="F477" s="14"/>
      <c r="G477" s="14"/>
      <c r="H477" s="15">
        <v>4</v>
      </c>
      <c r="I477" s="15" t="str">
        <f>IFERROR(VLOOKUP('stock gpa'!$C477,'export pasto gpa'!$A:$D,4,0),"")</f>
        <v/>
      </c>
      <c r="J477" s="12"/>
      <c r="K477"/>
    </row>
    <row r="478" spans="1:11" ht="18" customHeight="1" x14ac:dyDescent="0.2">
      <c r="A478" s="13" t="s">
        <v>19</v>
      </c>
      <c r="B478" s="13" t="s">
        <v>629</v>
      </c>
      <c r="C478" s="13" t="s">
        <v>787</v>
      </c>
      <c r="D478" s="13" t="s">
        <v>788</v>
      </c>
      <c r="E478" s="13" t="s">
        <v>784</v>
      </c>
      <c r="F478" s="14"/>
      <c r="G478" s="14"/>
      <c r="H478" s="15">
        <v>2</v>
      </c>
      <c r="I478" s="15" t="str">
        <f>IFERROR(VLOOKUP('stock gpa'!$C478,'export pasto gpa'!$A:$D,4,0),"")</f>
        <v/>
      </c>
      <c r="J478" s="12"/>
      <c r="K478"/>
    </row>
    <row r="479" spans="1:11" ht="18" customHeight="1" x14ac:dyDescent="0.2">
      <c r="A479" s="13" t="s">
        <v>19</v>
      </c>
      <c r="B479" s="13" t="s">
        <v>629</v>
      </c>
      <c r="C479" s="13" t="s">
        <v>787</v>
      </c>
      <c r="D479" s="13" t="s">
        <v>788</v>
      </c>
      <c r="E479" s="13" t="s">
        <v>32</v>
      </c>
      <c r="F479" s="14"/>
      <c r="G479" s="14"/>
      <c r="H479" s="15">
        <v>4</v>
      </c>
      <c r="I479" s="15" t="str">
        <f>IFERROR(VLOOKUP('stock gpa'!$C479,'export pasto gpa'!$A:$D,4,0),"")</f>
        <v/>
      </c>
      <c r="J479" s="12"/>
      <c r="K479"/>
    </row>
    <row r="480" spans="1:11" ht="18" customHeight="1" x14ac:dyDescent="0.2">
      <c r="A480" s="13" t="s">
        <v>19</v>
      </c>
      <c r="B480" s="13" t="s">
        <v>629</v>
      </c>
      <c r="C480" s="13" t="s">
        <v>789</v>
      </c>
      <c r="D480" s="13" t="s">
        <v>790</v>
      </c>
      <c r="E480" s="13" t="s">
        <v>32</v>
      </c>
      <c r="F480" s="14"/>
      <c r="G480" s="14"/>
      <c r="H480" s="15">
        <v>3</v>
      </c>
      <c r="I480" s="15" t="str">
        <f>IFERROR(VLOOKUP('stock gpa'!$C480,'export pasto gpa'!$A:$D,4,0),"")</f>
        <v/>
      </c>
      <c r="J480" s="12"/>
      <c r="K480"/>
    </row>
    <row r="481" spans="1:11" ht="18" customHeight="1" x14ac:dyDescent="0.2">
      <c r="A481" s="13" t="s">
        <v>19</v>
      </c>
      <c r="B481" s="13" t="s">
        <v>629</v>
      </c>
      <c r="C481" s="13" t="s">
        <v>789</v>
      </c>
      <c r="D481" s="13" t="s">
        <v>790</v>
      </c>
      <c r="E481" s="13" t="s">
        <v>781</v>
      </c>
      <c r="F481" s="14"/>
      <c r="G481" s="14"/>
      <c r="H481" s="15">
        <v>2</v>
      </c>
      <c r="I481" s="15" t="str">
        <f>IFERROR(VLOOKUP('stock gpa'!$C481,'export pasto gpa'!$A:$D,4,0),"")</f>
        <v/>
      </c>
      <c r="J481" s="12"/>
      <c r="K481"/>
    </row>
    <row r="482" spans="1:11" ht="18" customHeight="1" x14ac:dyDescent="0.2">
      <c r="A482" s="13" t="s">
        <v>19</v>
      </c>
      <c r="B482" s="13" t="s">
        <v>629</v>
      </c>
      <c r="C482" s="13" t="s">
        <v>791</v>
      </c>
      <c r="D482" s="13" t="s">
        <v>792</v>
      </c>
      <c r="E482" s="13" t="s">
        <v>32</v>
      </c>
      <c r="F482" s="14"/>
      <c r="G482" s="14"/>
      <c r="H482" s="15">
        <v>2</v>
      </c>
      <c r="I482" s="15" t="str">
        <f>IFERROR(VLOOKUP('stock gpa'!$C482,'export pasto gpa'!$A:$D,4,0),"")</f>
        <v/>
      </c>
      <c r="J482" s="12"/>
      <c r="K482"/>
    </row>
    <row r="483" spans="1:11" ht="18" customHeight="1" x14ac:dyDescent="0.2">
      <c r="A483" s="13" t="s">
        <v>19</v>
      </c>
      <c r="B483" s="13" t="s">
        <v>629</v>
      </c>
      <c r="C483" s="13" t="s">
        <v>793</v>
      </c>
      <c r="D483" s="13" t="s">
        <v>794</v>
      </c>
      <c r="E483" s="13" t="s">
        <v>784</v>
      </c>
      <c r="F483" s="14"/>
      <c r="G483" s="14"/>
      <c r="H483" s="15">
        <v>1</v>
      </c>
      <c r="I483" s="15" t="str">
        <f>IFERROR(VLOOKUP('stock gpa'!$C483,'export pasto gpa'!$A:$D,4,0),"")</f>
        <v/>
      </c>
      <c r="J483" s="12"/>
      <c r="K483"/>
    </row>
    <row r="484" spans="1:11" ht="18" customHeight="1" x14ac:dyDescent="0.2">
      <c r="A484" s="13" t="s">
        <v>19</v>
      </c>
      <c r="B484" s="13" t="s">
        <v>629</v>
      </c>
      <c r="C484" s="13" t="s">
        <v>793</v>
      </c>
      <c r="D484" s="13" t="s">
        <v>794</v>
      </c>
      <c r="E484" s="13" t="s">
        <v>781</v>
      </c>
      <c r="F484" s="14"/>
      <c r="G484" s="14"/>
      <c r="H484" s="15">
        <v>2</v>
      </c>
      <c r="I484" s="15" t="str">
        <f>IFERROR(VLOOKUP('stock gpa'!$C484,'export pasto gpa'!$A:$D,4,0),"")</f>
        <v/>
      </c>
      <c r="J484" s="12"/>
      <c r="K484"/>
    </row>
    <row r="485" spans="1:11" ht="18" customHeight="1" x14ac:dyDescent="0.2">
      <c r="A485" s="13" t="s">
        <v>19</v>
      </c>
      <c r="B485" s="13" t="s">
        <v>629</v>
      </c>
      <c r="C485" s="13" t="s">
        <v>795</v>
      </c>
      <c r="D485" s="13" t="s">
        <v>796</v>
      </c>
      <c r="E485" s="13" t="s">
        <v>32</v>
      </c>
      <c r="F485" s="14"/>
      <c r="G485" s="14"/>
      <c r="H485" s="15">
        <v>6</v>
      </c>
      <c r="I485" s="15" t="str">
        <f>IFERROR(VLOOKUP('stock gpa'!$C485,'export pasto gpa'!$A:$D,4,0),"")</f>
        <v/>
      </c>
      <c r="J485" s="12"/>
      <c r="K485"/>
    </row>
    <row r="486" spans="1:11" ht="18" customHeight="1" x14ac:dyDescent="0.2">
      <c r="A486" s="13" t="s">
        <v>19</v>
      </c>
      <c r="B486" s="13" t="s">
        <v>629</v>
      </c>
      <c r="C486" s="13" t="s">
        <v>795</v>
      </c>
      <c r="D486" s="13" t="s">
        <v>796</v>
      </c>
      <c r="E486" s="13" t="s">
        <v>781</v>
      </c>
      <c r="F486" s="14"/>
      <c r="G486" s="14"/>
      <c r="H486" s="15">
        <v>4</v>
      </c>
      <c r="I486" s="15" t="str">
        <f>IFERROR(VLOOKUP('stock gpa'!$C486,'export pasto gpa'!$A:$D,4,0),"")</f>
        <v/>
      </c>
      <c r="J486" s="12"/>
      <c r="K486"/>
    </row>
    <row r="487" spans="1:11" ht="18" customHeight="1" x14ac:dyDescent="0.2">
      <c r="A487" s="13" t="s">
        <v>19</v>
      </c>
      <c r="B487" s="13" t="s">
        <v>797</v>
      </c>
      <c r="C487" s="13" t="s">
        <v>798</v>
      </c>
      <c r="D487" s="13" t="s">
        <v>799</v>
      </c>
      <c r="E487" s="13" t="s">
        <v>51</v>
      </c>
      <c r="F487" s="14"/>
      <c r="G487" s="14">
        <v>44150</v>
      </c>
      <c r="H487" s="15">
        <v>29</v>
      </c>
      <c r="I487" s="15" t="str">
        <f>IFERROR(VLOOKUP('stock gpa'!$C487,'export pasto gpa'!$A:$D,4,0),"")</f>
        <v/>
      </c>
      <c r="J487" s="12"/>
      <c r="K487"/>
    </row>
    <row r="488" spans="1:11" ht="18" customHeight="1" x14ac:dyDescent="0.2">
      <c r="A488" s="13" t="s">
        <v>19</v>
      </c>
      <c r="B488" s="13" t="s">
        <v>797</v>
      </c>
      <c r="C488" s="13" t="s">
        <v>801</v>
      </c>
      <c r="D488" s="13" t="s">
        <v>802</v>
      </c>
      <c r="E488" s="13" t="s">
        <v>803</v>
      </c>
      <c r="F488" s="14"/>
      <c r="G488" s="14">
        <v>44151</v>
      </c>
      <c r="H488" s="15">
        <v>23</v>
      </c>
      <c r="I488" s="15" t="str">
        <f>IFERROR(VLOOKUP('stock gpa'!$C488,'export pasto gpa'!$A:$D,4,0),"")</f>
        <v/>
      </c>
      <c r="J488" s="12"/>
      <c r="K488"/>
    </row>
    <row r="489" spans="1:11" ht="18" customHeight="1" x14ac:dyDescent="0.2">
      <c r="A489" s="13" t="s">
        <v>19</v>
      </c>
      <c r="B489" s="13" t="s">
        <v>797</v>
      </c>
      <c r="C489" s="13" t="s">
        <v>801</v>
      </c>
      <c r="D489" s="13" t="s">
        <v>802</v>
      </c>
      <c r="E489" s="13" t="s">
        <v>1127</v>
      </c>
      <c r="F489" s="14"/>
      <c r="G489" s="14">
        <v>44245</v>
      </c>
      <c r="H489" s="15">
        <v>20</v>
      </c>
      <c r="I489" s="15" t="str">
        <f>IFERROR(VLOOKUP('stock gpa'!$C489,'export pasto gpa'!$A:$D,4,0),"")</f>
        <v/>
      </c>
      <c r="J489" s="12"/>
      <c r="K489"/>
    </row>
    <row r="490" spans="1:11" ht="18" customHeight="1" x14ac:dyDescent="0.2">
      <c r="A490" s="13" t="s">
        <v>19</v>
      </c>
      <c r="B490" s="13" t="s">
        <v>797</v>
      </c>
      <c r="C490" s="13" t="s">
        <v>804</v>
      </c>
      <c r="D490" s="13" t="s">
        <v>805</v>
      </c>
      <c r="E490" s="13" t="s">
        <v>807</v>
      </c>
      <c r="F490" s="14"/>
      <c r="G490" s="14">
        <v>44077</v>
      </c>
      <c r="H490" s="15">
        <v>3</v>
      </c>
      <c r="I490" s="15" t="str">
        <f>IFERROR(VLOOKUP('stock gpa'!$C490,'export pasto gpa'!$A:$D,4,0),"")</f>
        <v/>
      </c>
      <c r="J490" s="12"/>
      <c r="K490"/>
    </row>
    <row r="491" spans="1:11" ht="18" customHeight="1" x14ac:dyDescent="0.2">
      <c r="A491" s="13" t="s">
        <v>19</v>
      </c>
      <c r="B491" s="13" t="s">
        <v>797</v>
      </c>
      <c r="C491" s="13" t="s">
        <v>804</v>
      </c>
      <c r="D491" s="13" t="s">
        <v>805</v>
      </c>
      <c r="E491" s="13" t="s">
        <v>806</v>
      </c>
      <c r="F491" s="14"/>
      <c r="G491" s="14">
        <v>44154</v>
      </c>
      <c r="H491" s="15">
        <v>32</v>
      </c>
      <c r="I491" s="15" t="str">
        <f>IFERROR(VLOOKUP('stock gpa'!$C491,'export pasto gpa'!$A:$D,4,0),"")</f>
        <v/>
      </c>
      <c r="J491" s="12"/>
      <c r="K491"/>
    </row>
    <row r="492" spans="1:11" ht="18" customHeight="1" x14ac:dyDescent="0.2">
      <c r="A492" s="13" t="s">
        <v>19</v>
      </c>
      <c r="B492" s="13" t="s">
        <v>797</v>
      </c>
      <c r="C492" s="13" t="s">
        <v>808</v>
      </c>
      <c r="D492" s="13" t="s">
        <v>809</v>
      </c>
      <c r="E492" s="13" t="s">
        <v>806</v>
      </c>
      <c r="F492" s="14"/>
      <c r="G492" s="14">
        <v>44154</v>
      </c>
      <c r="H492" s="15">
        <v>32</v>
      </c>
      <c r="I492" s="15" t="str">
        <f>IFERROR(VLOOKUP('stock gpa'!$C492,'export pasto gpa'!$A:$D,4,0),"")</f>
        <v/>
      </c>
      <c r="J492" s="12"/>
      <c r="K492"/>
    </row>
    <row r="493" spans="1:11" ht="18" customHeight="1" x14ac:dyDescent="0.2">
      <c r="A493" s="13" t="s">
        <v>19</v>
      </c>
      <c r="B493" s="13" t="s">
        <v>810</v>
      </c>
      <c r="C493" s="13" t="s">
        <v>811</v>
      </c>
      <c r="D493" s="13" t="s">
        <v>812</v>
      </c>
      <c r="E493" s="13" t="s">
        <v>813</v>
      </c>
      <c r="F493" s="14"/>
      <c r="G493" s="14">
        <v>42713</v>
      </c>
      <c r="H493" s="15">
        <v>16</v>
      </c>
      <c r="I493" s="15" t="str">
        <f>IFERROR(VLOOKUP('stock gpa'!$C493,'export pasto gpa'!$A:$D,4,0),"")</f>
        <v/>
      </c>
      <c r="J493" s="12"/>
      <c r="K493"/>
    </row>
    <row r="494" spans="1:11" ht="18" customHeight="1" x14ac:dyDescent="0.2">
      <c r="A494" s="13" t="s">
        <v>19</v>
      </c>
      <c r="B494" s="13" t="s">
        <v>797</v>
      </c>
      <c r="C494" s="13" t="s">
        <v>814</v>
      </c>
      <c r="D494" s="13" t="s">
        <v>815</v>
      </c>
      <c r="E494" s="13" t="s">
        <v>94</v>
      </c>
      <c r="F494" s="14"/>
      <c r="G494" s="14">
        <v>44093</v>
      </c>
      <c r="H494" s="15">
        <v>4</v>
      </c>
      <c r="I494" s="15" t="str">
        <f>IFERROR(VLOOKUP('stock gpa'!$C494,'export pasto gpa'!$A:$D,4,0),"")</f>
        <v/>
      </c>
      <c r="J494" s="12"/>
      <c r="K494"/>
    </row>
    <row r="495" spans="1:11" ht="18" customHeight="1" x14ac:dyDescent="0.2">
      <c r="A495" s="13" t="s">
        <v>19</v>
      </c>
      <c r="B495" s="13" t="s">
        <v>797</v>
      </c>
      <c r="C495" s="13" t="s">
        <v>814</v>
      </c>
      <c r="D495" s="13" t="s">
        <v>815</v>
      </c>
      <c r="E495" s="13" t="s">
        <v>51</v>
      </c>
      <c r="F495" s="14"/>
      <c r="G495" s="14">
        <v>44150</v>
      </c>
      <c r="H495" s="15">
        <v>20</v>
      </c>
      <c r="I495" s="15" t="str">
        <f>IFERROR(VLOOKUP('stock gpa'!$C495,'export pasto gpa'!$A:$D,4,0),"")</f>
        <v/>
      </c>
      <c r="J495" s="12"/>
      <c r="K495"/>
    </row>
    <row r="496" spans="1:11" ht="18" customHeight="1" x14ac:dyDescent="0.2">
      <c r="A496" s="13" t="s">
        <v>19</v>
      </c>
      <c r="B496" s="13" t="s">
        <v>797</v>
      </c>
      <c r="C496" s="13" t="s">
        <v>814</v>
      </c>
      <c r="D496" s="13" t="s">
        <v>815</v>
      </c>
      <c r="E496" s="13" t="s">
        <v>816</v>
      </c>
      <c r="F496" s="14"/>
      <c r="G496" s="14">
        <v>44084</v>
      </c>
      <c r="H496" s="15">
        <v>5</v>
      </c>
      <c r="I496" s="15" t="str">
        <f>IFERROR(VLOOKUP('stock gpa'!$C496,'export pasto gpa'!$A:$D,4,0),"")</f>
        <v/>
      </c>
      <c r="J496" s="12"/>
      <c r="K496"/>
    </row>
    <row r="497" spans="1:11" ht="18" customHeight="1" x14ac:dyDescent="0.2">
      <c r="A497" s="13" t="s">
        <v>19</v>
      </c>
      <c r="B497" s="13" t="s">
        <v>797</v>
      </c>
      <c r="C497" s="13" t="s">
        <v>817</v>
      </c>
      <c r="D497" s="13" t="s">
        <v>818</v>
      </c>
      <c r="E497" s="13" t="s">
        <v>819</v>
      </c>
      <c r="F497" s="14"/>
      <c r="G497" s="14">
        <v>43960</v>
      </c>
      <c r="H497" s="15">
        <v>18</v>
      </c>
      <c r="I497" s="15" t="str">
        <f>IFERROR(VLOOKUP('stock gpa'!$C497,'export pasto gpa'!$A:$D,4,0),"")</f>
        <v/>
      </c>
      <c r="J497" s="12"/>
      <c r="K497"/>
    </row>
    <row r="498" spans="1:11" ht="18" customHeight="1" x14ac:dyDescent="0.2">
      <c r="A498" s="13" t="s">
        <v>19</v>
      </c>
      <c r="B498" s="13" t="s">
        <v>797</v>
      </c>
      <c r="C498" s="13" t="s">
        <v>820</v>
      </c>
      <c r="D498" s="13" t="s">
        <v>821</v>
      </c>
      <c r="E498" s="13" t="s">
        <v>228</v>
      </c>
      <c r="F498" s="14"/>
      <c r="G498" s="14">
        <v>44099</v>
      </c>
      <c r="H498" s="15">
        <v>20</v>
      </c>
      <c r="I498" s="15" t="str">
        <f>IFERROR(VLOOKUP('stock gpa'!$C498,'export pasto gpa'!$A:$D,4,0),"")</f>
        <v/>
      </c>
      <c r="J498" s="12"/>
      <c r="K498"/>
    </row>
    <row r="499" spans="1:11" ht="18" customHeight="1" x14ac:dyDescent="0.2">
      <c r="A499" s="13" t="s">
        <v>19</v>
      </c>
      <c r="B499" s="13" t="s">
        <v>797</v>
      </c>
      <c r="C499" s="13" t="s">
        <v>820</v>
      </c>
      <c r="D499" s="13" t="s">
        <v>821</v>
      </c>
      <c r="E499" s="13" t="s">
        <v>800</v>
      </c>
      <c r="F499" s="14"/>
      <c r="G499" s="14">
        <v>44018</v>
      </c>
      <c r="H499" s="15">
        <v>10</v>
      </c>
      <c r="I499" s="15" t="str">
        <f>IFERROR(VLOOKUP('stock gpa'!$C499,'export pasto gpa'!$A:$D,4,0),"")</f>
        <v/>
      </c>
      <c r="J499" s="12"/>
      <c r="K499"/>
    </row>
    <row r="500" spans="1:11" ht="18" customHeight="1" x14ac:dyDescent="0.2">
      <c r="A500" s="13" t="s">
        <v>19</v>
      </c>
      <c r="B500" s="13" t="s">
        <v>797</v>
      </c>
      <c r="C500" s="13" t="s">
        <v>822</v>
      </c>
      <c r="D500" s="13" t="s">
        <v>823</v>
      </c>
      <c r="E500" s="13" t="s">
        <v>51</v>
      </c>
      <c r="F500" s="14"/>
      <c r="G500" s="14">
        <v>44150</v>
      </c>
      <c r="H500" s="15">
        <v>24</v>
      </c>
      <c r="I500" s="15" t="str">
        <f>IFERROR(VLOOKUP('stock gpa'!$C500,'export pasto gpa'!$A:$D,4,0),"")</f>
        <v/>
      </c>
      <c r="J500" s="12"/>
      <c r="K500"/>
    </row>
    <row r="501" spans="1:11" ht="18" customHeight="1" x14ac:dyDescent="0.2">
      <c r="A501" s="13" t="s">
        <v>19</v>
      </c>
      <c r="B501" s="13" t="s">
        <v>797</v>
      </c>
      <c r="C501" s="13" t="s">
        <v>824</v>
      </c>
      <c r="D501" s="13" t="s">
        <v>825</v>
      </c>
      <c r="E501" s="13" t="s">
        <v>803</v>
      </c>
      <c r="F501" s="14"/>
      <c r="G501" s="14">
        <v>44151</v>
      </c>
      <c r="H501" s="15">
        <v>40</v>
      </c>
      <c r="I501" s="15" t="str">
        <f>IFERROR(VLOOKUP('stock gpa'!$C501,'export pasto gpa'!$A:$D,4,0),"")</f>
        <v/>
      </c>
      <c r="J501" s="12"/>
      <c r="K501"/>
    </row>
    <row r="502" spans="1:11" ht="18" customHeight="1" x14ac:dyDescent="0.2">
      <c r="A502" s="13" t="s">
        <v>19</v>
      </c>
      <c r="B502" s="13" t="s">
        <v>797</v>
      </c>
      <c r="C502" s="13" t="s">
        <v>826</v>
      </c>
      <c r="D502" s="13" t="s">
        <v>827</v>
      </c>
      <c r="E502" s="13" t="s">
        <v>828</v>
      </c>
      <c r="F502" s="14"/>
      <c r="G502" s="14">
        <v>43994</v>
      </c>
      <c r="H502" s="15">
        <v>1</v>
      </c>
      <c r="I502" s="15" t="str">
        <f>IFERROR(VLOOKUP('stock gpa'!$C502,'export pasto gpa'!$A:$D,4,0),"")</f>
        <v/>
      </c>
      <c r="J502" s="12"/>
      <c r="K502"/>
    </row>
    <row r="503" spans="1:11" ht="18" customHeight="1" x14ac:dyDescent="0.2">
      <c r="A503" s="13" t="s">
        <v>19</v>
      </c>
      <c r="B503" s="13" t="s">
        <v>797</v>
      </c>
      <c r="C503" s="13" t="s">
        <v>826</v>
      </c>
      <c r="D503" s="13" t="s">
        <v>827</v>
      </c>
      <c r="E503" s="13" t="s">
        <v>829</v>
      </c>
      <c r="F503" s="14"/>
      <c r="G503" s="14">
        <v>44071</v>
      </c>
      <c r="H503" s="15">
        <v>16</v>
      </c>
      <c r="I503" s="15" t="str">
        <f>IFERROR(VLOOKUP('stock gpa'!$C503,'export pasto gpa'!$A:$D,4,0),"")</f>
        <v/>
      </c>
      <c r="J503" s="12"/>
      <c r="K503"/>
    </row>
    <row r="504" spans="1:11" ht="18" customHeight="1" x14ac:dyDescent="0.2">
      <c r="A504" s="13" t="s">
        <v>19</v>
      </c>
      <c r="B504" s="13" t="s">
        <v>797</v>
      </c>
      <c r="C504" s="13" t="s">
        <v>830</v>
      </c>
      <c r="D504" s="13" t="s">
        <v>831</v>
      </c>
      <c r="E504" s="13" t="s">
        <v>833</v>
      </c>
      <c r="F504" s="14"/>
      <c r="G504" s="14">
        <v>43504</v>
      </c>
      <c r="H504" s="15">
        <v>16</v>
      </c>
      <c r="I504" s="15" t="str">
        <f>IFERROR(VLOOKUP('stock gpa'!$C504,'export pasto gpa'!$A:$D,4,0),"")</f>
        <v/>
      </c>
      <c r="J504" s="12"/>
      <c r="K504"/>
    </row>
    <row r="505" spans="1:11" ht="18" customHeight="1" x14ac:dyDescent="0.2">
      <c r="A505" s="13" t="s">
        <v>19</v>
      </c>
      <c r="B505" s="13" t="s">
        <v>797</v>
      </c>
      <c r="C505" s="13" t="s">
        <v>830</v>
      </c>
      <c r="D505" s="13" t="s">
        <v>831</v>
      </c>
      <c r="E505" s="13" t="s">
        <v>832</v>
      </c>
      <c r="F505" s="14"/>
      <c r="G505" s="14">
        <v>43453</v>
      </c>
      <c r="H505" s="15">
        <v>1</v>
      </c>
      <c r="I505" s="15" t="str">
        <f>IFERROR(VLOOKUP('stock gpa'!$C505,'export pasto gpa'!$A:$D,4,0),"")</f>
        <v/>
      </c>
      <c r="J505" s="12"/>
      <c r="K505"/>
    </row>
    <row r="506" spans="1:11" ht="18" customHeight="1" x14ac:dyDescent="0.2">
      <c r="A506" s="13" t="s">
        <v>19</v>
      </c>
      <c r="B506" s="13" t="s">
        <v>797</v>
      </c>
      <c r="C506" s="13" t="s">
        <v>834</v>
      </c>
      <c r="D506" s="13" t="s">
        <v>835</v>
      </c>
      <c r="E506" s="13" t="s">
        <v>836</v>
      </c>
      <c r="F506" s="14"/>
      <c r="G506" s="14">
        <v>43652</v>
      </c>
      <c r="H506" s="15">
        <v>17</v>
      </c>
      <c r="I506" s="15" t="str">
        <f>IFERROR(VLOOKUP('stock gpa'!$C506,'export pasto gpa'!$A:$D,4,0),"")</f>
        <v/>
      </c>
      <c r="J506" s="12"/>
      <c r="K506"/>
    </row>
    <row r="507" spans="1:11" ht="18" customHeight="1" x14ac:dyDescent="0.2">
      <c r="A507" s="13" t="s">
        <v>19</v>
      </c>
      <c r="B507" s="13" t="s">
        <v>797</v>
      </c>
      <c r="C507" s="13" t="s">
        <v>837</v>
      </c>
      <c r="D507" s="13" t="s">
        <v>838</v>
      </c>
      <c r="E507" s="13" t="s">
        <v>157</v>
      </c>
      <c r="F507" s="14"/>
      <c r="G507" s="14">
        <v>43997</v>
      </c>
      <c r="H507" s="15">
        <v>9</v>
      </c>
      <c r="I507" s="15" t="str">
        <f>IFERROR(VLOOKUP('stock gpa'!$C507,'export pasto gpa'!$A:$D,4,0),"")</f>
        <v/>
      </c>
      <c r="J507" s="12"/>
      <c r="K507"/>
    </row>
    <row r="508" spans="1:11" ht="18" customHeight="1" x14ac:dyDescent="0.2">
      <c r="A508" s="13" t="s">
        <v>19</v>
      </c>
      <c r="B508" s="13" t="s">
        <v>797</v>
      </c>
      <c r="C508" s="13" t="s">
        <v>839</v>
      </c>
      <c r="D508" s="13" t="s">
        <v>840</v>
      </c>
      <c r="E508" s="13" t="s">
        <v>829</v>
      </c>
      <c r="F508" s="14"/>
      <c r="G508" s="14">
        <v>44071</v>
      </c>
      <c r="H508" s="15">
        <v>19</v>
      </c>
      <c r="I508" s="15" t="str">
        <f>IFERROR(VLOOKUP('stock gpa'!$C508,'export pasto gpa'!$A:$D,4,0),"")</f>
        <v/>
      </c>
      <c r="J508" s="12"/>
      <c r="K508"/>
    </row>
    <row r="509" spans="1:11" ht="18" customHeight="1" x14ac:dyDescent="0.2">
      <c r="A509" s="13" t="s">
        <v>19</v>
      </c>
      <c r="B509" s="13" t="s">
        <v>797</v>
      </c>
      <c r="C509" s="13" t="s">
        <v>841</v>
      </c>
      <c r="D509" s="13" t="s">
        <v>842</v>
      </c>
      <c r="E509" s="13" t="s">
        <v>228</v>
      </c>
      <c r="F509" s="14"/>
      <c r="G509" s="14">
        <v>44099</v>
      </c>
      <c r="H509" s="15">
        <v>14</v>
      </c>
      <c r="I509" s="15" t="str">
        <f>IFERROR(VLOOKUP('stock gpa'!$C509,'export pasto gpa'!$A:$D,4,0),"")</f>
        <v/>
      </c>
      <c r="J509" s="12"/>
      <c r="K509"/>
    </row>
    <row r="510" spans="1:11" ht="18" customHeight="1" x14ac:dyDescent="0.2">
      <c r="A510" s="13" t="s">
        <v>19</v>
      </c>
      <c r="B510" s="13" t="s">
        <v>797</v>
      </c>
      <c r="C510" s="13" t="s">
        <v>841</v>
      </c>
      <c r="D510" s="13" t="s">
        <v>842</v>
      </c>
      <c r="E510" s="13" t="s">
        <v>1114</v>
      </c>
      <c r="F510" s="14"/>
      <c r="G510" s="14">
        <v>44239</v>
      </c>
      <c r="H510" s="15">
        <v>20</v>
      </c>
      <c r="I510" s="15" t="str">
        <f>IFERROR(VLOOKUP('stock gpa'!$C510,'export pasto gpa'!$A:$D,4,0),"")</f>
        <v/>
      </c>
      <c r="J510" s="12"/>
      <c r="K510"/>
    </row>
    <row r="511" spans="1:11" ht="18" customHeight="1" x14ac:dyDescent="0.2">
      <c r="A511" s="13" t="s">
        <v>19</v>
      </c>
      <c r="B511" s="13" t="s">
        <v>797</v>
      </c>
      <c r="C511" s="13" t="s">
        <v>841</v>
      </c>
      <c r="D511" s="13" t="s">
        <v>842</v>
      </c>
      <c r="E511" s="13" t="s">
        <v>843</v>
      </c>
      <c r="F511" s="14"/>
      <c r="G511" s="14">
        <v>44008</v>
      </c>
      <c r="H511" s="15">
        <v>3</v>
      </c>
      <c r="I511" s="15" t="str">
        <f>IFERROR(VLOOKUP('stock gpa'!$C511,'export pasto gpa'!$A:$D,4,0),"")</f>
        <v/>
      </c>
      <c r="J511" s="12"/>
      <c r="K511"/>
    </row>
    <row r="512" spans="1:11" ht="18" customHeight="1" x14ac:dyDescent="0.2">
      <c r="A512" s="13" t="s">
        <v>19</v>
      </c>
      <c r="B512" s="13" t="s">
        <v>797</v>
      </c>
      <c r="C512" s="13" t="s">
        <v>844</v>
      </c>
      <c r="D512" s="13" t="s">
        <v>845</v>
      </c>
      <c r="E512" s="13" t="s">
        <v>1113</v>
      </c>
      <c r="F512" s="14"/>
      <c r="G512" s="14">
        <v>44240</v>
      </c>
      <c r="H512" s="15">
        <v>20</v>
      </c>
      <c r="I512" s="15" t="str">
        <f>IFERROR(VLOOKUP('stock gpa'!$C512,'export pasto gpa'!$A:$D,4,0),"")</f>
        <v/>
      </c>
      <c r="J512" s="12"/>
      <c r="K512"/>
    </row>
    <row r="513" spans="1:11" ht="18" customHeight="1" x14ac:dyDescent="0.2">
      <c r="A513" s="13" t="s">
        <v>19</v>
      </c>
      <c r="B513" s="13" t="s">
        <v>797</v>
      </c>
      <c r="C513" s="13" t="s">
        <v>844</v>
      </c>
      <c r="D513" s="13" t="s">
        <v>845</v>
      </c>
      <c r="E513" s="13" t="s">
        <v>846</v>
      </c>
      <c r="F513" s="14"/>
      <c r="G513" s="14">
        <v>44045</v>
      </c>
      <c r="H513" s="15">
        <v>1</v>
      </c>
      <c r="I513" s="15" t="str">
        <f>IFERROR(VLOOKUP('stock gpa'!$C513,'export pasto gpa'!$A:$D,4,0),"")</f>
        <v/>
      </c>
      <c r="J513" s="12"/>
      <c r="K513"/>
    </row>
    <row r="514" spans="1:11" ht="18" customHeight="1" x14ac:dyDescent="0.2">
      <c r="A514" s="13" t="s">
        <v>19</v>
      </c>
      <c r="B514" s="13" t="s">
        <v>797</v>
      </c>
      <c r="C514" s="13" t="s">
        <v>844</v>
      </c>
      <c r="D514" s="13" t="s">
        <v>845</v>
      </c>
      <c r="E514" s="13" t="s">
        <v>803</v>
      </c>
      <c r="F514" s="14"/>
      <c r="G514" s="14">
        <v>44151</v>
      </c>
      <c r="H514" s="15">
        <v>12</v>
      </c>
      <c r="I514" s="15" t="str">
        <f>IFERROR(VLOOKUP('stock gpa'!$C514,'export pasto gpa'!$A:$D,4,0),"")</f>
        <v/>
      </c>
      <c r="J514" s="12"/>
      <c r="K514"/>
    </row>
    <row r="515" spans="1:11" ht="18" customHeight="1" x14ac:dyDescent="0.2">
      <c r="A515" s="13" t="s">
        <v>19</v>
      </c>
      <c r="B515" s="13" t="s">
        <v>797</v>
      </c>
      <c r="C515" s="13" t="s">
        <v>847</v>
      </c>
      <c r="D515" s="13" t="s">
        <v>848</v>
      </c>
      <c r="E515" s="13" t="s">
        <v>849</v>
      </c>
      <c r="F515" s="14"/>
      <c r="G515" s="14">
        <v>43920</v>
      </c>
      <c r="H515" s="15">
        <v>23</v>
      </c>
      <c r="I515" s="15" t="str">
        <f>IFERROR(VLOOKUP('stock gpa'!$C515,'export pasto gpa'!$A:$D,4,0),"")</f>
        <v/>
      </c>
      <c r="J515" s="12"/>
      <c r="K515"/>
    </row>
    <row r="516" spans="1:11" ht="18" customHeight="1" x14ac:dyDescent="0.2">
      <c r="A516" s="13" t="s">
        <v>19</v>
      </c>
      <c r="B516" s="13" t="s">
        <v>797</v>
      </c>
      <c r="C516" s="13" t="s">
        <v>847</v>
      </c>
      <c r="D516" s="13" t="s">
        <v>848</v>
      </c>
      <c r="E516" s="13" t="s">
        <v>120</v>
      </c>
      <c r="F516" s="14"/>
      <c r="G516" s="14">
        <v>44053</v>
      </c>
      <c r="H516" s="15">
        <v>16</v>
      </c>
      <c r="I516" s="15" t="str">
        <f>IFERROR(VLOOKUP('stock gpa'!$C516,'export pasto gpa'!$A:$D,4,0),"")</f>
        <v/>
      </c>
      <c r="J516" s="12"/>
      <c r="K516"/>
    </row>
    <row r="517" spans="1:11" ht="18" customHeight="1" x14ac:dyDescent="0.2">
      <c r="A517" s="13" t="s">
        <v>19</v>
      </c>
      <c r="B517" s="13" t="s">
        <v>797</v>
      </c>
      <c r="C517" s="13" t="s">
        <v>850</v>
      </c>
      <c r="D517" s="13" t="s">
        <v>851</v>
      </c>
      <c r="E517" s="13" t="s">
        <v>806</v>
      </c>
      <c r="F517" s="14"/>
      <c r="G517" s="14">
        <v>44154</v>
      </c>
      <c r="H517" s="15">
        <v>22</v>
      </c>
      <c r="I517" s="15" t="str">
        <f>IFERROR(VLOOKUP('stock gpa'!$C517,'export pasto gpa'!$A:$D,4,0),"")</f>
        <v/>
      </c>
      <c r="J517" s="12"/>
      <c r="K517"/>
    </row>
    <row r="518" spans="1:11" ht="18" customHeight="1" x14ac:dyDescent="0.2">
      <c r="A518" s="13" t="s">
        <v>19</v>
      </c>
      <c r="B518" s="13" t="s">
        <v>797</v>
      </c>
      <c r="C518" s="13" t="s">
        <v>853</v>
      </c>
      <c r="D518" s="13" t="s">
        <v>854</v>
      </c>
      <c r="E518" s="13" t="s">
        <v>856</v>
      </c>
      <c r="F518" s="14"/>
      <c r="G518" s="14">
        <v>43497</v>
      </c>
      <c r="H518" s="15">
        <v>5</v>
      </c>
      <c r="I518" s="15" t="str">
        <f>IFERROR(VLOOKUP('stock gpa'!$C518,'export pasto gpa'!$A:$D,4,0),"")</f>
        <v/>
      </c>
      <c r="J518" s="12"/>
      <c r="K518"/>
    </row>
    <row r="519" spans="1:11" ht="18" customHeight="1" x14ac:dyDescent="0.2">
      <c r="A519" s="13" t="s">
        <v>19</v>
      </c>
      <c r="B519" s="13" t="s">
        <v>797</v>
      </c>
      <c r="C519" s="13" t="s">
        <v>853</v>
      </c>
      <c r="D519" s="13" t="s">
        <v>854</v>
      </c>
      <c r="E519" s="13" t="s">
        <v>855</v>
      </c>
      <c r="F519" s="14"/>
      <c r="G519" s="14">
        <v>44088</v>
      </c>
      <c r="H519" s="15">
        <v>12</v>
      </c>
      <c r="I519" s="15" t="str">
        <f>IFERROR(VLOOKUP('stock gpa'!$C519,'export pasto gpa'!$A:$D,4,0),"")</f>
        <v/>
      </c>
      <c r="J519" s="12"/>
      <c r="K519"/>
    </row>
    <row r="520" spans="1:11" ht="18" customHeight="1" x14ac:dyDescent="0.2">
      <c r="A520" s="13" t="s">
        <v>19</v>
      </c>
      <c r="B520" s="13" t="s">
        <v>797</v>
      </c>
      <c r="C520" s="13" t="s">
        <v>857</v>
      </c>
      <c r="D520" s="13" t="s">
        <v>858</v>
      </c>
      <c r="E520" s="13" t="s">
        <v>23</v>
      </c>
      <c r="F520" s="14"/>
      <c r="G520" s="14">
        <v>44074</v>
      </c>
      <c r="H520" s="15">
        <v>10</v>
      </c>
      <c r="I520" s="15" t="str">
        <f>IFERROR(VLOOKUP('stock gpa'!$C520,'export pasto gpa'!$A:$D,4,0),"")</f>
        <v/>
      </c>
      <c r="J520" s="12"/>
      <c r="K520"/>
    </row>
    <row r="521" spans="1:11" ht="18" customHeight="1" x14ac:dyDescent="0.2">
      <c r="A521" s="13" t="s">
        <v>19</v>
      </c>
      <c r="B521" s="13" t="s">
        <v>797</v>
      </c>
      <c r="C521" s="13" t="s">
        <v>859</v>
      </c>
      <c r="D521" s="13" t="s">
        <v>860</v>
      </c>
      <c r="E521" s="13" t="s">
        <v>861</v>
      </c>
      <c r="F521" s="14"/>
      <c r="G521" s="14">
        <v>44155</v>
      </c>
      <c r="H521" s="15">
        <v>90</v>
      </c>
      <c r="I521" s="15" t="str">
        <f>IFERROR(VLOOKUP('stock gpa'!$C521,'export pasto gpa'!$A:$D,4,0),"")</f>
        <v/>
      </c>
      <c r="J521" s="12"/>
      <c r="K521"/>
    </row>
    <row r="522" spans="1:11" ht="18" customHeight="1" x14ac:dyDescent="0.2">
      <c r="A522" s="13" t="s">
        <v>19</v>
      </c>
      <c r="B522" s="13" t="s">
        <v>797</v>
      </c>
      <c r="C522" s="13" t="s">
        <v>862</v>
      </c>
      <c r="D522" s="13" t="s">
        <v>863</v>
      </c>
      <c r="E522" s="13" t="s">
        <v>864</v>
      </c>
      <c r="F522" s="14"/>
      <c r="G522" s="14">
        <v>43656</v>
      </c>
      <c r="H522" s="15">
        <v>12</v>
      </c>
      <c r="I522" s="15" t="str">
        <f>IFERROR(VLOOKUP('stock gpa'!$C522,'export pasto gpa'!$A:$D,4,0),"")</f>
        <v/>
      </c>
      <c r="J522" s="12"/>
      <c r="K522"/>
    </row>
    <row r="523" spans="1:11" ht="18" customHeight="1" x14ac:dyDescent="0.2">
      <c r="A523" s="13" t="s">
        <v>19</v>
      </c>
      <c r="B523" s="13" t="s">
        <v>797</v>
      </c>
      <c r="C523" s="13" t="s">
        <v>865</v>
      </c>
      <c r="D523" s="13" t="s">
        <v>866</v>
      </c>
      <c r="E523" s="13" t="s">
        <v>867</v>
      </c>
      <c r="F523" s="14"/>
      <c r="G523" s="14">
        <v>43649</v>
      </c>
      <c r="H523" s="15">
        <v>12</v>
      </c>
      <c r="I523" s="15" t="str">
        <f>IFERROR(VLOOKUP('stock gpa'!$C523,'export pasto gpa'!$A:$D,4,0),"")</f>
        <v/>
      </c>
      <c r="J523" s="12"/>
      <c r="K523"/>
    </row>
    <row r="524" spans="1:11" ht="18" customHeight="1" x14ac:dyDescent="0.2">
      <c r="A524" s="13" t="s">
        <v>19</v>
      </c>
      <c r="B524" s="13" t="s">
        <v>797</v>
      </c>
      <c r="C524" s="13" t="s">
        <v>868</v>
      </c>
      <c r="D524" s="13" t="s">
        <v>869</v>
      </c>
      <c r="E524" s="13" t="s">
        <v>870</v>
      </c>
      <c r="F524" s="14"/>
      <c r="G524" s="14">
        <v>43686</v>
      </c>
      <c r="H524" s="15">
        <v>1</v>
      </c>
      <c r="I524" s="15" t="str">
        <f>IFERROR(VLOOKUP('stock gpa'!$C524,'export pasto gpa'!$A:$D,4,0),"")</f>
        <v/>
      </c>
      <c r="J524" s="12"/>
      <c r="K524"/>
    </row>
    <row r="525" spans="1:11" ht="18" customHeight="1" x14ac:dyDescent="0.2">
      <c r="A525" s="13" t="s">
        <v>19</v>
      </c>
      <c r="B525" s="13" t="s">
        <v>797</v>
      </c>
      <c r="C525" s="13" t="s">
        <v>871</v>
      </c>
      <c r="D525" s="13" t="s">
        <v>872</v>
      </c>
      <c r="E525" s="13" t="s">
        <v>873</v>
      </c>
      <c r="F525" s="14"/>
      <c r="G525" s="14">
        <v>43674</v>
      </c>
      <c r="H525" s="15">
        <v>12</v>
      </c>
      <c r="I525" s="15" t="str">
        <f>IFERROR(VLOOKUP('stock gpa'!$C525,'export pasto gpa'!$A:$D,4,0),"")</f>
        <v/>
      </c>
      <c r="J525" s="12"/>
      <c r="K525"/>
    </row>
    <row r="526" spans="1:11" ht="18" customHeight="1" x14ac:dyDescent="0.2">
      <c r="A526" s="13" t="s">
        <v>19</v>
      </c>
      <c r="B526" s="13" t="s">
        <v>797</v>
      </c>
      <c r="C526" s="13" t="s">
        <v>871</v>
      </c>
      <c r="D526" s="13" t="s">
        <v>872</v>
      </c>
      <c r="E526" s="13" t="s">
        <v>864</v>
      </c>
      <c r="F526" s="14"/>
      <c r="G526" s="14">
        <v>43656</v>
      </c>
      <c r="H526" s="15">
        <v>5</v>
      </c>
      <c r="I526" s="15" t="str">
        <f>IFERROR(VLOOKUP('stock gpa'!$C526,'export pasto gpa'!$A:$D,4,0),"")</f>
        <v/>
      </c>
      <c r="J526" s="12"/>
      <c r="K526"/>
    </row>
    <row r="527" spans="1:11" ht="18" customHeight="1" x14ac:dyDescent="0.2">
      <c r="A527" s="13" t="s">
        <v>19</v>
      </c>
      <c r="B527" s="13" t="s">
        <v>797</v>
      </c>
      <c r="C527" s="13" t="s">
        <v>874</v>
      </c>
      <c r="D527" s="13" t="s">
        <v>875</v>
      </c>
      <c r="E527" s="13" t="s">
        <v>833</v>
      </c>
      <c r="F527" s="14"/>
      <c r="G527" s="14">
        <v>43504</v>
      </c>
      <c r="H527" s="15">
        <v>22</v>
      </c>
      <c r="I527" s="15" t="str">
        <f>IFERROR(VLOOKUP('stock gpa'!$C527,'export pasto gpa'!$A:$D,4,0),"")</f>
        <v/>
      </c>
      <c r="J527" s="12"/>
      <c r="K527"/>
    </row>
    <row r="528" spans="1:11" ht="18" customHeight="1" x14ac:dyDescent="0.2">
      <c r="A528" s="13" t="s">
        <v>19</v>
      </c>
      <c r="B528" s="13" t="s">
        <v>797</v>
      </c>
      <c r="C528" s="13" t="s">
        <v>876</v>
      </c>
      <c r="D528" s="13" t="s">
        <v>877</v>
      </c>
      <c r="E528" s="13" t="s">
        <v>194</v>
      </c>
      <c r="F528" s="14"/>
      <c r="G528" s="14">
        <v>44003</v>
      </c>
      <c r="H528" s="15">
        <v>12</v>
      </c>
      <c r="I528" s="15" t="str">
        <f>IFERROR(VLOOKUP('stock gpa'!$C528,'export pasto gpa'!$A:$D,4,0),"")</f>
        <v/>
      </c>
      <c r="J528" s="12"/>
      <c r="K528"/>
    </row>
    <row r="529" spans="1:11" ht="18" customHeight="1" x14ac:dyDescent="0.2">
      <c r="A529" s="13" t="s">
        <v>19</v>
      </c>
      <c r="B529" s="13" t="s">
        <v>797</v>
      </c>
      <c r="C529" s="13" t="s">
        <v>878</v>
      </c>
      <c r="D529" s="13" t="s">
        <v>879</v>
      </c>
      <c r="E529" s="13" t="s">
        <v>194</v>
      </c>
      <c r="F529" s="14"/>
      <c r="G529" s="14">
        <v>44003</v>
      </c>
      <c r="H529" s="15">
        <v>12</v>
      </c>
      <c r="I529" s="15" t="str">
        <f>IFERROR(VLOOKUP('stock gpa'!$C529,'export pasto gpa'!$A:$D,4,0),"")</f>
        <v/>
      </c>
      <c r="J529" s="12"/>
      <c r="K529"/>
    </row>
    <row r="530" spans="1:11" ht="18" customHeight="1" x14ac:dyDescent="0.2">
      <c r="A530" s="13" t="s">
        <v>19</v>
      </c>
      <c r="B530" s="13" t="s">
        <v>797</v>
      </c>
      <c r="C530" s="13" t="s">
        <v>880</v>
      </c>
      <c r="D530" s="13" t="s">
        <v>881</v>
      </c>
      <c r="E530" s="13" t="s">
        <v>179</v>
      </c>
      <c r="F530" s="14"/>
      <c r="G530" s="14">
        <v>44000</v>
      </c>
      <c r="H530" s="15">
        <v>12</v>
      </c>
      <c r="I530" s="15" t="str">
        <f>IFERROR(VLOOKUP('stock gpa'!$C530,'export pasto gpa'!$A:$D,4,0),"")</f>
        <v/>
      </c>
      <c r="J530" s="12"/>
      <c r="K530"/>
    </row>
    <row r="531" spans="1:11" ht="18" customHeight="1" x14ac:dyDescent="0.2">
      <c r="A531" s="13" t="s">
        <v>19</v>
      </c>
      <c r="B531" s="13" t="s">
        <v>797</v>
      </c>
      <c r="C531" s="13" t="s">
        <v>882</v>
      </c>
      <c r="D531" s="13" t="s">
        <v>883</v>
      </c>
      <c r="E531" s="13" t="s">
        <v>179</v>
      </c>
      <c r="F531" s="14"/>
      <c r="G531" s="14">
        <v>44000</v>
      </c>
      <c r="H531" s="15">
        <v>12</v>
      </c>
      <c r="I531" s="15" t="str">
        <f>IFERROR(VLOOKUP('stock gpa'!$C531,'export pasto gpa'!$A:$D,4,0),"")</f>
        <v/>
      </c>
      <c r="J531" s="12"/>
      <c r="K531"/>
    </row>
    <row r="532" spans="1:11" ht="18" customHeight="1" x14ac:dyDescent="0.2">
      <c r="A532" s="13" t="s">
        <v>19</v>
      </c>
      <c r="B532" s="13" t="s">
        <v>797</v>
      </c>
      <c r="C532" s="13" t="s">
        <v>884</v>
      </c>
      <c r="D532" s="13" t="s">
        <v>885</v>
      </c>
      <c r="E532" s="13" t="s">
        <v>886</v>
      </c>
      <c r="F532" s="14"/>
      <c r="G532" s="14">
        <v>44039</v>
      </c>
      <c r="H532" s="15">
        <v>198</v>
      </c>
      <c r="I532" s="15" t="str">
        <f>IFERROR(VLOOKUP('stock gpa'!$C532,'export pasto gpa'!$A:$D,4,0),"")</f>
        <v/>
      </c>
      <c r="J532" s="12"/>
      <c r="K532"/>
    </row>
    <row r="533" spans="1:11" ht="18" customHeight="1" x14ac:dyDescent="0.2">
      <c r="A533" s="13" t="s">
        <v>887</v>
      </c>
      <c r="B533" s="13" t="s">
        <v>888</v>
      </c>
      <c r="C533" s="13" t="s">
        <v>884</v>
      </c>
      <c r="D533" s="13" t="s">
        <v>885</v>
      </c>
      <c r="E533" s="13" t="s">
        <v>1077</v>
      </c>
      <c r="F533" s="14"/>
      <c r="G533" s="14">
        <v>44218</v>
      </c>
      <c r="H533" s="15">
        <v>918</v>
      </c>
      <c r="I533" s="15" t="str">
        <f>IFERROR(VLOOKUP('stock gpa'!$C533,'export pasto gpa'!$A:$D,4,0),"")</f>
        <v/>
      </c>
      <c r="J533" s="12"/>
      <c r="K533"/>
    </row>
    <row r="534" spans="1:11" ht="18" customHeight="1" x14ac:dyDescent="0.2">
      <c r="A534" s="13" t="s">
        <v>19</v>
      </c>
      <c r="B534" s="13" t="s">
        <v>797</v>
      </c>
      <c r="C534" s="13" t="s">
        <v>884</v>
      </c>
      <c r="D534" s="13" t="s">
        <v>885</v>
      </c>
      <c r="E534" s="13" t="s">
        <v>1077</v>
      </c>
      <c r="F534" s="14"/>
      <c r="G534" s="14">
        <v>44218</v>
      </c>
      <c r="H534" s="15">
        <v>1068</v>
      </c>
      <c r="I534" s="15" t="str">
        <f>IFERROR(VLOOKUP('stock gpa'!$C534,'export pasto gpa'!$A:$D,4,0),"")</f>
        <v/>
      </c>
      <c r="J534" s="12"/>
      <c r="K534"/>
    </row>
    <row r="535" spans="1:11" ht="18" customHeight="1" x14ac:dyDescent="0.2">
      <c r="A535" s="13" t="s">
        <v>887</v>
      </c>
      <c r="B535" s="13" t="s">
        <v>888</v>
      </c>
      <c r="C535" s="13" t="s">
        <v>884</v>
      </c>
      <c r="D535" s="13" t="s">
        <v>885</v>
      </c>
      <c r="E535" s="13" t="s">
        <v>886</v>
      </c>
      <c r="F535" s="14"/>
      <c r="G535" s="14">
        <v>44039</v>
      </c>
      <c r="H535" s="15">
        <v>744</v>
      </c>
      <c r="I535" s="15" t="str">
        <f>IFERROR(VLOOKUP('stock gpa'!$C535,'export pasto gpa'!$A:$D,4,0),"")</f>
        <v/>
      </c>
      <c r="J535" s="12"/>
      <c r="K535"/>
    </row>
    <row r="536" spans="1:11" ht="18" customHeight="1" x14ac:dyDescent="0.2">
      <c r="A536" s="13" t="s">
        <v>887</v>
      </c>
      <c r="B536" s="13" t="s">
        <v>888</v>
      </c>
      <c r="C536" s="13" t="s">
        <v>889</v>
      </c>
      <c r="D536" s="13" t="s">
        <v>890</v>
      </c>
      <c r="E536" s="13" t="s">
        <v>886</v>
      </c>
      <c r="F536" s="14"/>
      <c r="G536" s="14">
        <v>44039</v>
      </c>
      <c r="H536" s="15">
        <v>396</v>
      </c>
      <c r="I536" s="15" t="str">
        <f>IFERROR(VLOOKUP('stock gpa'!$C536,'export pasto gpa'!$A:$D,4,0),"")</f>
        <v/>
      </c>
      <c r="J536" s="12"/>
      <c r="K536"/>
    </row>
    <row r="537" spans="1:11" ht="18" customHeight="1" x14ac:dyDescent="0.2">
      <c r="A537" s="13" t="s">
        <v>887</v>
      </c>
      <c r="B537" s="13" t="s">
        <v>888</v>
      </c>
      <c r="C537" s="13" t="s">
        <v>889</v>
      </c>
      <c r="D537" s="13" t="s">
        <v>890</v>
      </c>
      <c r="E537" s="13" t="s">
        <v>1077</v>
      </c>
      <c r="F537" s="14"/>
      <c r="G537" s="14">
        <v>44218</v>
      </c>
      <c r="H537" s="15">
        <v>918</v>
      </c>
      <c r="I537" s="15" t="str">
        <f>IFERROR(VLOOKUP('stock gpa'!$C537,'export pasto gpa'!$A:$D,4,0),"")</f>
        <v/>
      </c>
      <c r="J537" s="12"/>
      <c r="K537"/>
    </row>
    <row r="538" spans="1:11" ht="18" customHeight="1" x14ac:dyDescent="0.2">
      <c r="A538" s="13" t="s">
        <v>19</v>
      </c>
      <c r="B538" s="13" t="s">
        <v>797</v>
      </c>
      <c r="C538" s="13" t="s">
        <v>889</v>
      </c>
      <c r="D538" s="13" t="s">
        <v>890</v>
      </c>
      <c r="E538" s="13" t="s">
        <v>108</v>
      </c>
      <c r="F538" s="14"/>
      <c r="G538" s="14">
        <v>44065</v>
      </c>
      <c r="H538" s="15">
        <v>288</v>
      </c>
      <c r="I538" s="15" t="str">
        <f>IFERROR(VLOOKUP('stock gpa'!$C538,'export pasto gpa'!$A:$D,4,0),"")</f>
        <v/>
      </c>
      <c r="J538" s="12"/>
      <c r="K538"/>
    </row>
    <row r="539" spans="1:11" ht="18" customHeight="1" x14ac:dyDescent="0.2">
      <c r="A539" s="13" t="s">
        <v>19</v>
      </c>
      <c r="B539" s="13" t="s">
        <v>797</v>
      </c>
      <c r="C539" s="13" t="s">
        <v>889</v>
      </c>
      <c r="D539" s="13" t="s">
        <v>890</v>
      </c>
      <c r="E539" s="13" t="s">
        <v>1077</v>
      </c>
      <c r="F539" s="14"/>
      <c r="G539" s="14">
        <v>44218</v>
      </c>
      <c r="H539" s="15">
        <v>1026</v>
      </c>
      <c r="I539" s="15" t="str">
        <f>IFERROR(VLOOKUP('stock gpa'!$C539,'export pasto gpa'!$A:$D,4,0),"")</f>
        <v/>
      </c>
      <c r="J539" s="12"/>
      <c r="K539"/>
    </row>
    <row r="540" spans="1:11" ht="18" customHeight="1" x14ac:dyDescent="0.2">
      <c r="A540" s="13" t="s">
        <v>19</v>
      </c>
      <c r="B540" s="13" t="s">
        <v>797</v>
      </c>
      <c r="C540" s="13" t="s">
        <v>891</v>
      </c>
      <c r="D540" s="13" t="s">
        <v>892</v>
      </c>
      <c r="E540" s="13" t="s">
        <v>893</v>
      </c>
      <c r="F540" s="14"/>
      <c r="G540" s="14">
        <v>44064</v>
      </c>
      <c r="H540" s="15">
        <v>216</v>
      </c>
      <c r="I540" s="15" t="str">
        <f>IFERROR(VLOOKUP('stock gpa'!$C540,'export pasto gpa'!$A:$D,4,0),"")</f>
        <v/>
      </c>
      <c r="J540" s="12"/>
      <c r="K540"/>
    </row>
    <row r="541" spans="1:11" ht="18" customHeight="1" x14ac:dyDescent="0.2">
      <c r="A541" s="13" t="s">
        <v>887</v>
      </c>
      <c r="B541" s="13" t="s">
        <v>888</v>
      </c>
      <c r="C541" s="13" t="s">
        <v>891</v>
      </c>
      <c r="D541" s="13" t="s">
        <v>892</v>
      </c>
      <c r="E541" s="13" t="s">
        <v>893</v>
      </c>
      <c r="F541" s="14"/>
      <c r="G541" s="14">
        <v>44064</v>
      </c>
      <c r="H541" s="15">
        <v>354</v>
      </c>
      <c r="I541" s="15" t="str">
        <f>IFERROR(VLOOKUP('stock gpa'!$C541,'export pasto gpa'!$A:$D,4,0),"")</f>
        <v/>
      </c>
      <c r="J541" s="12"/>
      <c r="K541"/>
    </row>
    <row r="542" spans="1:11" ht="18" customHeight="1" x14ac:dyDescent="0.2">
      <c r="A542" s="13" t="s">
        <v>887</v>
      </c>
      <c r="B542" s="13" t="s">
        <v>888</v>
      </c>
      <c r="C542" s="13" t="s">
        <v>891</v>
      </c>
      <c r="D542" s="13" t="s">
        <v>892</v>
      </c>
      <c r="E542" s="13" t="s">
        <v>1081</v>
      </c>
      <c r="F542" s="14"/>
      <c r="G542" s="14">
        <v>44217</v>
      </c>
      <c r="H542" s="15">
        <v>918</v>
      </c>
      <c r="I542" s="15" t="str">
        <f>IFERROR(VLOOKUP('stock gpa'!$C542,'export pasto gpa'!$A:$D,4,0),"")</f>
        <v/>
      </c>
      <c r="J542" s="12"/>
      <c r="K542"/>
    </row>
    <row r="543" spans="1:11" ht="18" customHeight="1" x14ac:dyDescent="0.2">
      <c r="A543" s="13" t="s">
        <v>19</v>
      </c>
      <c r="B543" s="13" t="s">
        <v>797</v>
      </c>
      <c r="C543" s="13" t="s">
        <v>891</v>
      </c>
      <c r="D543" s="13" t="s">
        <v>892</v>
      </c>
      <c r="E543" s="13" t="s">
        <v>1081</v>
      </c>
      <c r="F543" s="14"/>
      <c r="G543" s="14">
        <v>44217</v>
      </c>
      <c r="H543" s="15">
        <v>810</v>
      </c>
      <c r="I543" s="15" t="str">
        <f>IFERROR(VLOOKUP('stock gpa'!$C543,'export pasto gpa'!$A:$D,4,0),"")</f>
        <v/>
      </c>
      <c r="J543" s="12"/>
      <c r="K543"/>
    </row>
    <row r="544" spans="1:11" ht="18" customHeight="1" x14ac:dyDescent="0.2">
      <c r="A544" s="13" t="s">
        <v>19</v>
      </c>
      <c r="B544" s="13" t="s">
        <v>797</v>
      </c>
      <c r="C544" s="13" t="s">
        <v>894</v>
      </c>
      <c r="D544" s="13" t="s">
        <v>895</v>
      </c>
      <c r="E544" s="13" t="s">
        <v>1081</v>
      </c>
      <c r="F544" s="14"/>
      <c r="G544" s="14">
        <v>44217</v>
      </c>
      <c r="H544" s="15">
        <v>366</v>
      </c>
      <c r="I544" s="15" t="str">
        <f>IFERROR(VLOOKUP('stock gpa'!$C544,'export pasto gpa'!$A:$D,4,0),"")</f>
        <v/>
      </c>
      <c r="J544" s="12"/>
      <c r="K544"/>
    </row>
    <row r="545" spans="1:11" ht="18" customHeight="1" x14ac:dyDescent="0.2">
      <c r="A545" s="13" t="s">
        <v>887</v>
      </c>
      <c r="B545" s="13" t="s">
        <v>888</v>
      </c>
      <c r="C545" s="13" t="s">
        <v>894</v>
      </c>
      <c r="D545" s="13" t="s">
        <v>895</v>
      </c>
      <c r="E545" s="13" t="s">
        <v>1081</v>
      </c>
      <c r="F545" s="14"/>
      <c r="G545" s="14">
        <v>44217</v>
      </c>
      <c r="H545" s="15">
        <v>918</v>
      </c>
      <c r="I545" s="15" t="str">
        <f>IFERROR(VLOOKUP('stock gpa'!$C545,'export pasto gpa'!$A:$D,4,0),"")</f>
        <v/>
      </c>
      <c r="J545" s="12"/>
      <c r="K545"/>
    </row>
    <row r="546" spans="1:11" ht="18" customHeight="1" x14ac:dyDescent="0.2">
      <c r="A546" s="13" t="s">
        <v>887</v>
      </c>
      <c r="B546" s="13" t="s">
        <v>888</v>
      </c>
      <c r="C546" s="13" t="s">
        <v>894</v>
      </c>
      <c r="D546" s="13" t="s">
        <v>895</v>
      </c>
      <c r="E546" s="13" t="s">
        <v>893</v>
      </c>
      <c r="F546" s="14"/>
      <c r="G546" s="14">
        <v>44064</v>
      </c>
      <c r="H546" s="15">
        <v>480</v>
      </c>
      <c r="I546" s="15" t="str">
        <f>IFERROR(VLOOKUP('stock gpa'!$C546,'export pasto gpa'!$A:$D,4,0),"")</f>
        <v/>
      </c>
      <c r="J546" s="12"/>
      <c r="K546"/>
    </row>
    <row r="547" spans="1:11" ht="18" customHeight="1" x14ac:dyDescent="0.2">
      <c r="A547" s="13" t="s">
        <v>19</v>
      </c>
      <c r="B547" s="13" t="s">
        <v>797</v>
      </c>
      <c r="C547" s="13" t="s">
        <v>896</v>
      </c>
      <c r="D547" s="13" t="s">
        <v>897</v>
      </c>
      <c r="E547" s="13" t="s">
        <v>1071</v>
      </c>
      <c r="F547" s="14"/>
      <c r="G547" s="14">
        <v>43538</v>
      </c>
      <c r="H547" s="15">
        <v>1</v>
      </c>
      <c r="I547" s="15" t="str">
        <f>IFERROR(VLOOKUP('stock gpa'!$C547,'export pasto gpa'!$A:$D,4,0),"")</f>
        <v/>
      </c>
      <c r="J547" s="12"/>
      <c r="K547"/>
    </row>
    <row r="548" spans="1:11" ht="18" customHeight="1" x14ac:dyDescent="0.2">
      <c r="A548" s="13" t="s">
        <v>19</v>
      </c>
      <c r="B548" s="13" t="s">
        <v>797</v>
      </c>
      <c r="C548" s="13" t="s">
        <v>898</v>
      </c>
      <c r="D548" s="13" t="s">
        <v>899</v>
      </c>
      <c r="E548" s="13" t="s">
        <v>900</v>
      </c>
      <c r="F548" s="14"/>
      <c r="G548" s="14">
        <v>43592</v>
      </c>
      <c r="H548" s="15">
        <v>9</v>
      </c>
      <c r="I548" s="15" t="str">
        <f>IFERROR(VLOOKUP('stock gpa'!$C548,'export pasto gpa'!$A:$D,4,0),"")</f>
        <v/>
      </c>
      <c r="J548" s="12"/>
      <c r="K548"/>
    </row>
    <row r="549" spans="1:11" ht="18" customHeight="1" x14ac:dyDescent="0.2">
      <c r="A549" s="13" t="s">
        <v>19</v>
      </c>
      <c r="B549" s="13" t="s">
        <v>797</v>
      </c>
      <c r="C549" s="13" t="s">
        <v>901</v>
      </c>
      <c r="D549" s="13" t="s">
        <v>902</v>
      </c>
      <c r="E549" s="13" t="s">
        <v>903</v>
      </c>
      <c r="F549" s="14"/>
      <c r="G549" s="14">
        <v>43585</v>
      </c>
      <c r="H549" s="15">
        <v>24</v>
      </c>
      <c r="I549" s="15" t="str">
        <f>IFERROR(VLOOKUP('stock gpa'!$C549,'export pasto gpa'!$A:$D,4,0),"")</f>
        <v/>
      </c>
      <c r="J549" s="12"/>
      <c r="K549"/>
    </row>
    <row r="550" spans="1:11" ht="18" customHeight="1" x14ac:dyDescent="0.2">
      <c r="A550" s="13" t="s">
        <v>19</v>
      </c>
      <c r="B550" s="13" t="s">
        <v>362</v>
      </c>
      <c r="C550" s="13" t="s">
        <v>1134</v>
      </c>
      <c r="D550" s="13" t="s">
        <v>1135</v>
      </c>
      <c r="E550" s="13" t="s">
        <v>250</v>
      </c>
      <c r="F550" s="14"/>
      <c r="G550" s="14"/>
      <c r="H550" s="15">
        <v>98</v>
      </c>
      <c r="I550" s="15" t="str">
        <f>IFERROR(VLOOKUP('stock gpa'!$C550,'export pasto gpa'!$A:$D,4,0),"")</f>
        <v/>
      </c>
      <c r="J550" s="12"/>
      <c r="K550"/>
    </row>
    <row r="551" spans="1:11" ht="18" customHeight="1" x14ac:dyDescent="0.2">
      <c r="A551" s="13" t="s">
        <v>19</v>
      </c>
      <c r="B551" s="13" t="s">
        <v>362</v>
      </c>
      <c r="C551" s="13" t="s">
        <v>1136</v>
      </c>
      <c r="D551" s="13" t="s">
        <v>1137</v>
      </c>
      <c r="E551" s="13" t="s">
        <v>303</v>
      </c>
      <c r="F551" s="14"/>
      <c r="G551" s="14"/>
      <c r="H551" s="15">
        <v>360</v>
      </c>
      <c r="I551" s="15" t="str">
        <f>IFERROR(VLOOKUP('stock gpa'!$C551,'export pasto gpa'!$A:$D,4,0),"")</f>
        <v/>
      </c>
      <c r="J551" s="12"/>
      <c r="K551"/>
    </row>
    <row r="552" spans="1:11" ht="18" customHeight="1" x14ac:dyDescent="0.2">
      <c r="A552" s="13" t="s">
        <v>887</v>
      </c>
      <c r="B552" s="13" t="s">
        <v>888</v>
      </c>
      <c r="C552" s="13" t="s">
        <v>904</v>
      </c>
      <c r="D552" s="13" t="s">
        <v>905</v>
      </c>
      <c r="E552" s="13" t="s">
        <v>184</v>
      </c>
      <c r="F552" s="14"/>
      <c r="G552" s="14">
        <v>43940</v>
      </c>
      <c r="H552" s="15">
        <v>264</v>
      </c>
      <c r="I552" s="15" t="str">
        <f>IFERROR(VLOOKUP('stock gpa'!$C552,'export pasto gpa'!$A:$D,4,0),"")</f>
        <v/>
      </c>
      <c r="J552" s="12"/>
      <c r="K552"/>
    </row>
    <row r="553" spans="1:11" ht="18" customHeight="1" x14ac:dyDescent="0.2">
      <c r="A553" s="13" t="s">
        <v>19</v>
      </c>
      <c r="B553" s="13" t="s">
        <v>797</v>
      </c>
      <c r="C553" s="13" t="s">
        <v>904</v>
      </c>
      <c r="D553" s="13" t="s">
        <v>905</v>
      </c>
      <c r="E553" s="13" t="s">
        <v>94</v>
      </c>
      <c r="F553" s="14"/>
      <c r="G553" s="14">
        <v>44093</v>
      </c>
      <c r="H553" s="15">
        <v>1068</v>
      </c>
      <c r="I553" s="15" t="str">
        <f>IFERROR(VLOOKUP('stock gpa'!$C553,'export pasto gpa'!$A:$D,4,0),"")</f>
        <v/>
      </c>
      <c r="J553" s="12"/>
      <c r="K553"/>
    </row>
    <row r="554" spans="1:11" ht="18" customHeight="1" x14ac:dyDescent="0.2">
      <c r="A554" s="13" t="s">
        <v>887</v>
      </c>
      <c r="B554" s="13" t="s">
        <v>888</v>
      </c>
      <c r="C554" s="13" t="s">
        <v>906</v>
      </c>
      <c r="D554" s="13" t="s">
        <v>907</v>
      </c>
      <c r="E554" s="13" t="s">
        <v>908</v>
      </c>
      <c r="F554" s="14"/>
      <c r="G554" s="14">
        <v>44157</v>
      </c>
      <c r="H554" s="15">
        <v>1560</v>
      </c>
      <c r="I554" s="15" t="str">
        <f>IFERROR(VLOOKUP('stock gpa'!$C554,'export pasto gpa'!$A:$D,4,0),"")</f>
        <v/>
      </c>
      <c r="J554" s="12"/>
      <c r="K554"/>
    </row>
    <row r="555" spans="1:11" ht="18" customHeight="1" x14ac:dyDescent="0.2">
      <c r="A555" s="13" t="s">
        <v>19</v>
      </c>
      <c r="B555" s="13" t="s">
        <v>797</v>
      </c>
      <c r="C555" s="13" t="s">
        <v>906</v>
      </c>
      <c r="D555" s="13" t="s">
        <v>907</v>
      </c>
      <c r="E555" s="13" t="s">
        <v>909</v>
      </c>
      <c r="F555" s="14"/>
      <c r="G555" s="14">
        <v>44091</v>
      </c>
      <c r="H555" s="15">
        <v>384</v>
      </c>
      <c r="I555" s="15" t="str">
        <f>IFERROR(VLOOKUP('stock gpa'!$C555,'export pasto gpa'!$A:$D,4,0),"")</f>
        <v/>
      </c>
      <c r="J555" s="12"/>
      <c r="K555"/>
    </row>
    <row r="556" spans="1:11" ht="18" customHeight="1" x14ac:dyDescent="0.2">
      <c r="A556" s="13" t="s">
        <v>19</v>
      </c>
      <c r="B556" s="13" t="s">
        <v>797</v>
      </c>
      <c r="C556" s="13" t="s">
        <v>906</v>
      </c>
      <c r="D556" s="13" t="s">
        <v>907</v>
      </c>
      <c r="E556" s="13" t="s">
        <v>908</v>
      </c>
      <c r="F556" s="14"/>
      <c r="G556" s="14">
        <v>44157</v>
      </c>
      <c r="H556" s="15">
        <v>504</v>
      </c>
      <c r="I556" s="15" t="str">
        <f>IFERROR(VLOOKUP('stock gpa'!$C556,'export pasto gpa'!$A:$D,4,0),"")</f>
        <v/>
      </c>
      <c r="J556" s="12"/>
      <c r="K556"/>
    </row>
    <row r="557" spans="1:11" ht="18" customHeight="1" x14ac:dyDescent="0.2">
      <c r="A557" s="13" t="s">
        <v>887</v>
      </c>
      <c r="B557" s="13" t="s">
        <v>888</v>
      </c>
      <c r="C557" s="13" t="s">
        <v>906</v>
      </c>
      <c r="D557" s="13" t="s">
        <v>907</v>
      </c>
      <c r="E557" s="13" t="s">
        <v>910</v>
      </c>
      <c r="F557" s="14"/>
      <c r="G557" s="14">
        <v>43866</v>
      </c>
      <c r="H557" s="15">
        <v>420</v>
      </c>
      <c r="I557" s="15" t="str">
        <f>IFERROR(VLOOKUP('stock gpa'!$C557,'export pasto gpa'!$A:$D,4,0),"")</f>
        <v/>
      </c>
      <c r="J557" s="12"/>
      <c r="K557"/>
    </row>
    <row r="558" spans="1:11" ht="18" customHeight="1" x14ac:dyDescent="0.2">
      <c r="A558" s="13" t="s">
        <v>887</v>
      </c>
      <c r="B558" s="13" t="s">
        <v>888</v>
      </c>
      <c r="C558" s="13" t="s">
        <v>911</v>
      </c>
      <c r="D558" s="13" t="s">
        <v>912</v>
      </c>
      <c r="E558" s="13" t="s">
        <v>908</v>
      </c>
      <c r="F558" s="14"/>
      <c r="G558" s="14">
        <v>44157</v>
      </c>
      <c r="H558" s="15">
        <v>1560</v>
      </c>
      <c r="I558" s="15" t="str">
        <f>IFERROR(VLOOKUP('stock gpa'!$C558,'export pasto gpa'!$A:$D,4,0),"")</f>
        <v/>
      </c>
      <c r="J558" s="12"/>
      <c r="K558"/>
    </row>
    <row r="559" spans="1:11" ht="18" customHeight="1" x14ac:dyDescent="0.2">
      <c r="A559" s="13" t="s">
        <v>19</v>
      </c>
      <c r="B559" s="13" t="s">
        <v>797</v>
      </c>
      <c r="C559" s="13" t="s">
        <v>911</v>
      </c>
      <c r="D559" s="13" t="s">
        <v>912</v>
      </c>
      <c r="E559" s="13" t="s">
        <v>908</v>
      </c>
      <c r="F559" s="14"/>
      <c r="G559" s="14">
        <v>44157</v>
      </c>
      <c r="H559" s="15">
        <v>1428</v>
      </c>
      <c r="I559" s="15" t="str">
        <f>IFERROR(VLOOKUP('stock gpa'!$C559,'export pasto gpa'!$A:$D,4,0),"")</f>
        <v/>
      </c>
      <c r="J559" s="12"/>
      <c r="K559"/>
    </row>
    <row r="560" spans="1:11" ht="18" customHeight="1" x14ac:dyDescent="0.2">
      <c r="A560" s="13" t="s">
        <v>19</v>
      </c>
      <c r="B560" s="13" t="s">
        <v>797</v>
      </c>
      <c r="C560" s="13" t="s">
        <v>911</v>
      </c>
      <c r="D560" s="13" t="s">
        <v>912</v>
      </c>
      <c r="E560" s="13" t="s">
        <v>1152</v>
      </c>
      <c r="F560" s="14"/>
      <c r="G560" s="14">
        <v>44254</v>
      </c>
      <c r="H560" s="15">
        <v>5748</v>
      </c>
      <c r="I560" s="15" t="str">
        <f>IFERROR(VLOOKUP('stock gpa'!$C560,'export pasto gpa'!$A:$D,4,0),"")</f>
        <v/>
      </c>
      <c r="J560" s="12"/>
      <c r="K560"/>
    </row>
    <row r="561" spans="1:11" ht="18" customHeight="1" x14ac:dyDescent="0.2">
      <c r="A561" s="13" t="s">
        <v>887</v>
      </c>
      <c r="B561" s="13" t="s">
        <v>888</v>
      </c>
      <c r="C561" s="13" t="s">
        <v>911</v>
      </c>
      <c r="D561" s="13" t="s">
        <v>912</v>
      </c>
      <c r="E561" s="13" t="s">
        <v>913</v>
      </c>
      <c r="F561" s="14"/>
      <c r="G561" s="14">
        <v>43861</v>
      </c>
      <c r="H561" s="15">
        <v>420</v>
      </c>
      <c r="I561" s="15" t="str">
        <f>IFERROR(VLOOKUP('stock gpa'!$C561,'export pasto gpa'!$A:$D,4,0),"")</f>
        <v/>
      </c>
      <c r="J561" s="12"/>
      <c r="K561"/>
    </row>
    <row r="562" spans="1:11" ht="18" customHeight="1" x14ac:dyDescent="0.2">
      <c r="A562" s="13" t="s">
        <v>19</v>
      </c>
      <c r="B562" s="13" t="s">
        <v>797</v>
      </c>
      <c r="C562" s="13" t="s">
        <v>914</v>
      </c>
      <c r="D562" s="13" t="s">
        <v>915</v>
      </c>
      <c r="E562" s="13" t="s">
        <v>917</v>
      </c>
      <c r="F562" s="14"/>
      <c r="G562" s="14">
        <v>44092</v>
      </c>
      <c r="H562" s="15">
        <v>192</v>
      </c>
      <c r="I562" s="15" t="str">
        <f>IFERROR(VLOOKUP('stock gpa'!$C562,'export pasto gpa'!$A:$D,4,0),"")</f>
        <v/>
      </c>
      <c r="J562" s="12"/>
      <c r="K562"/>
    </row>
    <row r="563" spans="1:11" ht="18" customHeight="1" x14ac:dyDescent="0.2">
      <c r="A563" s="13" t="s">
        <v>887</v>
      </c>
      <c r="B563" s="13" t="s">
        <v>888</v>
      </c>
      <c r="C563" s="13" t="s">
        <v>914</v>
      </c>
      <c r="D563" s="13" t="s">
        <v>915</v>
      </c>
      <c r="E563" s="13" t="s">
        <v>916</v>
      </c>
      <c r="F563" s="14"/>
      <c r="G563" s="14">
        <v>43868</v>
      </c>
      <c r="H563" s="15">
        <v>1452</v>
      </c>
      <c r="I563" s="15" t="str">
        <f>IFERROR(VLOOKUP('stock gpa'!$C563,'export pasto gpa'!$A:$D,4,0),"")</f>
        <v/>
      </c>
      <c r="J563" s="12"/>
      <c r="K563"/>
    </row>
    <row r="564" spans="1:11" ht="18" customHeight="1" x14ac:dyDescent="0.2">
      <c r="A564" s="13" t="s">
        <v>19</v>
      </c>
      <c r="B564" s="13" t="s">
        <v>797</v>
      </c>
      <c r="C564" s="13" t="s">
        <v>914</v>
      </c>
      <c r="D564" s="13" t="s">
        <v>915</v>
      </c>
      <c r="E564" s="13" t="s">
        <v>1146</v>
      </c>
      <c r="F564" s="14"/>
      <c r="G564" s="14">
        <v>44252</v>
      </c>
      <c r="H564" s="15">
        <v>4176</v>
      </c>
      <c r="I564" s="15" t="str">
        <f>IFERROR(VLOOKUP('stock gpa'!$C564,'export pasto gpa'!$A:$D,4,0),"")</f>
        <v/>
      </c>
      <c r="J564" s="12"/>
      <c r="K564"/>
    </row>
    <row r="565" spans="1:11" ht="18" customHeight="1" x14ac:dyDescent="0.2">
      <c r="A565" s="13" t="s">
        <v>19</v>
      </c>
      <c r="B565" s="13" t="s">
        <v>797</v>
      </c>
      <c r="C565" s="13" t="s">
        <v>914</v>
      </c>
      <c r="D565" s="13" t="s">
        <v>915</v>
      </c>
      <c r="E565" s="13" t="s">
        <v>1152</v>
      </c>
      <c r="F565" s="14"/>
      <c r="G565" s="14">
        <v>44254</v>
      </c>
      <c r="H565" s="15">
        <v>3132</v>
      </c>
      <c r="I565" s="15" t="str">
        <f>IFERROR(VLOOKUP('stock gpa'!$C565,'export pasto gpa'!$A:$D,4,0),"")</f>
        <v/>
      </c>
      <c r="J565" s="12"/>
      <c r="K565"/>
    </row>
    <row r="566" spans="1:11" ht="18" customHeight="1" x14ac:dyDescent="0.2">
      <c r="A566" s="13" t="s">
        <v>887</v>
      </c>
      <c r="B566" s="13" t="s">
        <v>888</v>
      </c>
      <c r="C566" s="13" t="s">
        <v>918</v>
      </c>
      <c r="D566" s="13" t="s">
        <v>919</v>
      </c>
      <c r="E566" s="13" t="s">
        <v>920</v>
      </c>
      <c r="F566" s="14"/>
      <c r="G566" s="14">
        <v>43859</v>
      </c>
      <c r="H566" s="15">
        <v>12</v>
      </c>
      <c r="I566" s="15" t="str">
        <f>IFERROR(VLOOKUP('stock gpa'!$C566,'export pasto gpa'!$A:$D,4,0),"")</f>
        <v/>
      </c>
      <c r="J566" s="12"/>
      <c r="K566"/>
    </row>
    <row r="567" spans="1:11" ht="18" customHeight="1" x14ac:dyDescent="0.2">
      <c r="A567" s="13" t="s">
        <v>887</v>
      </c>
      <c r="B567" s="13" t="s">
        <v>888</v>
      </c>
      <c r="C567" s="13" t="s">
        <v>918</v>
      </c>
      <c r="D567" s="13" t="s">
        <v>919</v>
      </c>
      <c r="E567" s="13" t="s">
        <v>908</v>
      </c>
      <c r="F567" s="14"/>
      <c r="G567" s="14">
        <v>44157</v>
      </c>
      <c r="H567" s="15">
        <v>1560</v>
      </c>
      <c r="I567" s="15" t="str">
        <f>IFERROR(VLOOKUP('stock gpa'!$C567,'export pasto gpa'!$A:$D,4,0),"")</f>
        <v/>
      </c>
      <c r="J567" s="12"/>
      <c r="K567"/>
    </row>
    <row r="568" spans="1:11" ht="18" customHeight="1" x14ac:dyDescent="0.2">
      <c r="A568" s="13" t="s">
        <v>19</v>
      </c>
      <c r="B568" s="13" t="s">
        <v>797</v>
      </c>
      <c r="C568" s="13" t="s">
        <v>918</v>
      </c>
      <c r="D568" s="13" t="s">
        <v>919</v>
      </c>
      <c r="E568" s="13" t="s">
        <v>1147</v>
      </c>
      <c r="F568" s="14"/>
      <c r="G568" s="14">
        <v>44253</v>
      </c>
      <c r="H568" s="15">
        <v>4368</v>
      </c>
      <c r="I568" s="15" t="str">
        <f>IFERROR(VLOOKUP('stock gpa'!$C568,'export pasto gpa'!$A:$D,4,0),"")</f>
        <v/>
      </c>
      <c r="J568" s="12"/>
      <c r="K568"/>
    </row>
    <row r="569" spans="1:11" ht="18" customHeight="1" x14ac:dyDescent="0.2">
      <c r="A569" s="13" t="s">
        <v>19</v>
      </c>
      <c r="B569" s="13" t="s">
        <v>797</v>
      </c>
      <c r="C569" s="13" t="s">
        <v>918</v>
      </c>
      <c r="D569" s="13" t="s">
        <v>919</v>
      </c>
      <c r="E569" s="13" t="s">
        <v>94</v>
      </c>
      <c r="F569" s="14"/>
      <c r="G569" s="14">
        <v>44093</v>
      </c>
      <c r="H569" s="15">
        <v>696</v>
      </c>
      <c r="I569" s="15" t="str">
        <f>IFERROR(VLOOKUP('stock gpa'!$C569,'export pasto gpa'!$A:$D,4,0),"")</f>
        <v/>
      </c>
      <c r="J569" s="12"/>
      <c r="K569"/>
    </row>
    <row r="570" spans="1:11" ht="18" customHeight="1" x14ac:dyDescent="0.2">
      <c r="A570" s="13" t="s">
        <v>19</v>
      </c>
      <c r="B570" s="13" t="s">
        <v>797</v>
      </c>
      <c r="C570" s="13" t="s">
        <v>918</v>
      </c>
      <c r="D570" s="13" t="s">
        <v>919</v>
      </c>
      <c r="E570" s="13" t="s">
        <v>908</v>
      </c>
      <c r="F570" s="14"/>
      <c r="G570" s="14">
        <v>44157</v>
      </c>
      <c r="H570" s="15">
        <v>960</v>
      </c>
      <c r="I570" s="15" t="str">
        <f>IFERROR(VLOOKUP('stock gpa'!$C570,'export pasto gpa'!$A:$D,4,0),"")</f>
        <v/>
      </c>
      <c r="J570" s="12"/>
      <c r="K570"/>
    </row>
    <row r="571" spans="1:11" ht="18" customHeight="1" x14ac:dyDescent="0.2">
      <c r="A571" s="13" t="s">
        <v>19</v>
      </c>
      <c r="B571" s="13" t="s">
        <v>797</v>
      </c>
      <c r="C571" s="13" t="s">
        <v>921</v>
      </c>
      <c r="D571" s="13" t="s">
        <v>922</v>
      </c>
      <c r="E571" s="13" t="s">
        <v>923</v>
      </c>
      <c r="F571" s="14"/>
      <c r="G571" s="14">
        <v>43945</v>
      </c>
      <c r="H571" s="15">
        <v>3324</v>
      </c>
      <c r="I571" s="15" t="str">
        <f>IFERROR(VLOOKUP('stock gpa'!$C571,'export pasto gpa'!$A:$D,4,0),"")</f>
        <v/>
      </c>
      <c r="J571" s="12"/>
      <c r="K571"/>
    </row>
    <row r="572" spans="1:11" ht="18" customHeight="1" x14ac:dyDescent="0.2">
      <c r="A572" s="13" t="s">
        <v>19</v>
      </c>
      <c r="B572" s="13" t="s">
        <v>797</v>
      </c>
      <c r="C572" s="13" t="s">
        <v>924</v>
      </c>
      <c r="D572" s="13" t="s">
        <v>925</v>
      </c>
      <c r="E572" s="13" t="s">
        <v>927</v>
      </c>
      <c r="F572" s="14"/>
      <c r="G572" s="14">
        <v>43938</v>
      </c>
      <c r="H572" s="15">
        <v>144</v>
      </c>
      <c r="I572" s="15" t="str">
        <f>IFERROR(VLOOKUP('stock gpa'!$C572,'export pasto gpa'!$A:$D,4,0),"")</f>
        <v/>
      </c>
      <c r="J572" s="12"/>
      <c r="K572"/>
    </row>
    <row r="573" spans="1:11" ht="18" customHeight="1" x14ac:dyDescent="0.2">
      <c r="A573" s="13" t="s">
        <v>887</v>
      </c>
      <c r="B573" s="13" t="s">
        <v>888</v>
      </c>
      <c r="C573" s="13" t="s">
        <v>924</v>
      </c>
      <c r="D573" s="13" t="s">
        <v>925</v>
      </c>
      <c r="E573" s="13" t="s">
        <v>926</v>
      </c>
      <c r="F573" s="14"/>
      <c r="G573" s="14">
        <v>43867</v>
      </c>
      <c r="H573" s="15">
        <v>1368</v>
      </c>
      <c r="I573" s="15" t="str">
        <f>IFERROR(VLOOKUP('stock gpa'!$C573,'export pasto gpa'!$A:$D,4,0),"")</f>
        <v/>
      </c>
      <c r="J573" s="12"/>
      <c r="K573"/>
    </row>
    <row r="574" spans="1:11" ht="18" customHeight="1" x14ac:dyDescent="0.2">
      <c r="A574" s="13" t="s">
        <v>887</v>
      </c>
      <c r="B574" s="13" t="s">
        <v>888</v>
      </c>
      <c r="C574" s="13" t="s">
        <v>928</v>
      </c>
      <c r="D574" s="13" t="s">
        <v>929</v>
      </c>
      <c r="E574" s="13" t="s">
        <v>927</v>
      </c>
      <c r="F574" s="14"/>
      <c r="G574" s="14">
        <v>43938</v>
      </c>
      <c r="H574" s="15">
        <v>792</v>
      </c>
      <c r="I574" s="15" t="str">
        <f>IFERROR(VLOOKUP('stock gpa'!$C574,'export pasto gpa'!$A:$D,4,0),"")</f>
        <v/>
      </c>
      <c r="J574" s="12"/>
      <c r="K574"/>
    </row>
    <row r="575" spans="1:11" ht="18" customHeight="1" x14ac:dyDescent="0.2">
      <c r="A575" s="13" t="s">
        <v>19</v>
      </c>
      <c r="B575" s="13" t="s">
        <v>797</v>
      </c>
      <c r="C575" s="13" t="s">
        <v>928</v>
      </c>
      <c r="D575" s="13" t="s">
        <v>929</v>
      </c>
      <c r="E575" s="13" t="s">
        <v>917</v>
      </c>
      <c r="F575" s="14"/>
      <c r="G575" s="14">
        <v>44092</v>
      </c>
      <c r="H575" s="15">
        <v>936</v>
      </c>
      <c r="I575" s="15" t="str">
        <f>IFERROR(VLOOKUP('stock gpa'!$C575,'export pasto gpa'!$A:$D,4,0),"")</f>
        <v/>
      </c>
      <c r="J575" s="12"/>
      <c r="K575"/>
    </row>
    <row r="576" spans="1:11" ht="18" customHeight="1" x14ac:dyDescent="0.2">
      <c r="A576" s="13" t="s">
        <v>887</v>
      </c>
      <c r="B576" s="13" t="s">
        <v>888</v>
      </c>
      <c r="C576" s="13" t="s">
        <v>930</v>
      </c>
      <c r="D576" s="13" t="s">
        <v>931</v>
      </c>
      <c r="E576" s="13" t="s">
        <v>926</v>
      </c>
      <c r="F576" s="14"/>
      <c r="G576" s="14">
        <v>43867</v>
      </c>
      <c r="H576" s="15">
        <v>60</v>
      </c>
      <c r="I576" s="15" t="str">
        <f>IFERROR(VLOOKUP('stock gpa'!$C576,'export pasto gpa'!$A:$D,4,0),"")</f>
        <v/>
      </c>
      <c r="J576" s="12"/>
      <c r="K576"/>
    </row>
    <row r="577" spans="1:11" ht="18" customHeight="1" x14ac:dyDescent="0.2">
      <c r="A577" s="13" t="s">
        <v>887</v>
      </c>
      <c r="B577" s="13" t="s">
        <v>888</v>
      </c>
      <c r="C577" s="13" t="s">
        <v>930</v>
      </c>
      <c r="D577" s="13" t="s">
        <v>931</v>
      </c>
      <c r="E577" s="13" t="s">
        <v>917</v>
      </c>
      <c r="F577" s="14"/>
      <c r="G577" s="14">
        <v>44092</v>
      </c>
      <c r="H577" s="15">
        <v>624</v>
      </c>
      <c r="I577" s="15" t="str">
        <f>IFERROR(VLOOKUP('stock gpa'!$C577,'export pasto gpa'!$A:$D,4,0),"")</f>
        <v/>
      </c>
      <c r="J577" s="12"/>
      <c r="K577"/>
    </row>
    <row r="578" spans="1:11" ht="18" customHeight="1" x14ac:dyDescent="0.2">
      <c r="A578" s="13" t="s">
        <v>19</v>
      </c>
      <c r="B578" s="13" t="s">
        <v>797</v>
      </c>
      <c r="C578" s="13" t="s">
        <v>930</v>
      </c>
      <c r="D578" s="13" t="s">
        <v>931</v>
      </c>
      <c r="E578" s="13" t="s">
        <v>917</v>
      </c>
      <c r="F578" s="14"/>
      <c r="G578" s="14">
        <v>44092</v>
      </c>
      <c r="H578" s="15">
        <v>516</v>
      </c>
      <c r="I578" s="15" t="str">
        <f>IFERROR(VLOOKUP('stock gpa'!$C578,'export pasto gpa'!$A:$D,4,0),"")</f>
        <v/>
      </c>
      <c r="J578" s="12"/>
      <c r="K578"/>
    </row>
    <row r="579" spans="1:11" ht="18" customHeight="1" x14ac:dyDescent="0.2">
      <c r="A579" s="13" t="s">
        <v>19</v>
      </c>
      <c r="B579" s="13" t="s">
        <v>797</v>
      </c>
      <c r="C579" s="13" t="s">
        <v>932</v>
      </c>
      <c r="D579" s="13" t="s">
        <v>933</v>
      </c>
      <c r="E579" s="13" t="s">
        <v>934</v>
      </c>
      <c r="F579" s="14"/>
      <c r="G579" s="14">
        <v>43944</v>
      </c>
      <c r="H579" s="15">
        <v>384</v>
      </c>
      <c r="I579" s="15" t="str">
        <f>IFERROR(VLOOKUP('stock gpa'!$C579,'export pasto gpa'!$A:$D,4,0),"")</f>
        <v/>
      </c>
      <c r="J579" s="12"/>
      <c r="K579"/>
    </row>
    <row r="580" spans="1:11" ht="18" customHeight="1" x14ac:dyDescent="0.2">
      <c r="A580" s="13" t="s">
        <v>887</v>
      </c>
      <c r="B580" s="13" t="s">
        <v>888</v>
      </c>
      <c r="C580" s="13" t="s">
        <v>932</v>
      </c>
      <c r="D580" s="13" t="s">
        <v>933</v>
      </c>
      <c r="E580" s="13" t="s">
        <v>934</v>
      </c>
      <c r="F580" s="14"/>
      <c r="G580" s="14">
        <v>43944</v>
      </c>
      <c r="H580" s="15">
        <v>1272</v>
      </c>
      <c r="I580" s="15" t="str">
        <f>IFERROR(VLOOKUP('stock gpa'!$C580,'export pasto gpa'!$A:$D,4,0),"")</f>
        <v/>
      </c>
      <c r="J580" s="12"/>
      <c r="K580"/>
    </row>
    <row r="581" spans="1:11" ht="18" customHeight="1" x14ac:dyDescent="0.2">
      <c r="A581" s="13" t="s">
        <v>887</v>
      </c>
      <c r="B581" s="13" t="s">
        <v>888</v>
      </c>
      <c r="C581" s="13" t="s">
        <v>935</v>
      </c>
      <c r="D581" s="13" t="s">
        <v>936</v>
      </c>
      <c r="E581" s="13" t="s">
        <v>916</v>
      </c>
      <c r="F581" s="14"/>
      <c r="G581" s="14">
        <v>43868</v>
      </c>
      <c r="H581" s="15">
        <v>1560</v>
      </c>
      <c r="I581" s="15" t="str">
        <f>IFERROR(VLOOKUP('stock gpa'!$C581,'export pasto gpa'!$A:$D,4,0),"")</f>
        <v/>
      </c>
      <c r="J581" s="12"/>
      <c r="K581"/>
    </row>
    <row r="582" spans="1:11" ht="18" customHeight="1" x14ac:dyDescent="0.2">
      <c r="A582" s="13" t="s">
        <v>19</v>
      </c>
      <c r="B582" s="13" t="s">
        <v>797</v>
      </c>
      <c r="C582" s="13" t="s">
        <v>935</v>
      </c>
      <c r="D582" s="13" t="s">
        <v>936</v>
      </c>
      <c r="E582" s="13" t="s">
        <v>937</v>
      </c>
      <c r="F582" s="14"/>
      <c r="G582" s="14">
        <v>43553</v>
      </c>
      <c r="H582" s="15">
        <v>204</v>
      </c>
      <c r="I582" s="15" t="str">
        <f>IFERROR(VLOOKUP('stock gpa'!$C582,'export pasto gpa'!$A:$D,4,0),"")</f>
        <v/>
      </c>
      <c r="J582" s="12"/>
      <c r="K582"/>
    </row>
    <row r="583" spans="1:11" ht="18" customHeight="1" x14ac:dyDescent="0.2">
      <c r="A583" s="13" t="s">
        <v>19</v>
      </c>
      <c r="B583" s="13" t="s">
        <v>797</v>
      </c>
      <c r="C583" s="13" t="s">
        <v>1150</v>
      </c>
      <c r="D583" s="13" t="s">
        <v>1151</v>
      </c>
      <c r="E583" s="13" t="s">
        <v>1147</v>
      </c>
      <c r="F583" s="14"/>
      <c r="G583" s="14">
        <v>44253</v>
      </c>
      <c r="H583" s="15">
        <v>3444</v>
      </c>
      <c r="I583" s="15" t="str">
        <f>IFERROR(VLOOKUP('stock gpa'!$C583,'export pasto gpa'!$A:$D,4,0),"")</f>
        <v/>
      </c>
      <c r="J583" s="12"/>
      <c r="K583"/>
    </row>
    <row r="584" spans="1:11" ht="18" customHeight="1" x14ac:dyDescent="0.2">
      <c r="A584" s="13" t="s">
        <v>19</v>
      </c>
      <c r="B584" s="13" t="s">
        <v>797</v>
      </c>
      <c r="C584" s="13" t="s">
        <v>938</v>
      </c>
      <c r="D584" s="13" t="s">
        <v>939</v>
      </c>
      <c r="E584" s="13" t="s">
        <v>1146</v>
      </c>
      <c r="F584" s="14"/>
      <c r="G584" s="14">
        <v>44252</v>
      </c>
      <c r="H584" s="15">
        <v>3072</v>
      </c>
      <c r="I584" s="15" t="str">
        <f>IFERROR(VLOOKUP('stock gpa'!$C584,'export pasto gpa'!$A:$D,4,0),"")</f>
        <v/>
      </c>
      <c r="J584" s="12"/>
      <c r="K584"/>
    </row>
    <row r="585" spans="1:11" ht="18" customHeight="1" x14ac:dyDescent="0.2">
      <c r="A585" s="13" t="s">
        <v>887</v>
      </c>
      <c r="B585" s="13" t="s">
        <v>888</v>
      </c>
      <c r="C585" s="13" t="s">
        <v>938</v>
      </c>
      <c r="D585" s="13" t="s">
        <v>939</v>
      </c>
      <c r="E585" s="13" t="s">
        <v>910</v>
      </c>
      <c r="F585" s="14"/>
      <c r="G585" s="14">
        <v>43866</v>
      </c>
      <c r="H585" s="15">
        <v>1560</v>
      </c>
      <c r="I585" s="15" t="str">
        <f>IFERROR(VLOOKUP('stock gpa'!$C585,'export pasto gpa'!$A:$D,4,0),"")</f>
        <v/>
      </c>
      <c r="J585" s="12"/>
      <c r="K585"/>
    </row>
    <row r="586" spans="1:11" ht="18" customHeight="1" x14ac:dyDescent="0.2">
      <c r="A586" s="13" t="s">
        <v>19</v>
      </c>
      <c r="B586" s="13" t="s">
        <v>797</v>
      </c>
      <c r="C586" s="13" t="s">
        <v>940</v>
      </c>
      <c r="D586" s="13" t="s">
        <v>941</v>
      </c>
      <c r="E586" s="13" t="s">
        <v>1145</v>
      </c>
      <c r="F586" s="14"/>
      <c r="G586" s="14">
        <v>44249</v>
      </c>
      <c r="H586" s="15">
        <v>8664</v>
      </c>
      <c r="I586" s="15" t="str">
        <f>IFERROR(VLOOKUP('stock gpa'!$C586,'export pasto gpa'!$A:$D,4,0),"")</f>
        <v/>
      </c>
      <c r="J586" s="12"/>
      <c r="K586"/>
    </row>
    <row r="587" spans="1:11" ht="18" customHeight="1" x14ac:dyDescent="0.2">
      <c r="A587" s="13" t="s">
        <v>887</v>
      </c>
      <c r="B587" s="13" t="s">
        <v>888</v>
      </c>
      <c r="C587" s="13" t="s">
        <v>940</v>
      </c>
      <c r="D587" s="13" t="s">
        <v>941</v>
      </c>
      <c r="E587" s="13" t="s">
        <v>942</v>
      </c>
      <c r="F587" s="14"/>
      <c r="G587" s="14">
        <v>44156</v>
      </c>
      <c r="H587" s="15">
        <v>1464</v>
      </c>
      <c r="I587" s="15" t="str">
        <f>IFERROR(VLOOKUP('stock gpa'!$C587,'export pasto gpa'!$A:$D,4,0),"")</f>
        <v/>
      </c>
      <c r="J587" s="12"/>
      <c r="K587"/>
    </row>
    <row r="588" spans="1:11" ht="18" customHeight="1" x14ac:dyDescent="0.2">
      <c r="A588" s="13" t="s">
        <v>19</v>
      </c>
      <c r="B588" s="13" t="s">
        <v>797</v>
      </c>
      <c r="C588" s="13" t="s">
        <v>940</v>
      </c>
      <c r="D588" s="13" t="s">
        <v>941</v>
      </c>
      <c r="E588" s="13" t="s">
        <v>942</v>
      </c>
      <c r="F588" s="14"/>
      <c r="G588" s="14">
        <v>44156</v>
      </c>
      <c r="H588" s="15">
        <v>576</v>
      </c>
      <c r="I588" s="15" t="str">
        <f>IFERROR(VLOOKUP('stock gpa'!$C588,'export pasto gpa'!$A:$D,4,0),"")</f>
        <v/>
      </c>
      <c r="J588" s="12"/>
      <c r="K588"/>
    </row>
    <row r="589" spans="1:11" ht="18" customHeight="1" x14ac:dyDescent="0.2">
      <c r="A589" s="13" t="s">
        <v>19</v>
      </c>
      <c r="B589" s="13" t="s">
        <v>797</v>
      </c>
      <c r="C589" s="13" t="s">
        <v>943</v>
      </c>
      <c r="D589" s="13" t="s">
        <v>944</v>
      </c>
      <c r="E589" s="13" t="s">
        <v>945</v>
      </c>
      <c r="F589" s="14"/>
      <c r="G589" s="14">
        <v>43628</v>
      </c>
      <c r="H589" s="15">
        <v>540</v>
      </c>
      <c r="I589" s="15" t="str">
        <f>IFERROR(VLOOKUP('stock gpa'!$C589,'export pasto gpa'!$A:$D,4,0),"")</f>
        <v/>
      </c>
      <c r="J589" s="12"/>
      <c r="K589"/>
    </row>
    <row r="590" spans="1:11" ht="18" customHeight="1" x14ac:dyDescent="0.2">
      <c r="A590" s="13" t="s">
        <v>887</v>
      </c>
      <c r="B590" s="13" t="s">
        <v>888</v>
      </c>
      <c r="C590" s="13" t="s">
        <v>943</v>
      </c>
      <c r="D590" s="13" t="s">
        <v>944</v>
      </c>
      <c r="E590" s="13" t="s">
        <v>945</v>
      </c>
      <c r="F590" s="14"/>
      <c r="G590" s="14">
        <v>43628</v>
      </c>
      <c r="H590" s="15">
        <v>2904</v>
      </c>
      <c r="I590" s="15" t="str">
        <f>IFERROR(VLOOKUP('stock gpa'!$C590,'export pasto gpa'!$A:$D,4,0),"")</f>
        <v/>
      </c>
      <c r="J590" s="12"/>
      <c r="K590"/>
    </row>
    <row r="591" spans="1:11" ht="18" customHeight="1" x14ac:dyDescent="0.2">
      <c r="A591" s="13" t="s">
        <v>19</v>
      </c>
      <c r="B591" s="13" t="s">
        <v>797</v>
      </c>
      <c r="C591" s="13" t="s">
        <v>947</v>
      </c>
      <c r="D591" s="13" t="s">
        <v>948</v>
      </c>
      <c r="E591" s="13" t="s">
        <v>950</v>
      </c>
      <c r="F591" s="14"/>
      <c r="G591" s="14">
        <v>43629</v>
      </c>
      <c r="H591" s="15">
        <v>120</v>
      </c>
      <c r="I591" s="15" t="str">
        <f>IFERROR(VLOOKUP('stock gpa'!$C591,'export pasto gpa'!$A:$D,4,0),"")</f>
        <v/>
      </c>
      <c r="J591" s="12"/>
      <c r="K591"/>
    </row>
    <row r="592" spans="1:11" ht="18" customHeight="1" x14ac:dyDescent="0.2">
      <c r="A592" s="13" t="s">
        <v>946</v>
      </c>
      <c r="B592" s="13" t="s">
        <v>888</v>
      </c>
      <c r="C592" s="13" t="s">
        <v>947</v>
      </c>
      <c r="D592" s="13" t="s">
        <v>948</v>
      </c>
      <c r="E592" s="13" t="s">
        <v>949</v>
      </c>
      <c r="F592" s="14"/>
      <c r="G592" s="14">
        <v>43532</v>
      </c>
      <c r="H592" s="15">
        <v>54</v>
      </c>
      <c r="I592" s="15" t="str">
        <f>IFERROR(VLOOKUP('stock gpa'!$C592,'export pasto gpa'!$A:$D,4,0),"")</f>
        <v/>
      </c>
      <c r="J592" s="12"/>
      <c r="K592"/>
    </row>
    <row r="593" spans="1:11" ht="18" customHeight="1" x14ac:dyDescent="0.2">
      <c r="A593" s="13" t="s">
        <v>887</v>
      </c>
      <c r="B593" s="13" t="s">
        <v>888</v>
      </c>
      <c r="C593" s="13" t="s">
        <v>947</v>
      </c>
      <c r="D593" s="13" t="s">
        <v>948</v>
      </c>
      <c r="E593" s="13" t="s">
        <v>950</v>
      </c>
      <c r="F593" s="14"/>
      <c r="G593" s="14">
        <v>43629</v>
      </c>
      <c r="H593" s="15">
        <v>1230</v>
      </c>
      <c r="I593" s="15" t="str">
        <f>IFERROR(VLOOKUP('stock gpa'!$C593,'export pasto gpa'!$A:$D,4,0),"")</f>
        <v/>
      </c>
      <c r="J593" s="12"/>
      <c r="K593"/>
    </row>
    <row r="594" spans="1:11" ht="18" customHeight="1" x14ac:dyDescent="0.2">
      <c r="A594" s="13" t="s">
        <v>951</v>
      </c>
      <c r="B594" s="13" t="s">
        <v>888</v>
      </c>
      <c r="C594" s="13" t="s">
        <v>947</v>
      </c>
      <c r="D594" s="13" t="s">
        <v>948</v>
      </c>
      <c r="E594" s="13" t="s">
        <v>949</v>
      </c>
      <c r="F594" s="14"/>
      <c r="G594" s="14">
        <v>43532</v>
      </c>
      <c r="H594" s="15">
        <v>72</v>
      </c>
      <c r="I594" s="15" t="str">
        <f>IFERROR(VLOOKUP('stock gpa'!$C594,'export pasto gpa'!$A:$D,4,0),"")</f>
        <v/>
      </c>
      <c r="J594" s="12"/>
      <c r="K594"/>
    </row>
    <row r="595" spans="1:11" ht="18" customHeight="1" x14ac:dyDescent="0.2">
      <c r="A595" s="13" t="s">
        <v>887</v>
      </c>
      <c r="B595" s="13" t="s">
        <v>888</v>
      </c>
      <c r="C595" s="13" t="s">
        <v>952</v>
      </c>
      <c r="D595" s="13" t="s">
        <v>953</v>
      </c>
      <c r="E595" s="13" t="s">
        <v>920</v>
      </c>
      <c r="F595" s="14"/>
      <c r="G595" s="14">
        <v>43859</v>
      </c>
      <c r="H595" s="15">
        <v>12</v>
      </c>
      <c r="I595" s="15" t="str">
        <f>IFERROR(VLOOKUP('stock gpa'!$C595,'export pasto gpa'!$A:$D,4,0),"")</f>
        <v/>
      </c>
      <c r="J595" s="12"/>
      <c r="K595"/>
    </row>
    <row r="596" spans="1:11" ht="18" customHeight="1" x14ac:dyDescent="0.2">
      <c r="A596" s="13" t="s">
        <v>946</v>
      </c>
      <c r="B596" s="13" t="s">
        <v>888</v>
      </c>
      <c r="C596" s="13" t="s">
        <v>952</v>
      </c>
      <c r="D596" s="13" t="s">
        <v>953</v>
      </c>
      <c r="E596" s="13" t="s">
        <v>954</v>
      </c>
      <c r="F596" s="14"/>
      <c r="G596" s="14">
        <v>43350</v>
      </c>
      <c r="H596" s="15">
        <v>72</v>
      </c>
      <c r="I596" s="15" t="str">
        <f>IFERROR(VLOOKUP('stock gpa'!$C596,'export pasto gpa'!$A:$D,4,0),"")</f>
        <v/>
      </c>
      <c r="J596" s="12"/>
      <c r="K596"/>
    </row>
    <row r="597" spans="1:11" ht="18" customHeight="1" x14ac:dyDescent="0.2">
      <c r="A597" s="13" t="s">
        <v>951</v>
      </c>
      <c r="B597" s="13" t="s">
        <v>888</v>
      </c>
      <c r="C597" s="13" t="s">
        <v>952</v>
      </c>
      <c r="D597" s="13" t="s">
        <v>953</v>
      </c>
      <c r="E597" s="13" t="s">
        <v>920</v>
      </c>
      <c r="F597" s="14"/>
      <c r="G597" s="14">
        <v>43859</v>
      </c>
      <c r="H597" s="15">
        <v>48</v>
      </c>
      <c r="I597" s="15" t="str">
        <f>IFERROR(VLOOKUP('stock gpa'!$C597,'export pasto gpa'!$A:$D,4,0),"")</f>
        <v/>
      </c>
      <c r="J597" s="12"/>
      <c r="K597"/>
    </row>
    <row r="598" spans="1:11" ht="18" customHeight="1" x14ac:dyDescent="0.2">
      <c r="A598" s="13" t="s">
        <v>951</v>
      </c>
      <c r="B598" s="13" t="s">
        <v>888</v>
      </c>
      <c r="C598" s="13" t="s">
        <v>955</v>
      </c>
      <c r="D598" s="13" t="s">
        <v>956</v>
      </c>
      <c r="E598" s="13" t="s">
        <v>958</v>
      </c>
      <c r="F598" s="14"/>
      <c r="G598" s="14">
        <v>43625</v>
      </c>
      <c r="H598" s="15">
        <v>144</v>
      </c>
      <c r="I598" s="15" t="str">
        <f>IFERROR(VLOOKUP('stock gpa'!$C598,'export pasto gpa'!$A:$D,4,0),"")</f>
        <v/>
      </c>
      <c r="J598" s="12"/>
      <c r="K598"/>
    </row>
    <row r="599" spans="1:11" ht="18" customHeight="1" x14ac:dyDescent="0.2">
      <c r="A599" s="13" t="s">
        <v>887</v>
      </c>
      <c r="B599" s="13" t="s">
        <v>888</v>
      </c>
      <c r="C599" s="13" t="s">
        <v>955</v>
      </c>
      <c r="D599" s="13" t="s">
        <v>956</v>
      </c>
      <c r="E599" s="13" t="s">
        <v>958</v>
      </c>
      <c r="F599" s="14"/>
      <c r="G599" s="14">
        <v>43625</v>
      </c>
      <c r="H599" s="15">
        <v>300</v>
      </c>
      <c r="I599" s="15" t="str">
        <f>IFERROR(VLOOKUP('stock gpa'!$C599,'export pasto gpa'!$A:$D,4,0),"")</f>
        <v/>
      </c>
      <c r="J599" s="12"/>
      <c r="K599"/>
    </row>
    <row r="600" spans="1:11" ht="18" customHeight="1" x14ac:dyDescent="0.2">
      <c r="A600" s="13" t="s">
        <v>19</v>
      </c>
      <c r="B600" s="13" t="s">
        <v>797</v>
      </c>
      <c r="C600" s="13" t="s">
        <v>955</v>
      </c>
      <c r="D600" s="13" t="s">
        <v>956</v>
      </c>
      <c r="E600" s="13" t="s">
        <v>958</v>
      </c>
      <c r="F600" s="14"/>
      <c r="G600" s="14">
        <v>43625</v>
      </c>
      <c r="H600" s="15">
        <v>1422</v>
      </c>
      <c r="I600" s="15" t="str">
        <f>IFERROR(VLOOKUP('stock gpa'!$C600,'export pasto gpa'!$A:$D,4,0),"")</f>
        <v/>
      </c>
      <c r="J600" s="12"/>
      <c r="K600"/>
    </row>
    <row r="601" spans="1:11" ht="18" customHeight="1" x14ac:dyDescent="0.2">
      <c r="A601" s="13" t="s">
        <v>19</v>
      </c>
      <c r="B601" s="13" t="s">
        <v>797</v>
      </c>
      <c r="C601" s="13" t="s">
        <v>955</v>
      </c>
      <c r="D601" s="13" t="s">
        <v>956</v>
      </c>
      <c r="E601" s="13" t="s">
        <v>957</v>
      </c>
      <c r="F601" s="14"/>
      <c r="G601" s="14">
        <v>43558</v>
      </c>
      <c r="H601" s="15">
        <v>288</v>
      </c>
      <c r="I601" s="15" t="str">
        <f>IFERROR(VLOOKUP('stock gpa'!$C601,'export pasto gpa'!$A:$D,4,0),"")</f>
        <v/>
      </c>
      <c r="J601" s="12"/>
      <c r="K601"/>
    </row>
    <row r="602" spans="1:11" ht="18" customHeight="1" x14ac:dyDescent="0.2">
      <c r="A602" s="13" t="s">
        <v>946</v>
      </c>
      <c r="B602" s="13" t="s">
        <v>888</v>
      </c>
      <c r="C602" s="13" t="s">
        <v>955</v>
      </c>
      <c r="D602" s="13" t="s">
        <v>956</v>
      </c>
      <c r="E602" s="13" t="s">
        <v>957</v>
      </c>
      <c r="F602" s="14"/>
      <c r="G602" s="14">
        <v>43558</v>
      </c>
      <c r="H602" s="15">
        <v>6</v>
      </c>
      <c r="I602" s="15" t="str">
        <f>IFERROR(VLOOKUP('stock gpa'!$C602,'export pasto gpa'!$A:$D,4,0),"")</f>
        <v/>
      </c>
      <c r="J602" s="12"/>
      <c r="K602"/>
    </row>
    <row r="603" spans="1:11" ht="18" customHeight="1" x14ac:dyDescent="0.2">
      <c r="A603" s="13" t="s">
        <v>951</v>
      </c>
      <c r="B603" s="13" t="s">
        <v>888</v>
      </c>
      <c r="C603" s="13" t="s">
        <v>955</v>
      </c>
      <c r="D603" s="13" t="s">
        <v>956</v>
      </c>
      <c r="E603" s="13" t="s">
        <v>957</v>
      </c>
      <c r="F603" s="14"/>
      <c r="G603" s="14">
        <v>43558</v>
      </c>
      <c r="H603" s="15">
        <v>36</v>
      </c>
      <c r="I603" s="15" t="str">
        <f>IFERROR(VLOOKUP('stock gpa'!$C603,'export pasto gpa'!$A:$D,4,0),"")</f>
        <v/>
      </c>
      <c r="J603" s="12"/>
      <c r="K603"/>
    </row>
    <row r="604" spans="1:11" ht="18" customHeight="1" x14ac:dyDescent="0.2">
      <c r="A604" s="13" t="s">
        <v>887</v>
      </c>
      <c r="B604" s="13" t="s">
        <v>888</v>
      </c>
      <c r="C604" s="13" t="s">
        <v>959</v>
      </c>
      <c r="D604" s="13" t="s">
        <v>960</v>
      </c>
      <c r="E604" s="13" t="s">
        <v>51</v>
      </c>
      <c r="F604" s="14"/>
      <c r="G604" s="14">
        <v>44150</v>
      </c>
      <c r="H604" s="15">
        <v>918</v>
      </c>
      <c r="I604" s="15" t="str">
        <f>IFERROR(VLOOKUP('stock gpa'!$C604,'export pasto gpa'!$A:$D,4,0),"")</f>
        <v/>
      </c>
      <c r="J604" s="12"/>
      <c r="K604"/>
    </row>
    <row r="605" spans="1:11" ht="18" customHeight="1" x14ac:dyDescent="0.2">
      <c r="A605" s="13" t="s">
        <v>887</v>
      </c>
      <c r="B605" s="13" t="s">
        <v>888</v>
      </c>
      <c r="C605" s="13" t="s">
        <v>959</v>
      </c>
      <c r="D605" s="13" t="s">
        <v>960</v>
      </c>
      <c r="E605" s="13" t="s">
        <v>961</v>
      </c>
      <c r="F605" s="14"/>
      <c r="G605" s="14">
        <v>44072</v>
      </c>
      <c r="H605" s="15">
        <v>276</v>
      </c>
      <c r="I605" s="15" t="str">
        <f>IFERROR(VLOOKUP('stock gpa'!$C605,'export pasto gpa'!$A:$D,4,0),"")</f>
        <v/>
      </c>
      <c r="J605" s="12"/>
      <c r="K605"/>
    </row>
    <row r="606" spans="1:11" ht="18" customHeight="1" x14ac:dyDescent="0.2">
      <c r="A606" s="13" t="s">
        <v>946</v>
      </c>
      <c r="B606" s="13" t="s">
        <v>888</v>
      </c>
      <c r="C606" s="13" t="s">
        <v>959</v>
      </c>
      <c r="D606" s="13" t="s">
        <v>960</v>
      </c>
      <c r="E606" s="13" t="s">
        <v>852</v>
      </c>
      <c r="F606" s="14"/>
      <c r="G606" s="14">
        <v>44060</v>
      </c>
      <c r="H606" s="15">
        <v>27</v>
      </c>
      <c r="I606" s="15" t="str">
        <f>IFERROR(VLOOKUP('stock gpa'!$C606,'export pasto gpa'!$A:$D,4,0),"")</f>
        <v/>
      </c>
      <c r="J606" s="12"/>
      <c r="K606"/>
    </row>
    <row r="607" spans="1:11" ht="18" customHeight="1" x14ac:dyDescent="0.2">
      <c r="A607" s="13" t="s">
        <v>951</v>
      </c>
      <c r="B607" s="13" t="s">
        <v>888</v>
      </c>
      <c r="C607" s="13" t="s">
        <v>959</v>
      </c>
      <c r="D607" s="13" t="s">
        <v>960</v>
      </c>
      <c r="E607" s="13" t="s">
        <v>852</v>
      </c>
      <c r="F607" s="14"/>
      <c r="G607" s="14">
        <v>44060</v>
      </c>
      <c r="H607" s="15">
        <v>102</v>
      </c>
      <c r="I607" s="15" t="str">
        <f>IFERROR(VLOOKUP('stock gpa'!$C607,'export pasto gpa'!$A:$D,4,0),"")</f>
        <v/>
      </c>
      <c r="J607" s="12"/>
      <c r="K607"/>
    </row>
    <row r="608" spans="1:11" ht="18" customHeight="1" x14ac:dyDescent="0.2">
      <c r="A608" s="13" t="s">
        <v>951</v>
      </c>
      <c r="B608" s="13" t="s">
        <v>888</v>
      </c>
      <c r="C608" s="13" t="s">
        <v>959</v>
      </c>
      <c r="D608" s="13" t="s">
        <v>960</v>
      </c>
      <c r="E608" s="13" t="s">
        <v>962</v>
      </c>
      <c r="F608" s="14"/>
      <c r="G608" s="14">
        <v>44036</v>
      </c>
      <c r="H608" s="15">
        <v>80</v>
      </c>
      <c r="I608" s="15" t="str">
        <f>IFERROR(VLOOKUP('stock gpa'!$C608,'export pasto gpa'!$A:$D,4,0),"")</f>
        <v/>
      </c>
      <c r="J608" s="12"/>
      <c r="K608"/>
    </row>
    <row r="609" spans="1:11" ht="18" customHeight="1" x14ac:dyDescent="0.2">
      <c r="A609" s="13" t="s">
        <v>887</v>
      </c>
      <c r="B609" s="13" t="s">
        <v>888</v>
      </c>
      <c r="C609" s="13" t="s">
        <v>959</v>
      </c>
      <c r="D609" s="13" t="s">
        <v>960</v>
      </c>
      <c r="E609" s="13" t="s">
        <v>1114</v>
      </c>
      <c r="F609" s="14"/>
      <c r="G609" s="14">
        <v>44239</v>
      </c>
      <c r="H609" s="15">
        <v>918</v>
      </c>
      <c r="I609" s="15" t="str">
        <f>IFERROR(VLOOKUP('stock gpa'!$C609,'export pasto gpa'!$A:$D,4,0),"")</f>
        <v/>
      </c>
      <c r="J609" s="12"/>
      <c r="K609"/>
    </row>
    <row r="610" spans="1:11" ht="18" customHeight="1" x14ac:dyDescent="0.2">
      <c r="A610" s="13" t="s">
        <v>19</v>
      </c>
      <c r="B610" s="13" t="s">
        <v>797</v>
      </c>
      <c r="C610" s="13" t="s">
        <v>959</v>
      </c>
      <c r="D610" s="13" t="s">
        <v>960</v>
      </c>
      <c r="E610" s="13" t="s">
        <v>1114</v>
      </c>
      <c r="F610" s="14"/>
      <c r="G610" s="14">
        <v>44239</v>
      </c>
      <c r="H610" s="15">
        <v>2250</v>
      </c>
      <c r="I610" s="15" t="str">
        <f>IFERROR(VLOOKUP('stock gpa'!$C610,'export pasto gpa'!$A:$D,4,0),"")</f>
        <v/>
      </c>
      <c r="J610" s="12"/>
      <c r="K610"/>
    </row>
    <row r="611" spans="1:11" ht="18" customHeight="1" x14ac:dyDescent="0.2">
      <c r="A611" s="13" t="s">
        <v>19</v>
      </c>
      <c r="B611" s="13" t="s">
        <v>797</v>
      </c>
      <c r="C611" s="13" t="s">
        <v>959</v>
      </c>
      <c r="D611" s="13" t="s">
        <v>960</v>
      </c>
      <c r="E611" s="13" t="s">
        <v>51</v>
      </c>
      <c r="F611" s="14"/>
      <c r="G611" s="14">
        <v>44150</v>
      </c>
      <c r="H611" s="15">
        <v>384</v>
      </c>
      <c r="I611" s="15" t="str">
        <f>IFERROR(VLOOKUP('stock gpa'!$C611,'export pasto gpa'!$A:$D,4,0),"")</f>
        <v/>
      </c>
      <c r="J611" s="12"/>
      <c r="K611"/>
    </row>
    <row r="612" spans="1:11" ht="18" customHeight="1" x14ac:dyDescent="0.2">
      <c r="A612" s="13" t="s">
        <v>887</v>
      </c>
      <c r="B612" s="13" t="s">
        <v>888</v>
      </c>
      <c r="C612" s="13" t="s">
        <v>963</v>
      </c>
      <c r="D612" s="13" t="s">
        <v>964</v>
      </c>
      <c r="E612" s="13" t="s">
        <v>803</v>
      </c>
      <c r="F612" s="14"/>
      <c r="G612" s="14">
        <v>44151</v>
      </c>
      <c r="H612" s="15">
        <v>384</v>
      </c>
      <c r="I612" s="15" t="str">
        <f>IFERROR(VLOOKUP('stock gpa'!$C612,'export pasto gpa'!$A:$D,4,0),"")</f>
        <v/>
      </c>
      <c r="J612" s="12"/>
      <c r="K612"/>
    </row>
    <row r="613" spans="1:11" ht="18" customHeight="1" x14ac:dyDescent="0.2">
      <c r="A613" s="13" t="s">
        <v>19</v>
      </c>
      <c r="B613" s="13" t="s">
        <v>797</v>
      </c>
      <c r="C613" s="13" t="s">
        <v>963</v>
      </c>
      <c r="D613" s="13" t="s">
        <v>964</v>
      </c>
      <c r="E613" s="13" t="s">
        <v>1127</v>
      </c>
      <c r="F613" s="14"/>
      <c r="G613" s="14">
        <v>44245</v>
      </c>
      <c r="H613" s="15">
        <v>4938</v>
      </c>
      <c r="I613" s="15" t="str">
        <f>IFERROR(VLOOKUP('stock gpa'!$C613,'export pasto gpa'!$A:$D,4,0),"")</f>
        <v/>
      </c>
      <c r="J613" s="12"/>
      <c r="K613"/>
    </row>
    <row r="614" spans="1:11" ht="18" customHeight="1" x14ac:dyDescent="0.2">
      <c r="A614" s="13" t="s">
        <v>887</v>
      </c>
      <c r="B614" s="13" t="s">
        <v>888</v>
      </c>
      <c r="C614" s="13" t="s">
        <v>963</v>
      </c>
      <c r="D614" s="13" t="s">
        <v>964</v>
      </c>
      <c r="E614" s="13" t="s">
        <v>1093</v>
      </c>
      <c r="F614" s="14"/>
      <c r="G614" s="14">
        <v>44231</v>
      </c>
      <c r="H614" s="15">
        <v>4590</v>
      </c>
      <c r="I614" s="15" t="str">
        <f>IFERROR(VLOOKUP('stock gpa'!$C614,'export pasto gpa'!$A:$D,4,0),"")</f>
        <v/>
      </c>
      <c r="J614" s="12"/>
      <c r="K614"/>
    </row>
    <row r="615" spans="1:11" ht="18" customHeight="1" x14ac:dyDescent="0.2">
      <c r="A615" s="13" t="s">
        <v>19</v>
      </c>
      <c r="B615" s="13" t="s">
        <v>797</v>
      </c>
      <c r="C615" s="13" t="s">
        <v>963</v>
      </c>
      <c r="D615" s="13" t="s">
        <v>964</v>
      </c>
      <c r="E615" s="13" t="s">
        <v>1093</v>
      </c>
      <c r="F615" s="14"/>
      <c r="G615" s="14">
        <v>44231</v>
      </c>
      <c r="H615" s="15">
        <v>408</v>
      </c>
      <c r="I615" s="15" t="str">
        <f>IFERROR(VLOOKUP('stock gpa'!$C615,'export pasto gpa'!$A:$D,4,0),"")</f>
        <v/>
      </c>
      <c r="J615" s="12"/>
      <c r="K615"/>
    </row>
    <row r="616" spans="1:11" ht="18" customHeight="1" x14ac:dyDescent="0.2">
      <c r="A616" s="13" t="s">
        <v>19</v>
      </c>
      <c r="B616" s="13" t="s">
        <v>797</v>
      </c>
      <c r="C616" s="13" t="s">
        <v>963</v>
      </c>
      <c r="D616" s="13" t="s">
        <v>964</v>
      </c>
      <c r="E616" s="13" t="s">
        <v>965</v>
      </c>
      <c r="F616" s="14"/>
      <c r="G616" s="14">
        <v>44079</v>
      </c>
      <c r="H616" s="15">
        <v>72</v>
      </c>
      <c r="I616" s="15" t="str">
        <f>IFERROR(VLOOKUP('stock gpa'!$C616,'export pasto gpa'!$A:$D,4,0),"")</f>
        <v/>
      </c>
      <c r="J616" s="12"/>
      <c r="K616"/>
    </row>
    <row r="617" spans="1:11" ht="18" customHeight="1" x14ac:dyDescent="0.2">
      <c r="A617" s="13" t="s">
        <v>19</v>
      </c>
      <c r="B617" s="13" t="s">
        <v>797</v>
      </c>
      <c r="C617" s="13" t="s">
        <v>966</v>
      </c>
      <c r="D617" s="13" t="s">
        <v>967</v>
      </c>
      <c r="E617" s="13" t="s">
        <v>806</v>
      </c>
      <c r="F617" s="14"/>
      <c r="G617" s="14">
        <v>44154</v>
      </c>
      <c r="H617" s="15">
        <v>552</v>
      </c>
      <c r="I617" s="15" t="str">
        <f>IFERROR(VLOOKUP('stock gpa'!$C617,'export pasto gpa'!$A:$D,4,0),"")</f>
        <v/>
      </c>
      <c r="J617" s="12"/>
      <c r="K617"/>
    </row>
    <row r="618" spans="1:11" ht="18" customHeight="1" x14ac:dyDescent="0.2">
      <c r="A618" s="13" t="s">
        <v>887</v>
      </c>
      <c r="B618" s="13" t="s">
        <v>888</v>
      </c>
      <c r="C618" s="13" t="s">
        <v>966</v>
      </c>
      <c r="D618" s="13" t="s">
        <v>967</v>
      </c>
      <c r="E618" s="13" t="s">
        <v>807</v>
      </c>
      <c r="F618" s="14"/>
      <c r="G618" s="14">
        <v>44077</v>
      </c>
      <c r="H618" s="15">
        <v>438</v>
      </c>
      <c r="I618" s="15" t="str">
        <f>IFERROR(VLOOKUP('stock gpa'!$C618,'export pasto gpa'!$A:$D,4,0),"")</f>
        <v/>
      </c>
      <c r="J618" s="12"/>
      <c r="K618"/>
    </row>
    <row r="619" spans="1:11" ht="18" customHeight="1" x14ac:dyDescent="0.2">
      <c r="A619" s="13" t="s">
        <v>19</v>
      </c>
      <c r="B619" s="13" t="s">
        <v>797</v>
      </c>
      <c r="C619" s="13" t="s">
        <v>966</v>
      </c>
      <c r="D619" s="13" t="s">
        <v>967</v>
      </c>
      <c r="E619" s="13" t="s">
        <v>807</v>
      </c>
      <c r="F619" s="14"/>
      <c r="G619" s="14">
        <v>44077</v>
      </c>
      <c r="H619" s="15">
        <v>600</v>
      </c>
      <c r="I619" s="15" t="str">
        <f>IFERROR(VLOOKUP('stock gpa'!$C619,'export pasto gpa'!$A:$D,4,0),"")</f>
        <v/>
      </c>
      <c r="J619" s="12"/>
      <c r="K619"/>
    </row>
    <row r="620" spans="1:11" ht="18" customHeight="1" x14ac:dyDescent="0.2">
      <c r="A620" s="13" t="s">
        <v>19</v>
      </c>
      <c r="B620" s="13" t="s">
        <v>797</v>
      </c>
      <c r="C620" s="13" t="s">
        <v>966</v>
      </c>
      <c r="D620" s="13" t="s">
        <v>967</v>
      </c>
      <c r="E620" s="13" t="s">
        <v>1098</v>
      </c>
      <c r="F620" s="14"/>
      <c r="G620" s="14">
        <v>44234</v>
      </c>
      <c r="H620" s="15">
        <v>1272</v>
      </c>
      <c r="I620" s="15" t="str">
        <f>IFERROR(VLOOKUP('stock gpa'!$C620,'export pasto gpa'!$A:$D,4,0),"")</f>
        <v/>
      </c>
      <c r="J620" s="12"/>
      <c r="K620"/>
    </row>
    <row r="621" spans="1:11" ht="18" customHeight="1" x14ac:dyDescent="0.2">
      <c r="A621" s="13" t="s">
        <v>887</v>
      </c>
      <c r="B621" s="13" t="s">
        <v>888</v>
      </c>
      <c r="C621" s="13" t="s">
        <v>966</v>
      </c>
      <c r="D621" s="13" t="s">
        <v>967</v>
      </c>
      <c r="E621" s="13" t="s">
        <v>1098</v>
      </c>
      <c r="F621" s="14"/>
      <c r="G621" s="14">
        <v>44234</v>
      </c>
      <c r="H621" s="15">
        <v>3672</v>
      </c>
      <c r="I621" s="15" t="str">
        <f>IFERROR(VLOOKUP('stock gpa'!$C621,'export pasto gpa'!$A:$D,4,0),"")</f>
        <v/>
      </c>
      <c r="J621" s="12"/>
      <c r="K621"/>
    </row>
    <row r="622" spans="1:11" ht="18" customHeight="1" x14ac:dyDescent="0.2">
      <c r="A622" s="13" t="s">
        <v>19</v>
      </c>
      <c r="B622" s="13" t="s">
        <v>797</v>
      </c>
      <c r="C622" s="13" t="s">
        <v>968</v>
      </c>
      <c r="D622" s="13" t="s">
        <v>969</v>
      </c>
      <c r="E622" s="13" t="s">
        <v>806</v>
      </c>
      <c r="F622" s="14"/>
      <c r="G622" s="14">
        <v>44154</v>
      </c>
      <c r="H622" s="15">
        <v>222</v>
      </c>
      <c r="I622" s="15" t="str">
        <f>IFERROR(VLOOKUP('stock gpa'!$C622,'export pasto gpa'!$A:$D,4,0),"")</f>
        <v/>
      </c>
      <c r="J622" s="12"/>
      <c r="K622"/>
    </row>
    <row r="623" spans="1:11" ht="18" customHeight="1" x14ac:dyDescent="0.2">
      <c r="A623" s="13" t="s">
        <v>19</v>
      </c>
      <c r="B623" s="13" t="s">
        <v>797</v>
      </c>
      <c r="C623" s="13" t="s">
        <v>968</v>
      </c>
      <c r="D623" s="13" t="s">
        <v>969</v>
      </c>
      <c r="E623" s="13" t="s">
        <v>1091</v>
      </c>
      <c r="F623" s="14"/>
      <c r="G623" s="14">
        <v>44227</v>
      </c>
      <c r="H623" s="15">
        <v>1380</v>
      </c>
      <c r="I623" s="15" t="str">
        <f>IFERROR(VLOOKUP('stock gpa'!$C623,'export pasto gpa'!$A:$D,4,0),"")</f>
        <v/>
      </c>
      <c r="J623" s="12"/>
      <c r="K623"/>
    </row>
    <row r="624" spans="1:11" ht="18" customHeight="1" x14ac:dyDescent="0.2">
      <c r="A624" s="13" t="s">
        <v>887</v>
      </c>
      <c r="B624" s="13" t="s">
        <v>888</v>
      </c>
      <c r="C624" s="13" t="s">
        <v>968</v>
      </c>
      <c r="D624" s="13" t="s">
        <v>969</v>
      </c>
      <c r="E624" s="13" t="s">
        <v>1091</v>
      </c>
      <c r="F624" s="14"/>
      <c r="G624" s="14">
        <v>44227</v>
      </c>
      <c r="H624" s="15">
        <v>3462</v>
      </c>
      <c r="I624" s="15" t="str">
        <f>IFERROR(VLOOKUP('stock gpa'!$C624,'export pasto gpa'!$A:$D,4,0),"")</f>
        <v/>
      </c>
      <c r="J624" s="12"/>
      <c r="K624"/>
    </row>
    <row r="625" spans="1:11" ht="18" customHeight="1" x14ac:dyDescent="0.2">
      <c r="A625" s="13" t="s">
        <v>19</v>
      </c>
      <c r="B625" s="13" t="s">
        <v>797</v>
      </c>
      <c r="C625" s="13" t="s">
        <v>970</v>
      </c>
      <c r="D625" s="13" t="s">
        <v>971</v>
      </c>
      <c r="E625" s="13" t="s">
        <v>1138</v>
      </c>
      <c r="F625" s="14"/>
      <c r="G625" s="14">
        <v>44246</v>
      </c>
      <c r="H625" s="15">
        <v>684</v>
      </c>
      <c r="I625" s="15" t="str">
        <f>IFERROR(VLOOKUP('stock gpa'!$C625,'export pasto gpa'!$A:$D,4,0),"")</f>
        <v/>
      </c>
      <c r="J625" s="12"/>
      <c r="K625"/>
    </row>
    <row r="626" spans="1:11" ht="18" customHeight="1" x14ac:dyDescent="0.2">
      <c r="A626" s="13" t="s">
        <v>19</v>
      </c>
      <c r="B626" s="13" t="s">
        <v>797</v>
      </c>
      <c r="C626" s="13" t="s">
        <v>970</v>
      </c>
      <c r="D626" s="13" t="s">
        <v>971</v>
      </c>
      <c r="E626" s="13" t="s">
        <v>816</v>
      </c>
      <c r="F626" s="14"/>
      <c r="G626" s="14">
        <v>44084</v>
      </c>
      <c r="H626" s="15">
        <v>312</v>
      </c>
      <c r="I626" s="15" t="str">
        <f>IFERROR(VLOOKUP('stock gpa'!$C626,'export pasto gpa'!$A:$D,4,0),"")</f>
        <v/>
      </c>
      <c r="J626" s="12"/>
      <c r="K626"/>
    </row>
    <row r="627" spans="1:11" ht="18" customHeight="1" x14ac:dyDescent="0.2">
      <c r="A627" s="13" t="s">
        <v>19</v>
      </c>
      <c r="B627" s="13" t="s">
        <v>797</v>
      </c>
      <c r="C627" s="13" t="s">
        <v>970</v>
      </c>
      <c r="D627" s="13" t="s">
        <v>971</v>
      </c>
      <c r="E627" s="13" t="s">
        <v>1089</v>
      </c>
      <c r="F627" s="14"/>
      <c r="G627" s="14">
        <v>44226</v>
      </c>
      <c r="H627" s="15">
        <v>690</v>
      </c>
      <c r="I627" s="15" t="str">
        <f>IFERROR(VLOOKUP('stock gpa'!$C627,'export pasto gpa'!$A:$D,4,0),"")</f>
        <v/>
      </c>
      <c r="J627" s="12"/>
      <c r="K627"/>
    </row>
    <row r="628" spans="1:11" ht="18" customHeight="1" x14ac:dyDescent="0.2">
      <c r="A628" s="13" t="s">
        <v>887</v>
      </c>
      <c r="B628" s="13" t="s">
        <v>888</v>
      </c>
      <c r="C628" s="13" t="s">
        <v>970</v>
      </c>
      <c r="D628" s="13" t="s">
        <v>971</v>
      </c>
      <c r="E628" s="13" t="s">
        <v>1089</v>
      </c>
      <c r="F628" s="14"/>
      <c r="G628" s="14">
        <v>44226</v>
      </c>
      <c r="H628" s="15">
        <v>918</v>
      </c>
      <c r="I628" s="15" t="str">
        <f>IFERROR(VLOOKUP('stock gpa'!$C628,'export pasto gpa'!$A:$D,4,0),"")</f>
        <v/>
      </c>
      <c r="J628" s="12"/>
      <c r="K628"/>
    </row>
    <row r="629" spans="1:11" ht="18" customHeight="1" x14ac:dyDescent="0.2">
      <c r="A629" s="13" t="s">
        <v>887</v>
      </c>
      <c r="B629" s="13" t="s">
        <v>888</v>
      </c>
      <c r="C629" s="13" t="s">
        <v>970</v>
      </c>
      <c r="D629" s="13" t="s">
        <v>971</v>
      </c>
      <c r="E629" s="13" t="s">
        <v>816</v>
      </c>
      <c r="F629" s="14"/>
      <c r="G629" s="14">
        <v>44084</v>
      </c>
      <c r="H629" s="15">
        <v>306</v>
      </c>
      <c r="I629" s="15" t="str">
        <f>IFERROR(VLOOKUP('stock gpa'!$C629,'export pasto gpa'!$A:$D,4,0),"")</f>
        <v/>
      </c>
      <c r="J629" s="12"/>
      <c r="K629"/>
    </row>
    <row r="630" spans="1:11" ht="18" customHeight="1" x14ac:dyDescent="0.2">
      <c r="A630" s="13" t="s">
        <v>887</v>
      </c>
      <c r="B630" s="13" t="s">
        <v>888</v>
      </c>
      <c r="C630" s="13" t="s">
        <v>970</v>
      </c>
      <c r="D630" s="13" t="s">
        <v>971</v>
      </c>
      <c r="E630" s="13" t="s">
        <v>51</v>
      </c>
      <c r="F630" s="14"/>
      <c r="G630" s="14">
        <v>44150</v>
      </c>
      <c r="H630" s="15">
        <v>918</v>
      </c>
      <c r="I630" s="15" t="str">
        <f>IFERROR(VLOOKUP('stock gpa'!$C630,'export pasto gpa'!$A:$D,4,0),"")</f>
        <v/>
      </c>
      <c r="J630" s="12"/>
      <c r="K630"/>
    </row>
    <row r="631" spans="1:11" ht="18" customHeight="1" x14ac:dyDescent="0.2">
      <c r="A631" s="13" t="s">
        <v>887</v>
      </c>
      <c r="B631" s="13" t="s">
        <v>888</v>
      </c>
      <c r="C631" s="13" t="s">
        <v>970</v>
      </c>
      <c r="D631" s="13" t="s">
        <v>971</v>
      </c>
      <c r="E631" s="13" t="s">
        <v>1138</v>
      </c>
      <c r="F631" s="14"/>
      <c r="G631" s="14">
        <v>44246</v>
      </c>
      <c r="H631" s="15">
        <v>918</v>
      </c>
      <c r="I631" s="15" t="str">
        <f>IFERROR(VLOOKUP('stock gpa'!$C631,'export pasto gpa'!$A:$D,4,0),"")</f>
        <v/>
      </c>
      <c r="J631" s="12"/>
      <c r="K631"/>
    </row>
    <row r="632" spans="1:11" ht="18" customHeight="1" x14ac:dyDescent="0.2">
      <c r="A632" s="13" t="s">
        <v>19</v>
      </c>
      <c r="B632" s="13" t="s">
        <v>797</v>
      </c>
      <c r="C632" s="13" t="s">
        <v>970</v>
      </c>
      <c r="D632" s="13" t="s">
        <v>971</v>
      </c>
      <c r="E632" s="13" t="s">
        <v>51</v>
      </c>
      <c r="F632" s="14"/>
      <c r="G632" s="14">
        <v>44150</v>
      </c>
      <c r="H632" s="15">
        <v>432</v>
      </c>
      <c r="I632" s="15" t="str">
        <f>IFERROR(VLOOKUP('stock gpa'!$C632,'export pasto gpa'!$A:$D,4,0),"")</f>
        <v/>
      </c>
      <c r="J632" s="12"/>
      <c r="K632"/>
    </row>
    <row r="633" spans="1:11" ht="18" customHeight="1" x14ac:dyDescent="0.2">
      <c r="A633" s="13" t="s">
        <v>19</v>
      </c>
      <c r="B633" s="13" t="s">
        <v>797</v>
      </c>
      <c r="C633" s="13" t="s">
        <v>972</v>
      </c>
      <c r="D633" s="13" t="s">
        <v>973</v>
      </c>
      <c r="E633" s="13" t="s">
        <v>228</v>
      </c>
      <c r="F633" s="14"/>
      <c r="G633" s="14">
        <v>44099</v>
      </c>
      <c r="H633" s="15">
        <v>732</v>
      </c>
      <c r="I633" s="15" t="str">
        <f>IFERROR(VLOOKUP('stock gpa'!$C633,'export pasto gpa'!$A:$D,4,0),"")</f>
        <v/>
      </c>
      <c r="J633" s="12"/>
      <c r="K633"/>
    </row>
    <row r="634" spans="1:11" ht="18" customHeight="1" x14ac:dyDescent="0.2">
      <c r="A634" s="13" t="s">
        <v>887</v>
      </c>
      <c r="B634" s="13" t="s">
        <v>888</v>
      </c>
      <c r="C634" s="13" t="s">
        <v>972</v>
      </c>
      <c r="D634" s="13" t="s">
        <v>973</v>
      </c>
      <c r="E634" s="13" t="s">
        <v>1084</v>
      </c>
      <c r="F634" s="14"/>
      <c r="G634" s="14">
        <v>44219</v>
      </c>
      <c r="H634" s="15">
        <v>918</v>
      </c>
      <c r="I634" s="15" t="str">
        <f>IFERROR(VLOOKUP('stock gpa'!$C634,'export pasto gpa'!$A:$D,4,0),"")</f>
        <v/>
      </c>
      <c r="J634" s="12"/>
      <c r="K634"/>
    </row>
    <row r="635" spans="1:11" ht="18" customHeight="1" x14ac:dyDescent="0.2">
      <c r="A635" s="13" t="s">
        <v>19</v>
      </c>
      <c r="B635" s="13" t="s">
        <v>797</v>
      </c>
      <c r="C635" s="13" t="s">
        <v>972</v>
      </c>
      <c r="D635" s="13" t="s">
        <v>973</v>
      </c>
      <c r="E635" s="13" t="s">
        <v>1084</v>
      </c>
      <c r="F635" s="14"/>
      <c r="G635" s="14">
        <v>44219</v>
      </c>
      <c r="H635" s="15">
        <v>654</v>
      </c>
      <c r="I635" s="15" t="str">
        <f>IFERROR(VLOOKUP('stock gpa'!$C635,'export pasto gpa'!$A:$D,4,0),"")</f>
        <v/>
      </c>
      <c r="J635" s="12"/>
      <c r="K635"/>
    </row>
    <row r="636" spans="1:11" ht="18" customHeight="1" x14ac:dyDescent="0.2">
      <c r="A636" s="13" t="s">
        <v>887</v>
      </c>
      <c r="B636" s="13" t="s">
        <v>888</v>
      </c>
      <c r="C636" s="13" t="s">
        <v>972</v>
      </c>
      <c r="D636" s="13" t="s">
        <v>973</v>
      </c>
      <c r="E636" s="13" t="s">
        <v>974</v>
      </c>
      <c r="F636" s="14"/>
      <c r="G636" s="14">
        <v>44057</v>
      </c>
      <c r="H636" s="15">
        <v>234</v>
      </c>
      <c r="I636" s="15" t="str">
        <f>IFERROR(VLOOKUP('stock gpa'!$C636,'export pasto gpa'!$A:$D,4,0),"")</f>
        <v/>
      </c>
      <c r="J636" s="12"/>
      <c r="K636"/>
    </row>
    <row r="637" spans="1:11" ht="18" customHeight="1" x14ac:dyDescent="0.2">
      <c r="A637" s="13" t="s">
        <v>19</v>
      </c>
      <c r="B637" s="13" t="s">
        <v>797</v>
      </c>
      <c r="C637" s="13" t="s">
        <v>975</v>
      </c>
      <c r="D637" s="13" t="s">
        <v>976</v>
      </c>
      <c r="E637" s="13" t="s">
        <v>753</v>
      </c>
      <c r="F637" s="14"/>
      <c r="G637" s="14">
        <v>44078</v>
      </c>
      <c r="H637" s="15">
        <v>192</v>
      </c>
      <c r="I637" s="15" t="str">
        <f>IFERROR(VLOOKUP('stock gpa'!$C637,'export pasto gpa'!$A:$D,4,0),"")</f>
        <v/>
      </c>
      <c r="J637" s="12"/>
      <c r="K637"/>
    </row>
    <row r="638" spans="1:11" ht="18" customHeight="1" x14ac:dyDescent="0.2">
      <c r="A638" s="13" t="s">
        <v>887</v>
      </c>
      <c r="B638" s="13" t="s">
        <v>888</v>
      </c>
      <c r="C638" s="13" t="s">
        <v>975</v>
      </c>
      <c r="D638" s="13" t="s">
        <v>976</v>
      </c>
      <c r="E638" s="13" t="s">
        <v>1138</v>
      </c>
      <c r="F638" s="14"/>
      <c r="G638" s="14">
        <v>44246</v>
      </c>
      <c r="H638" s="15">
        <v>918</v>
      </c>
      <c r="I638" s="15" t="str">
        <f>IFERROR(VLOOKUP('stock gpa'!$C638,'export pasto gpa'!$A:$D,4,0),"")</f>
        <v/>
      </c>
      <c r="J638" s="12"/>
      <c r="K638"/>
    </row>
    <row r="639" spans="1:11" ht="18" customHeight="1" x14ac:dyDescent="0.2">
      <c r="A639" s="13" t="s">
        <v>19</v>
      </c>
      <c r="B639" s="13" t="s">
        <v>797</v>
      </c>
      <c r="C639" s="13" t="s">
        <v>975</v>
      </c>
      <c r="D639" s="13" t="s">
        <v>976</v>
      </c>
      <c r="E639" s="13" t="s">
        <v>228</v>
      </c>
      <c r="F639" s="14"/>
      <c r="G639" s="14">
        <v>44099</v>
      </c>
      <c r="H639" s="15">
        <v>516</v>
      </c>
      <c r="I639" s="15" t="str">
        <f>IFERROR(VLOOKUP('stock gpa'!$C639,'export pasto gpa'!$A:$D,4,0),"")</f>
        <v/>
      </c>
      <c r="J639" s="12"/>
      <c r="K639"/>
    </row>
    <row r="640" spans="1:11" ht="18" customHeight="1" x14ac:dyDescent="0.2">
      <c r="A640" s="13" t="s">
        <v>19</v>
      </c>
      <c r="B640" s="13" t="s">
        <v>797</v>
      </c>
      <c r="C640" s="13" t="s">
        <v>975</v>
      </c>
      <c r="D640" s="13" t="s">
        <v>976</v>
      </c>
      <c r="E640" s="13" t="s">
        <v>1138</v>
      </c>
      <c r="F640" s="14"/>
      <c r="G640" s="14">
        <v>44246</v>
      </c>
      <c r="H640" s="15">
        <v>2016</v>
      </c>
      <c r="I640" s="15" t="str">
        <f>IFERROR(VLOOKUP('stock gpa'!$C640,'export pasto gpa'!$A:$D,4,0),"")</f>
        <v/>
      </c>
      <c r="J640" s="12"/>
      <c r="K640"/>
    </row>
    <row r="641" spans="1:11" ht="18" customHeight="1" x14ac:dyDescent="0.2">
      <c r="A641" s="13" t="s">
        <v>887</v>
      </c>
      <c r="B641" s="13" t="s">
        <v>888</v>
      </c>
      <c r="C641" s="13" t="s">
        <v>975</v>
      </c>
      <c r="D641" s="13" t="s">
        <v>976</v>
      </c>
      <c r="E641" s="13" t="s">
        <v>753</v>
      </c>
      <c r="F641" s="14"/>
      <c r="G641" s="14">
        <v>44078</v>
      </c>
      <c r="H641" s="15">
        <v>336</v>
      </c>
      <c r="I641" s="15" t="str">
        <f>IFERROR(VLOOKUP('stock gpa'!$C641,'export pasto gpa'!$A:$D,4,0),"")</f>
        <v/>
      </c>
      <c r="J641" s="12"/>
      <c r="K641"/>
    </row>
    <row r="642" spans="1:11" ht="18" customHeight="1" x14ac:dyDescent="0.2">
      <c r="A642" s="13" t="s">
        <v>887</v>
      </c>
      <c r="B642" s="13" t="s">
        <v>888</v>
      </c>
      <c r="C642" s="13" t="s">
        <v>975</v>
      </c>
      <c r="D642" s="13" t="s">
        <v>976</v>
      </c>
      <c r="E642" s="13" t="s">
        <v>228</v>
      </c>
      <c r="F642" s="14"/>
      <c r="G642" s="14">
        <v>44099</v>
      </c>
      <c r="H642" s="15">
        <v>918</v>
      </c>
      <c r="I642" s="15" t="str">
        <f>IFERROR(VLOOKUP('stock gpa'!$C642,'export pasto gpa'!$A:$D,4,0),"")</f>
        <v/>
      </c>
      <c r="J642" s="12"/>
      <c r="K642"/>
    </row>
    <row r="643" spans="1:11" ht="18" customHeight="1" x14ac:dyDescent="0.2">
      <c r="A643" s="13" t="s">
        <v>19</v>
      </c>
      <c r="B643" s="13" t="s">
        <v>797</v>
      </c>
      <c r="C643" s="13" t="s">
        <v>977</v>
      </c>
      <c r="D643" s="13" t="s">
        <v>978</v>
      </c>
      <c r="E643" s="13" t="s">
        <v>979</v>
      </c>
      <c r="F643" s="14"/>
      <c r="G643" s="14">
        <v>44085</v>
      </c>
      <c r="H643" s="15">
        <v>222</v>
      </c>
      <c r="I643" s="15" t="str">
        <f>IFERROR(VLOOKUP('stock gpa'!$C643,'export pasto gpa'!$A:$D,4,0),"")</f>
        <v/>
      </c>
      <c r="J643" s="12"/>
      <c r="K643"/>
    </row>
    <row r="644" spans="1:11" ht="18" customHeight="1" x14ac:dyDescent="0.2">
      <c r="A644" s="13" t="s">
        <v>19</v>
      </c>
      <c r="B644" s="13" t="s">
        <v>797</v>
      </c>
      <c r="C644" s="13" t="s">
        <v>977</v>
      </c>
      <c r="D644" s="13" t="s">
        <v>978</v>
      </c>
      <c r="E644" s="13" t="s">
        <v>1096</v>
      </c>
      <c r="F644" s="14"/>
      <c r="G644" s="14">
        <v>44232</v>
      </c>
      <c r="H644" s="15">
        <v>3060</v>
      </c>
      <c r="I644" s="15" t="str">
        <f>IFERROR(VLOOKUP('stock gpa'!$C644,'export pasto gpa'!$A:$D,4,0),"")</f>
        <v/>
      </c>
      <c r="J644" s="12"/>
      <c r="K644"/>
    </row>
    <row r="645" spans="1:11" ht="18" customHeight="1" x14ac:dyDescent="0.2">
      <c r="A645" s="13" t="s">
        <v>887</v>
      </c>
      <c r="B645" s="13" t="s">
        <v>888</v>
      </c>
      <c r="C645" s="13" t="s">
        <v>977</v>
      </c>
      <c r="D645" s="13" t="s">
        <v>978</v>
      </c>
      <c r="E645" s="13" t="s">
        <v>979</v>
      </c>
      <c r="F645" s="14"/>
      <c r="G645" s="14">
        <v>44085</v>
      </c>
      <c r="H645" s="15">
        <v>372</v>
      </c>
      <c r="I645" s="15" t="str">
        <f>IFERROR(VLOOKUP('stock gpa'!$C645,'export pasto gpa'!$A:$D,4,0),"")</f>
        <v/>
      </c>
      <c r="J645" s="12"/>
      <c r="K645"/>
    </row>
    <row r="646" spans="1:11" ht="18" customHeight="1" x14ac:dyDescent="0.2">
      <c r="A646" s="13" t="s">
        <v>887</v>
      </c>
      <c r="B646" s="13" t="s">
        <v>888</v>
      </c>
      <c r="C646" s="13" t="s">
        <v>977</v>
      </c>
      <c r="D646" s="13" t="s">
        <v>978</v>
      </c>
      <c r="E646" s="13" t="s">
        <v>51</v>
      </c>
      <c r="F646" s="14"/>
      <c r="G646" s="14">
        <v>44150</v>
      </c>
      <c r="H646" s="15">
        <v>918</v>
      </c>
      <c r="I646" s="15" t="str">
        <f>IFERROR(VLOOKUP('stock gpa'!$C646,'export pasto gpa'!$A:$D,4,0),"")</f>
        <v/>
      </c>
      <c r="J646" s="12"/>
      <c r="K646"/>
    </row>
    <row r="647" spans="1:11" ht="18" customHeight="1" x14ac:dyDescent="0.2">
      <c r="A647" s="13" t="s">
        <v>19</v>
      </c>
      <c r="B647" s="13" t="s">
        <v>797</v>
      </c>
      <c r="C647" s="13" t="s">
        <v>977</v>
      </c>
      <c r="D647" s="13" t="s">
        <v>978</v>
      </c>
      <c r="E647" s="13" t="s">
        <v>51</v>
      </c>
      <c r="F647" s="14"/>
      <c r="G647" s="14">
        <v>44150</v>
      </c>
      <c r="H647" s="15">
        <v>276</v>
      </c>
      <c r="I647" s="15" t="str">
        <f>IFERROR(VLOOKUP('stock gpa'!$C647,'export pasto gpa'!$A:$D,4,0),"")</f>
        <v/>
      </c>
      <c r="J647" s="12"/>
      <c r="K647"/>
    </row>
    <row r="648" spans="1:11" ht="18" customHeight="1" x14ac:dyDescent="0.2">
      <c r="A648" s="13" t="s">
        <v>887</v>
      </c>
      <c r="B648" s="13" t="s">
        <v>888</v>
      </c>
      <c r="C648" s="13" t="s">
        <v>977</v>
      </c>
      <c r="D648" s="13" t="s">
        <v>978</v>
      </c>
      <c r="E648" s="13" t="s">
        <v>1096</v>
      </c>
      <c r="F648" s="14"/>
      <c r="G648" s="14">
        <v>44232</v>
      </c>
      <c r="H648" s="15">
        <v>1836</v>
      </c>
      <c r="I648" s="15" t="str">
        <f>IFERROR(VLOOKUP('stock gpa'!$C648,'export pasto gpa'!$A:$D,4,0),"")</f>
        <v/>
      </c>
      <c r="J648" s="12"/>
      <c r="K648"/>
    </row>
    <row r="649" spans="1:11" ht="18" customHeight="1" x14ac:dyDescent="0.2">
      <c r="A649" s="13" t="s">
        <v>19</v>
      </c>
      <c r="B649" s="13" t="s">
        <v>797</v>
      </c>
      <c r="C649" s="13" t="s">
        <v>980</v>
      </c>
      <c r="D649" s="13" t="s">
        <v>981</v>
      </c>
      <c r="E649" s="13" t="s">
        <v>1108</v>
      </c>
      <c r="F649" s="14"/>
      <c r="G649" s="14">
        <v>44235</v>
      </c>
      <c r="H649" s="15">
        <v>342</v>
      </c>
      <c r="I649" s="15" t="str">
        <f>IFERROR(VLOOKUP('stock gpa'!$C649,'export pasto gpa'!$A:$D,4,0),"")</f>
        <v/>
      </c>
      <c r="J649" s="12"/>
      <c r="K649"/>
    </row>
    <row r="650" spans="1:11" ht="18" customHeight="1" x14ac:dyDescent="0.2">
      <c r="A650" s="13" t="s">
        <v>887</v>
      </c>
      <c r="B650" s="13" t="s">
        <v>888</v>
      </c>
      <c r="C650" s="13" t="s">
        <v>980</v>
      </c>
      <c r="D650" s="13" t="s">
        <v>981</v>
      </c>
      <c r="E650" s="13" t="s">
        <v>1108</v>
      </c>
      <c r="F650" s="14"/>
      <c r="G650" s="14">
        <v>44235</v>
      </c>
      <c r="H650" s="15">
        <v>2634</v>
      </c>
      <c r="I650" s="15" t="str">
        <f>IFERROR(VLOOKUP('stock gpa'!$C650,'export pasto gpa'!$A:$D,4,0),"")</f>
        <v/>
      </c>
      <c r="J650" s="12"/>
      <c r="K650"/>
    </row>
    <row r="651" spans="1:11" ht="18" customHeight="1" x14ac:dyDescent="0.2">
      <c r="A651" s="13" t="s">
        <v>19</v>
      </c>
      <c r="B651" s="13" t="s">
        <v>797</v>
      </c>
      <c r="C651" s="13" t="s">
        <v>980</v>
      </c>
      <c r="D651" s="13" t="s">
        <v>981</v>
      </c>
      <c r="E651" s="13" t="s">
        <v>803</v>
      </c>
      <c r="F651" s="14"/>
      <c r="G651" s="14">
        <v>44151</v>
      </c>
      <c r="H651" s="15">
        <v>366</v>
      </c>
      <c r="I651" s="15" t="str">
        <f>IFERROR(VLOOKUP('stock gpa'!$C651,'export pasto gpa'!$A:$D,4,0),"")</f>
        <v/>
      </c>
      <c r="J651" s="12"/>
      <c r="K651"/>
    </row>
    <row r="652" spans="1:11" ht="18" customHeight="1" x14ac:dyDescent="0.2">
      <c r="A652" s="13" t="s">
        <v>19</v>
      </c>
      <c r="B652" s="13" t="s">
        <v>797</v>
      </c>
      <c r="C652" s="13" t="s">
        <v>980</v>
      </c>
      <c r="D652" s="13" t="s">
        <v>981</v>
      </c>
      <c r="E652" s="13" t="s">
        <v>1113</v>
      </c>
      <c r="F652" s="14"/>
      <c r="G652" s="14">
        <v>44240</v>
      </c>
      <c r="H652" s="15">
        <v>2532</v>
      </c>
      <c r="I652" s="15" t="str">
        <f>IFERROR(VLOOKUP('stock gpa'!$C652,'export pasto gpa'!$A:$D,4,0),"")</f>
        <v/>
      </c>
      <c r="J652" s="12"/>
      <c r="K652"/>
    </row>
    <row r="653" spans="1:11" ht="18" customHeight="1" x14ac:dyDescent="0.2">
      <c r="A653" s="13" t="s">
        <v>19</v>
      </c>
      <c r="B653" s="13" t="s">
        <v>797</v>
      </c>
      <c r="C653" s="13" t="s">
        <v>980</v>
      </c>
      <c r="D653" s="13" t="s">
        <v>981</v>
      </c>
      <c r="E653" s="13" t="s">
        <v>982</v>
      </c>
      <c r="F653" s="14"/>
      <c r="G653" s="14">
        <v>44101</v>
      </c>
      <c r="H653" s="15">
        <v>354</v>
      </c>
      <c r="I653" s="15" t="str">
        <f>IFERROR(VLOOKUP('stock gpa'!$C653,'export pasto gpa'!$A:$D,4,0),"")</f>
        <v/>
      </c>
      <c r="J653" s="12"/>
      <c r="K653"/>
    </row>
    <row r="654" spans="1:11" ht="18" customHeight="1" x14ac:dyDescent="0.2">
      <c r="A654" s="13" t="s">
        <v>887</v>
      </c>
      <c r="B654" t="s">
        <v>888</v>
      </c>
      <c r="C654" t="s">
        <v>980</v>
      </c>
      <c r="D654" t="s">
        <v>981</v>
      </c>
      <c r="E654" t="s">
        <v>1113</v>
      </c>
      <c r="G654">
        <v>44240</v>
      </c>
      <c r="H654" s="15">
        <v>918</v>
      </c>
      <c r="I654" s="15" t="str">
        <f>IFERROR(VLOOKUP('stock gpa'!$C654,'export pasto gpa'!$A:$D,4,0),"")</f>
        <v/>
      </c>
      <c r="J654" s="12"/>
      <c r="K654"/>
    </row>
    <row r="655" spans="1:11" ht="18" customHeight="1" x14ac:dyDescent="0.2">
      <c r="A655" t="s">
        <v>19</v>
      </c>
      <c r="B655" t="s">
        <v>797</v>
      </c>
      <c r="C655" t="s">
        <v>983</v>
      </c>
      <c r="D655" t="s">
        <v>984</v>
      </c>
      <c r="E655" t="s">
        <v>985</v>
      </c>
      <c r="G655">
        <v>43916</v>
      </c>
      <c r="H655">
        <v>66</v>
      </c>
      <c r="I655" s="64" t="str">
        <f>IFERROR(VLOOKUP('stock gpa'!$C655,'export pasto gpa'!$A:$D,4,0),"")</f>
        <v/>
      </c>
      <c r="J655" s="12"/>
      <c r="K655"/>
    </row>
    <row r="656" spans="1:11" ht="18" customHeight="1" x14ac:dyDescent="0.2">
      <c r="A656" t="s">
        <v>887</v>
      </c>
      <c r="B656" t="s">
        <v>888</v>
      </c>
      <c r="C656" t="s">
        <v>986</v>
      </c>
      <c r="D656" t="s">
        <v>987</v>
      </c>
      <c r="E656" t="s">
        <v>829</v>
      </c>
      <c r="G656">
        <v>44071</v>
      </c>
      <c r="H656">
        <v>684</v>
      </c>
      <c r="I656" s="64" t="str">
        <f>IFERROR(VLOOKUP('stock gpa'!$C656,'export pasto gpa'!$A:$D,4,0),"")</f>
        <v/>
      </c>
      <c r="J656" s="12"/>
      <c r="K656"/>
    </row>
    <row r="657" spans="1:11" ht="18" customHeight="1" x14ac:dyDescent="0.2">
      <c r="A657" t="s">
        <v>19</v>
      </c>
      <c r="B657" t="s">
        <v>797</v>
      </c>
      <c r="C657" t="s">
        <v>986</v>
      </c>
      <c r="D657" t="s">
        <v>987</v>
      </c>
      <c r="E657" t="s">
        <v>1090</v>
      </c>
      <c r="G657">
        <v>44225</v>
      </c>
      <c r="H657">
        <v>1164</v>
      </c>
      <c r="I657" s="64" t="str">
        <f>IFERROR(VLOOKUP('stock gpa'!$C657,'export pasto gpa'!$A:$D,4,0),"")</f>
        <v/>
      </c>
      <c r="J657" s="12"/>
      <c r="K657"/>
    </row>
    <row r="658" spans="1:11" x14ac:dyDescent="0.2">
      <c r="A658" t="s">
        <v>887</v>
      </c>
      <c r="B658" t="s">
        <v>888</v>
      </c>
      <c r="C658" t="s">
        <v>986</v>
      </c>
      <c r="D658" t="s">
        <v>987</v>
      </c>
      <c r="E658" t="s">
        <v>1090</v>
      </c>
      <c r="G658">
        <v>44225</v>
      </c>
      <c r="H658">
        <v>1836</v>
      </c>
      <c r="I658" s="64" t="str">
        <f>IFERROR(VLOOKUP('stock gpa'!$C658,'export pasto gpa'!$A:$D,4,0),"")</f>
        <v/>
      </c>
      <c r="J658" s="12"/>
      <c r="K658"/>
    </row>
    <row r="659" spans="1:11" x14ac:dyDescent="0.2">
      <c r="A659" t="s">
        <v>19</v>
      </c>
      <c r="B659" t="s">
        <v>797</v>
      </c>
      <c r="C659" t="s">
        <v>986</v>
      </c>
      <c r="D659" t="s">
        <v>987</v>
      </c>
      <c r="E659" t="s">
        <v>84</v>
      </c>
      <c r="G659">
        <v>44029</v>
      </c>
      <c r="H659">
        <v>18</v>
      </c>
      <c r="I659" s="64" t="str">
        <f>IFERROR(VLOOKUP('stock gpa'!$C659,'export pasto gpa'!$A:$D,4,0),"")</f>
        <v/>
      </c>
      <c r="J659" s="12"/>
      <c r="K659"/>
    </row>
    <row r="660" spans="1:11" x14ac:dyDescent="0.2">
      <c r="A660" t="s">
        <v>19</v>
      </c>
      <c r="B660" t="s">
        <v>797</v>
      </c>
      <c r="C660" t="s">
        <v>986</v>
      </c>
      <c r="D660" t="s">
        <v>987</v>
      </c>
      <c r="E660" t="s">
        <v>829</v>
      </c>
      <c r="G660">
        <v>44071</v>
      </c>
      <c r="H660">
        <v>180</v>
      </c>
      <c r="I660" s="64" t="str">
        <f>IFERROR(VLOOKUP('stock gpa'!$C660,'export pasto gpa'!$A:$D,4,0),"")</f>
        <v/>
      </c>
      <c r="J660" s="12"/>
      <c r="K660"/>
    </row>
    <row r="661" spans="1:11" x14ac:dyDescent="0.2">
      <c r="A661" t="s">
        <v>887</v>
      </c>
      <c r="B661" t="s">
        <v>888</v>
      </c>
      <c r="C661" t="s">
        <v>988</v>
      </c>
      <c r="D661" t="s">
        <v>989</v>
      </c>
      <c r="E661" t="s">
        <v>1089</v>
      </c>
      <c r="G661">
        <v>44226</v>
      </c>
      <c r="H661">
        <v>918</v>
      </c>
      <c r="I661" s="64" t="str">
        <f>IFERROR(VLOOKUP('stock gpa'!$C661,'export pasto gpa'!$A:$D,4,0),"")</f>
        <v/>
      </c>
      <c r="J661" s="12"/>
      <c r="K661"/>
    </row>
    <row r="662" spans="1:11" x14ac:dyDescent="0.2">
      <c r="A662" t="s">
        <v>19</v>
      </c>
      <c r="B662" t="s">
        <v>797</v>
      </c>
      <c r="C662" t="s">
        <v>988</v>
      </c>
      <c r="D662" t="s">
        <v>989</v>
      </c>
      <c r="E662" t="s">
        <v>991</v>
      </c>
      <c r="G662">
        <v>44056</v>
      </c>
      <c r="H662">
        <v>342</v>
      </c>
      <c r="I662" s="64" t="str">
        <f>IFERROR(VLOOKUP('stock gpa'!$C662,'export pasto gpa'!$A:$D,4,0),"")</f>
        <v/>
      </c>
      <c r="J662" s="12"/>
      <c r="K662"/>
    </row>
    <row r="663" spans="1:11" x14ac:dyDescent="0.2">
      <c r="A663" t="s">
        <v>887</v>
      </c>
      <c r="B663" t="s">
        <v>888</v>
      </c>
      <c r="C663" t="s">
        <v>988</v>
      </c>
      <c r="D663" t="s">
        <v>989</v>
      </c>
      <c r="E663" t="s">
        <v>991</v>
      </c>
      <c r="G663">
        <v>44056</v>
      </c>
      <c r="H663">
        <v>918</v>
      </c>
      <c r="I663" s="64" t="str">
        <f>IFERROR(VLOOKUP('stock gpa'!$C663,'export pasto gpa'!$A:$D,4,0),"")</f>
        <v/>
      </c>
      <c r="J663" s="12"/>
      <c r="K663"/>
    </row>
    <row r="664" spans="1:11" x14ac:dyDescent="0.2">
      <c r="A664" t="s">
        <v>19</v>
      </c>
      <c r="B664" t="s">
        <v>797</v>
      </c>
      <c r="C664" t="s">
        <v>988</v>
      </c>
      <c r="D664" t="s">
        <v>989</v>
      </c>
      <c r="E664" t="s">
        <v>1089</v>
      </c>
      <c r="G664">
        <v>44226</v>
      </c>
      <c r="H664">
        <v>2424</v>
      </c>
      <c r="I664" s="64" t="str">
        <f>IFERROR(VLOOKUP('stock gpa'!$C664,'export pasto gpa'!$A:$D,4,0),"")</f>
        <v/>
      </c>
      <c r="J664" s="12"/>
      <c r="K664"/>
    </row>
    <row r="665" spans="1:11" x14ac:dyDescent="0.2">
      <c r="A665" t="s">
        <v>887</v>
      </c>
      <c r="B665" t="s">
        <v>888</v>
      </c>
      <c r="C665" t="s">
        <v>988</v>
      </c>
      <c r="D665" t="s">
        <v>989</v>
      </c>
      <c r="E665" t="s">
        <v>990</v>
      </c>
      <c r="G665">
        <v>43993</v>
      </c>
      <c r="H665">
        <v>150</v>
      </c>
      <c r="I665" s="64" t="str">
        <f>IFERROR(VLOOKUP('stock gpa'!$C665,'export pasto gpa'!$A:$D,4,0),"")</f>
        <v/>
      </c>
      <c r="J665" s="12"/>
      <c r="K665"/>
    </row>
    <row r="666" spans="1:11" x14ac:dyDescent="0.2">
      <c r="A666" t="s">
        <v>19</v>
      </c>
      <c r="B666" t="s">
        <v>797</v>
      </c>
      <c r="C666" t="s">
        <v>992</v>
      </c>
      <c r="D666" t="s">
        <v>993</v>
      </c>
      <c r="E666" t="s">
        <v>1092</v>
      </c>
      <c r="G666">
        <v>44228</v>
      </c>
      <c r="H666">
        <v>1704</v>
      </c>
      <c r="I666" s="64" t="str">
        <f>IFERROR(VLOOKUP('stock gpa'!$C666,'export pasto gpa'!$A:$D,4,0),"")</f>
        <v/>
      </c>
      <c r="J666" s="12"/>
      <c r="K666"/>
    </row>
    <row r="667" spans="1:11" x14ac:dyDescent="0.2">
      <c r="A667" t="s">
        <v>887</v>
      </c>
      <c r="B667" t="s">
        <v>888</v>
      </c>
      <c r="C667" t="s">
        <v>992</v>
      </c>
      <c r="D667" t="s">
        <v>993</v>
      </c>
      <c r="E667" t="s">
        <v>1087</v>
      </c>
      <c r="G667">
        <v>44221</v>
      </c>
      <c r="H667">
        <v>918</v>
      </c>
      <c r="I667" s="64" t="str">
        <f>IFERROR(VLOOKUP('stock gpa'!$C667,'export pasto gpa'!$A:$D,4,0),"")</f>
        <v/>
      </c>
      <c r="J667" s="12"/>
      <c r="K667"/>
    </row>
    <row r="668" spans="1:11" x14ac:dyDescent="0.2">
      <c r="A668" t="s">
        <v>887</v>
      </c>
      <c r="B668" t="s">
        <v>888</v>
      </c>
      <c r="C668" t="s">
        <v>992</v>
      </c>
      <c r="D668" t="s">
        <v>993</v>
      </c>
      <c r="E668" t="s">
        <v>961</v>
      </c>
      <c r="G668">
        <v>44072</v>
      </c>
      <c r="H668">
        <v>918</v>
      </c>
      <c r="I668" s="64" t="str">
        <f>IFERROR(VLOOKUP('stock gpa'!$C668,'export pasto gpa'!$A:$D,4,0),"")</f>
        <v/>
      </c>
      <c r="J668" s="12"/>
      <c r="K668"/>
    </row>
    <row r="669" spans="1:11" x14ac:dyDescent="0.2">
      <c r="A669" t="s">
        <v>19</v>
      </c>
      <c r="B669" t="s">
        <v>797</v>
      </c>
      <c r="C669" t="s">
        <v>992</v>
      </c>
      <c r="D669" t="s">
        <v>993</v>
      </c>
      <c r="E669" t="s">
        <v>1087</v>
      </c>
      <c r="G669">
        <v>44221</v>
      </c>
      <c r="H669">
        <v>88</v>
      </c>
      <c r="I669" s="64" t="str">
        <f>IFERROR(VLOOKUP('stock gpa'!$C669,'export pasto gpa'!$A:$D,4,0),"")</f>
        <v/>
      </c>
      <c r="J669" s="12"/>
      <c r="K669"/>
    </row>
    <row r="670" spans="1:11" x14ac:dyDescent="0.2">
      <c r="A670" t="s">
        <v>951</v>
      </c>
      <c r="B670" t="s">
        <v>888</v>
      </c>
      <c r="C670" t="s">
        <v>994</v>
      </c>
      <c r="D670" t="s">
        <v>995</v>
      </c>
      <c r="E670" t="s">
        <v>996</v>
      </c>
      <c r="G670">
        <v>44028</v>
      </c>
      <c r="H670">
        <v>72</v>
      </c>
      <c r="I670" s="64" t="str">
        <f>IFERROR(VLOOKUP('stock gpa'!$C670,'export pasto gpa'!$A:$D,4,0),"")</f>
        <v/>
      </c>
      <c r="J670" s="12"/>
      <c r="K670"/>
    </row>
    <row r="671" spans="1:11" x14ac:dyDescent="0.2">
      <c r="A671" t="s">
        <v>19</v>
      </c>
      <c r="B671" t="s">
        <v>797</v>
      </c>
      <c r="C671" t="s">
        <v>994</v>
      </c>
      <c r="D671" t="s">
        <v>995</v>
      </c>
      <c r="E671" t="s">
        <v>1088</v>
      </c>
      <c r="G671">
        <v>44224</v>
      </c>
      <c r="H671">
        <v>666</v>
      </c>
      <c r="I671" s="64" t="str">
        <f>IFERROR(VLOOKUP('stock gpa'!$C671,'export pasto gpa'!$A:$D,4,0),"")</f>
        <v/>
      </c>
      <c r="J671" s="12"/>
      <c r="K671"/>
    </row>
    <row r="672" spans="1:11" x14ac:dyDescent="0.2">
      <c r="A672" t="s">
        <v>887</v>
      </c>
      <c r="B672" t="s">
        <v>888</v>
      </c>
      <c r="C672" t="s">
        <v>994</v>
      </c>
      <c r="D672" t="s">
        <v>995</v>
      </c>
      <c r="E672" t="s">
        <v>1088</v>
      </c>
      <c r="G672">
        <v>44224</v>
      </c>
      <c r="H672">
        <v>918</v>
      </c>
      <c r="I672" s="64" t="str">
        <f>IFERROR(VLOOKUP('stock gpa'!$C672,'export pasto gpa'!$A:$D,4,0),"")</f>
        <v/>
      </c>
      <c r="J672" s="12"/>
      <c r="K672"/>
    </row>
    <row r="673" spans="1:11" x14ac:dyDescent="0.2">
      <c r="A673" t="s">
        <v>19</v>
      </c>
      <c r="B673" t="s">
        <v>797</v>
      </c>
      <c r="C673" t="s">
        <v>994</v>
      </c>
      <c r="D673" t="s">
        <v>995</v>
      </c>
      <c r="E673" t="s">
        <v>997</v>
      </c>
      <c r="G673">
        <v>44046</v>
      </c>
      <c r="H673">
        <v>366</v>
      </c>
      <c r="I673" s="64" t="str">
        <f>IFERROR(VLOOKUP('stock gpa'!$C673,'export pasto gpa'!$A:$D,4,0),"")</f>
        <v/>
      </c>
      <c r="J673" s="12"/>
      <c r="K673"/>
    </row>
    <row r="674" spans="1:11" x14ac:dyDescent="0.2">
      <c r="A674" t="s">
        <v>887</v>
      </c>
      <c r="B674" t="s">
        <v>888</v>
      </c>
      <c r="C674" t="s">
        <v>994</v>
      </c>
      <c r="D674" t="s">
        <v>995</v>
      </c>
      <c r="E674" t="s">
        <v>996</v>
      </c>
      <c r="G674">
        <v>44028</v>
      </c>
      <c r="H674">
        <v>534</v>
      </c>
      <c r="I674" s="64" t="str">
        <f>IFERROR(VLOOKUP('stock gpa'!$C674,'export pasto gpa'!$A:$D,4,0),"")</f>
        <v/>
      </c>
      <c r="J674" s="12"/>
      <c r="K674"/>
    </row>
    <row r="675" spans="1:11" x14ac:dyDescent="0.2">
      <c r="A675" t="s">
        <v>946</v>
      </c>
      <c r="B675" t="s">
        <v>888</v>
      </c>
      <c r="C675" t="s">
        <v>994</v>
      </c>
      <c r="D675" t="s">
        <v>995</v>
      </c>
      <c r="E675" t="s">
        <v>996</v>
      </c>
      <c r="G675">
        <v>44028</v>
      </c>
      <c r="H675">
        <v>24</v>
      </c>
      <c r="I675" s="64" t="str">
        <f>IFERROR(VLOOKUP('stock gpa'!$C675,'export pasto gpa'!$A:$D,4,0),"")</f>
        <v/>
      </c>
      <c r="J675" s="12"/>
      <c r="K675"/>
    </row>
    <row r="676" spans="1:11" x14ac:dyDescent="0.2">
      <c r="A676" t="s">
        <v>887</v>
      </c>
      <c r="B676" t="s">
        <v>888</v>
      </c>
      <c r="C676" t="s">
        <v>998</v>
      </c>
      <c r="D676" t="s">
        <v>999</v>
      </c>
      <c r="E676" t="s">
        <v>829</v>
      </c>
      <c r="G676">
        <v>44071</v>
      </c>
      <c r="H676">
        <v>918</v>
      </c>
      <c r="I676" s="64" t="str">
        <f>IFERROR(VLOOKUP('stock gpa'!$C676,'export pasto gpa'!$A:$D,4,0),"")</f>
        <v/>
      </c>
      <c r="J676" s="12"/>
      <c r="K676"/>
    </row>
    <row r="677" spans="1:11" x14ac:dyDescent="0.2">
      <c r="A677" t="s">
        <v>19</v>
      </c>
      <c r="B677" t="s">
        <v>797</v>
      </c>
      <c r="C677" t="s">
        <v>998</v>
      </c>
      <c r="D677" t="s">
        <v>999</v>
      </c>
      <c r="E677" t="s">
        <v>1090</v>
      </c>
      <c r="G677">
        <v>44225</v>
      </c>
      <c r="H677">
        <v>1746</v>
      </c>
      <c r="I677" s="64" t="str">
        <f>IFERROR(VLOOKUP('stock gpa'!$C677,'export pasto gpa'!$A:$D,4,0),"")</f>
        <v/>
      </c>
      <c r="J677" s="12"/>
      <c r="K677"/>
    </row>
    <row r="678" spans="1:11" x14ac:dyDescent="0.2">
      <c r="A678" t="s">
        <v>887</v>
      </c>
      <c r="B678" t="s">
        <v>888</v>
      </c>
      <c r="C678" t="s">
        <v>998</v>
      </c>
      <c r="D678" t="s">
        <v>999</v>
      </c>
      <c r="E678" t="s">
        <v>1000</v>
      </c>
      <c r="G678">
        <v>44022</v>
      </c>
      <c r="H678">
        <v>264</v>
      </c>
      <c r="I678" s="64" t="str">
        <f>IFERROR(VLOOKUP('stock gpa'!$C678,'export pasto gpa'!$A:$D,4,0),"")</f>
        <v/>
      </c>
      <c r="J678" s="12"/>
      <c r="K678"/>
    </row>
    <row r="679" spans="1:11" x14ac:dyDescent="0.2">
      <c r="A679" t="s">
        <v>19</v>
      </c>
      <c r="B679" t="s">
        <v>797</v>
      </c>
      <c r="C679" t="s">
        <v>998</v>
      </c>
      <c r="D679" t="s">
        <v>999</v>
      </c>
      <c r="E679" t="s">
        <v>829</v>
      </c>
      <c r="G679">
        <v>44071</v>
      </c>
      <c r="H679">
        <v>180</v>
      </c>
      <c r="I679" s="64" t="str">
        <f>IFERROR(VLOOKUP('stock gpa'!$C679,'export pasto gpa'!$A:$D,4,0),"")</f>
        <v/>
      </c>
      <c r="J679" s="12"/>
      <c r="K679"/>
    </row>
    <row r="680" spans="1:11" x14ac:dyDescent="0.2">
      <c r="A680" t="s">
        <v>19</v>
      </c>
      <c r="B680" t="s">
        <v>797</v>
      </c>
      <c r="C680" t="s">
        <v>1001</v>
      </c>
      <c r="D680" t="s">
        <v>1002</v>
      </c>
      <c r="E680" t="s">
        <v>228</v>
      </c>
      <c r="G680">
        <v>44099</v>
      </c>
      <c r="H680">
        <v>1116</v>
      </c>
      <c r="I680" s="64" t="str">
        <f>IFERROR(VLOOKUP('stock gpa'!$C680,'export pasto gpa'!$A:$D,4,0),"")</f>
        <v/>
      </c>
      <c r="J680" s="12"/>
      <c r="K680"/>
    </row>
    <row r="681" spans="1:11" x14ac:dyDescent="0.2">
      <c r="A681" t="s">
        <v>887</v>
      </c>
      <c r="B681" t="s">
        <v>888</v>
      </c>
      <c r="C681" t="s">
        <v>1001</v>
      </c>
      <c r="D681" t="s">
        <v>1002</v>
      </c>
      <c r="E681" t="s">
        <v>962</v>
      </c>
      <c r="G681">
        <v>44036</v>
      </c>
      <c r="H681">
        <v>138</v>
      </c>
      <c r="I681" s="64" t="str">
        <f>IFERROR(VLOOKUP('stock gpa'!$C681,'export pasto gpa'!$A:$D,4,0),"")</f>
        <v/>
      </c>
      <c r="J681" s="12"/>
      <c r="K681"/>
    </row>
    <row r="682" spans="1:11" x14ac:dyDescent="0.2">
      <c r="A682" t="s">
        <v>19</v>
      </c>
      <c r="B682" t="s">
        <v>797</v>
      </c>
      <c r="C682" t="s">
        <v>1001</v>
      </c>
      <c r="D682" t="s">
        <v>1002</v>
      </c>
      <c r="E682" t="s">
        <v>1114</v>
      </c>
      <c r="G682">
        <v>44239</v>
      </c>
      <c r="H682">
        <v>1038</v>
      </c>
      <c r="I682" s="64" t="str">
        <f>IFERROR(VLOOKUP('stock gpa'!$C682,'export pasto gpa'!$A:$D,4,0),"")</f>
        <v/>
      </c>
      <c r="J682" s="12"/>
      <c r="K682"/>
    </row>
    <row r="683" spans="1:11" x14ac:dyDescent="0.2">
      <c r="A683" t="s">
        <v>887</v>
      </c>
      <c r="B683" t="s">
        <v>888</v>
      </c>
      <c r="C683" t="s">
        <v>1001</v>
      </c>
      <c r="D683" t="s">
        <v>1002</v>
      </c>
      <c r="E683" t="s">
        <v>1114</v>
      </c>
      <c r="G683">
        <v>44239</v>
      </c>
      <c r="H683">
        <v>918</v>
      </c>
      <c r="I683" s="64" t="str">
        <f>IFERROR(VLOOKUP('stock gpa'!$C683,'export pasto gpa'!$A:$D,4,0),"")</f>
        <v/>
      </c>
      <c r="J683" s="12"/>
      <c r="K683"/>
    </row>
    <row r="684" spans="1:11" x14ac:dyDescent="0.2">
      <c r="A684" t="s">
        <v>887</v>
      </c>
      <c r="B684" t="s">
        <v>888</v>
      </c>
      <c r="C684" t="s">
        <v>1001</v>
      </c>
      <c r="D684" t="s">
        <v>1002</v>
      </c>
      <c r="E684" t="s">
        <v>108</v>
      </c>
      <c r="G684">
        <v>44065</v>
      </c>
      <c r="H684">
        <v>540</v>
      </c>
      <c r="I684" s="64" t="str">
        <f>IFERROR(VLOOKUP('stock gpa'!$C684,'export pasto gpa'!$A:$D,4,0),"")</f>
        <v/>
      </c>
      <c r="J684" s="12"/>
      <c r="K684"/>
    </row>
    <row r="685" spans="1:11" x14ac:dyDescent="0.2">
      <c r="A685" t="s">
        <v>19</v>
      </c>
      <c r="B685" t="s">
        <v>797</v>
      </c>
      <c r="C685" t="s">
        <v>1003</v>
      </c>
      <c r="D685" t="s">
        <v>1004</v>
      </c>
      <c r="E685" t="s">
        <v>803</v>
      </c>
      <c r="G685">
        <v>44151</v>
      </c>
      <c r="H685">
        <v>480</v>
      </c>
      <c r="I685" s="64" t="str">
        <f>IFERROR(VLOOKUP('stock gpa'!$C685,'export pasto gpa'!$A:$D,4,0),"")</f>
        <v/>
      </c>
      <c r="J685" s="12"/>
      <c r="K685"/>
    </row>
    <row r="686" spans="1:11" x14ac:dyDescent="0.2">
      <c r="A686" t="s">
        <v>19</v>
      </c>
      <c r="B686" t="s">
        <v>797</v>
      </c>
      <c r="C686" t="s">
        <v>1003</v>
      </c>
      <c r="D686" t="s">
        <v>1004</v>
      </c>
      <c r="E686" t="s">
        <v>1113</v>
      </c>
      <c r="G686">
        <v>44240</v>
      </c>
      <c r="H686">
        <v>1476</v>
      </c>
      <c r="I686" s="64" t="str">
        <f>IFERROR(VLOOKUP('stock gpa'!$C686,'export pasto gpa'!$A:$D,4,0),"")</f>
        <v/>
      </c>
      <c r="J686" s="12"/>
      <c r="K686"/>
    </row>
    <row r="687" spans="1:11" x14ac:dyDescent="0.2">
      <c r="A687" t="s">
        <v>887</v>
      </c>
      <c r="B687" t="s">
        <v>888</v>
      </c>
      <c r="C687" t="s">
        <v>1003</v>
      </c>
      <c r="D687" t="s">
        <v>1004</v>
      </c>
      <c r="E687" t="s">
        <v>1005</v>
      </c>
      <c r="G687">
        <v>44087</v>
      </c>
      <c r="H687">
        <v>2088</v>
      </c>
      <c r="I687" s="64" t="str">
        <f>IFERROR(VLOOKUP('stock gpa'!$C687,'export pasto gpa'!$A:$D,4,0),"")</f>
        <v/>
      </c>
      <c r="J687" s="12"/>
      <c r="K687"/>
    </row>
    <row r="688" spans="1:11" x14ac:dyDescent="0.2">
      <c r="A688" t="s">
        <v>19</v>
      </c>
      <c r="B688" t="s">
        <v>797</v>
      </c>
      <c r="C688" t="s">
        <v>1006</v>
      </c>
      <c r="D688" t="s">
        <v>1007</v>
      </c>
      <c r="E688" t="s">
        <v>1008</v>
      </c>
      <c r="G688">
        <v>44102</v>
      </c>
      <c r="H688">
        <v>522</v>
      </c>
      <c r="I688" s="64" t="str">
        <f>IFERROR(VLOOKUP('stock gpa'!$C688,'export pasto gpa'!$A:$D,4,0),"")</f>
        <v/>
      </c>
      <c r="J688" s="12"/>
      <c r="K688"/>
    </row>
    <row r="689" spans="1:11" x14ac:dyDescent="0.2">
      <c r="A689" t="s">
        <v>887</v>
      </c>
      <c r="B689" t="s">
        <v>888</v>
      </c>
      <c r="C689" t="s">
        <v>1006</v>
      </c>
      <c r="D689" t="s">
        <v>1007</v>
      </c>
      <c r="E689" t="s">
        <v>1008</v>
      </c>
      <c r="G689">
        <v>44102</v>
      </c>
      <c r="H689">
        <v>1860</v>
      </c>
      <c r="I689" s="64" t="str">
        <f>IFERROR(VLOOKUP('stock gpa'!$C689,'export pasto gpa'!$A:$D,4,0),"")</f>
        <v/>
      </c>
      <c r="J689" s="12"/>
      <c r="K689"/>
    </row>
    <row r="690" spans="1:11" x14ac:dyDescent="0.2">
      <c r="A690" t="s">
        <v>19</v>
      </c>
      <c r="B690" t="s">
        <v>797</v>
      </c>
      <c r="C690" t="s">
        <v>1009</v>
      </c>
      <c r="D690" t="s">
        <v>1010</v>
      </c>
      <c r="E690" t="s">
        <v>1084</v>
      </c>
      <c r="G690">
        <v>44219</v>
      </c>
      <c r="H690">
        <v>1386</v>
      </c>
      <c r="I690" s="64" t="str">
        <f>IFERROR(VLOOKUP('stock gpa'!$C690,'export pasto gpa'!$A:$D,4,0),"")</f>
        <v/>
      </c>
      <c r="J690" s="12"/>
      <c r="K690"/>
    </row>
    <row r="691" spans="1:11" x14ac:dyDescent="0.2">
      <c r="A691" t="s">
        <v>887</v>
      </c>
      <c r="B691" t="s">
        <v>888</v>
      </c>
      <c r="C691" t="s">
        <v>1009</v>
      </c>
      <c r="D691" t="s">
        <v>1010</v>
      </c>
      <c r="E691" t="s">
        <v>1084</v>
      </c>
      <c r="G691">
        <v>44219</v>
      </c>
      <c r="H691">
        <v>1836</v>
      </c>
      <c r="I691" s="64" t="str">
        <f>IFERROR(VLOOKUP('stock gpa'!$C691,'export pasto gpa'!$A:$D,4,0),"")</f>
        <v/>
      </c>
      <c r="J691" s="12"/>
      <c r="K691"/>
    </row>
    <row r="692" spans="1:11" x14ac:dyDescent="0.2">
      <c r="A692" t="s">
        <v>887</v>
      </c>
      <c r="B692" t="s">
        <v>888</v>
      </c>
      <c r="C692" t="s">
        <v>1009</v>
      </c>
      <c r="D692" t="s">
        <v>1010</v>
      </c>
      <c r="E692" t="s">
        <v>151</v>
      </c>
      <c r="G692">
        <v>43931</v>
      </c>
      <c r="H692">
        <v>36</v>
      </c>
      <c r="I692" s="64" t="str">
        <f>IFERROR(VLOOKUP('stock gpa'!$C692,'export pasto gpa'!$A:$D,4,0),"")</f>
        <v/>
      </c>
      <c r="J692" s="12"/>
      <c r="K692"/>
    </row>
    <row r="693" spans="1:11" x14ac:dyDescent="0.2">
      <c r="A693" t="s">
        <v>19</v>
      </c>
      <c r="B693" t="s">
        <v>797</v>
      </c>
      <c r="C693" t="s">
        <v>1009</v>
      </c>
      <c r="D693" t="s">
        <v>1010</v>
      </c>
      <c r="E693" t="s">
        <v>997</v>
      </c>
      <c r="G693">
        <v>44046</v>
      </c>
      <c r="H693">
        <v>522</v>
      </c>
      <c r="I693" s="64" t="str">
        <f>IFERROR(VLOOKUP('stock gpa'!$C693,'export pasto gpa'!$A:$D,4,0),"")</f>
        <v/>
      </c>
      <c r="J693" s="12"/>
      <c r="K693"/>
    </row>
    <row r="694" spans="1:11" x14ac:dyDescent="0.2">
      <c r="A694" t="s">
        <v>19</v>
      </c>
      <c r="B694" t="s">
        <v>797</v>
      </c>
      <c r="C694" t="s">
        <v>1011</v>
      </c>
      <c r="D694" t="s">
        <v>1012</v>
      </c>
      <c r="E694" t="s">
        <v>1092</v>
      </c>
      <c r="G694">
        <v>44228</v>
      </c>
      <c r="H694">
        <v>2082</v>
      </c>
      <c r="I694" s="64" t="str">
        <f>IFERROR(VLOOKUP('stock gpa'!$C694,'export pasto gpa'!$A:$D,4,0),"")</f>
        <v/>
      </c>
      <c r="J694" s="12"/>
      <c r="K694"/>
    </row>
    <row r="695" spans="1:11" x14ac:dyDescent="0.2">
      <c r="A695" t="s">
        <v>887</v>
      </c>
      <c r="B695" t="s">
        <v>888</v>
      </c>
      <c r="C695" t="s">
        <v>1011</v>
      </c>
      <c r="D695" t="s">
        <v>1012</v>
      </c>
      <c r="E695" t="s">
        <v>806</v>
      </c>
      <c r="G695">
        <v>44154</v>
      </c>
      <c r="H695">
        <v>840</v>
      </c>
      <c r="I695" s="64" t="str">
        <f>IFERROR(VLOOKUP('stock gpa'!$C695,'export pasto gpa'!$A:$D,4,0),"")</f>
        <v/>
      </c>
      <c r="J695" s="12"/>
      <c r="K695"/>
    </row>
    <row r="696" spans="1:11" x14ac:dyDescent="0.2">
      <c r="A696" t="s">
        <v>887</v>
      </c>
      <c r="B696" t="s">
        <v>888</v>
      </c>
      <c r="C696" t="s">
        <v>1011</v>
      </c>
      <c r="D696" t="s">
        <v>1012</v>
      </c>
      <c r="E696" t="s">
        <v>189</v>
      </c>
      <c r="G696">
        <v>44070</v>
      </c>
      <c r="H696">
        <v>60</v>
      </c>
      <c r="I696" s="64" t="str">
        <f>IFERROR(VLOOKUP('stock gpa'!$C696,'export pasto gpa'!$A:$D,4,0),"")</f>
        <v/>
      </c>
      <c r="J696" s="12"/>
      <c r="K696"/>
    </row>
    <row r="697" spans="1:11" x14ac:dyDescent="0.2">
      <c r="A697" t="s">
        <v>19</v>
      </c>
      <c r="B697" t="s">
        <v>797</v>
      </c>
      <c r="C697" t="s">
        <v>1011</v>
      </c>
      <c r="D697" t="s">
        <v>1012</v>
      </c>
      <c r="E697" t="s">
        <v>189</v>
      </c>
      <c r="G697">
        <v>44070</v>
      </c>
      <c r="H697">
        <v>372</v>
      </c>
      <c r="I697" s="64" t="str">
        <f>IFERROR(VLOOKUP('stock gpa'!$C697,'export pasto gpa'!$A:$D,4,0),"")</f>
        <v/>
      </c>
      <c r="J697" s="12"/>
      <c r="K697"/>
    </row>
    <row r="698" spans="1:11" x14ac:dyDescent="0.2">
      <c r="A698" t="s">
        <v>887</v>
      </c>
      <c r="B698" t="s">
        <v>888</v>
      </c>
      <c r="C698" t="s">
        <v>1011</v>
      </c>
      <c r="D698" t="s">
        <v>1012</v>
      </c>
      <c r="E698" t="s">
        <v>1092</v>
      </c>
      <c r="G698">
        <v>44228</v>
      </c>
      <c r="H698">
        <v>918</v>
      </c>
      <c r="I698" s="64" t="str">
        <f>IFERROR(VLOOKUP('stock gpa'!$C698,'export pasto gpa'!$A:$D,4,0),"")</f>
        <v/>
      </c>
      <c r="J698" s="12"/>
      <c r="K698"/>
    </row>
    <row r="699" spans="1:11" x14ac:dyDescent="0.2">
      <c r="A699" t="s">
        <v>951</v>
      </c>
      <c r="B699" t="s">
        <v>888</v>
      </c>
      <c r="C699" t="s">
        <v>1013</v>
      </c>
      <c r="D699" t="s">
        <v>1014</v>
      </c>
      <c r="E699" t="s">
        <v>1015</v>
      </c>
      <c r="G699">
        <v>44007</v>
      </c>
      <c r="H699">
        <v>54</v>
      </c>
      <c r="I699" s="64" t="str">
        <f>IFERROR(VLOOKUP('stock gpa'!$C699,'export pasto gpa'!$A:$D,4,0),"")</f>
        <v/>
      </c>
      <c r="J699" s="12"/>
      <c r="K699"/>
    </row>
    <row r="700" spans="1:11" x14ac:dyDescent="0.2">
      <c r="A700" t="s">
        <v>887</v>
      </c>
      <c r="B700" t="s">
        <v>888</v>
      </c>
      <c r="C700" t="s">
        <v>1013</v>
      </c>
      <c r="D700" t="s">
        <v>1014</v>
      </c>
      <c r="E700" t="s">
        <v>1088</v>
      </c>
      <c r="G700">
        <v>44224</v>
      </c>
      <c r="H700">
        <v>1836</v>
      </c>
      <c r="I700" s="64" t="str">
        <f>IFERROR(VLOOKUP('stock gpa'!$C700,'export pasto gpa'!$A:$D,4,0),"")</f>
        <v/>
      </c>
      <c r="J700" s="12"/>
      <c r="K700"/>
    </row>
    <row r="701" spans="1:11" x14ac:dyDescent="0.2">
      <c r="A701" t="s">
        <v>19</v>
      </c>
      <c r="B701" t="s">
        <v>797</v>
      </c>
      <c r="C701" t="s">
        <v>1013</v>
      </c>
      <c r="D701" t="s">
        <v>1014</v>
      </c>
      <c r="E701" t="s">
        <v>1088</v>
      </c>
      <c r="G701">
        <v>44224</v>
      </c>
      <c r="H701">
        <v>1428</v>
      </c>
      <c r="I701" s="64" t="str">
        <f>IFERROR(VLOOKUP('stock gpa'!$C701,'export pasto gpa'!$A:$D,4,0),"")</f>
        <v/>
      </c>
      <c r="J701" s="12"/>
      <c r="K701"/>
    </row>
    <row r="702" spans="1:11" x14ac:dyDescent="0.2">
      <c r="A702" t="s">
        <v>951</v>
      </c>
      <c r="B702" t="s">
        <v>888</v>
      </c>
      <c r="C702" t="s">
        <v>1013</v>
      </c>
      <c r="D702" t="s">
        <v>1014</v>
      </c>
      <c r="E702" t="s">
        <v>855</v>
      </c>
      <c r="G702">
        <v>44088</v>
      </c>
      <c r="H702">
        <v>102</v>
      </c>
      <c r="I702" s="64" t="str">
        <f>IFERROR(VLOOKUP('stock gpa'!$C702,'export pasto gpa'!$A:$D,4,0),"")</f>
        <v/>
      </c>
      <c r="J702" s="12"/>
      <c r="K702"/>
    </row>
    <row r="703" spans="1:11" x14ac:dyDescent="0.2">
      <c r="A703" t="s">
        <v>946</v>
      </c>
      <c r="B703" t="s">
        <v>888</v>
      </c>
      <c r="C703" t="s">
        <v>1013</v>
      </c>
      <c r="D703" t="s">
        <v>1014</v>
      </c>
      <c r="E703" t="s">
        <v>1015</v>
      </c>
      <c r="G703">
        <v>44007</v>
      </c>
      <c r="H703">
        <v>24</v>
      </c>
      <c r="I703" s="64" t="str">
        <f>IFERROR(VLOOKUP('stock gpa'!$C703,'export pasto gpa'!$A:$D,4,0),"")</f>
        <v/>
      </c>
      <c r="J703" s="12"/>
      <c r="K703"/>
    </row>
    <row r="704" spans="1:11" x14ac:dyDescent="0.2">
      <c r="A704" t="s">
        <v>19</v>
      </c>
      <c r="B704" t="s">
        <v>797</v>
      </c>
      <c r="C704" t="s">
        <v>1013</v>
      </c>
      <c r="D704" t="s">
        <v>1014</v>
      </c>
      <c r="E704" t="s">
        <v>855</v>
      </c>
      <c r="G704">
        <v>44088</v>
      </c>
      <c r="H704">
        <v>408</v>
      </c>
      <c r="I704" s="64" t="str">
        <f>IFERROR(VLOOKUP('stock gpa'!$C704,'export pasto gpa'!$A:$D,4,0),"")</f>
        <v/>
      </c>
      <c r="J704" s="12"/>
      <c r="K704"/>
    </row>
    <row r="705" spans="1:11" x14ac:dyDescent="0.2">
      <c r="A705" t="s">
        <v>887</v>
      </c>
      <c r="B705" t="s">
        <v>888</v>
      </c>
      <c r="C705" t="s">
        <v>1013</v>
      </c>
      <c r="D705" t="s">
        <v>1014</v>
      </c>
      <c r="E705" t="s">
        <v>855</v>
      </c>
      <c r="G705">
        <v>44088</v>
      </c>
      <c r="H705">
        <v>342</v>
      </c>
      <c r="I705" s="64" t="str">
        <f>IFERROR(VLOOKUP('stock gpa'!$C705,'export pasto gpa'!$A:$D,4,0),"")</f>
        <v/>
      </c>
      <c r="J705" s="12"/>
      <c r="K705"/>
    </row>
    <row r="706" spans="1:11" x14ac:dyDescent="0.2">
      <c r="A706" t="s">
        <v>887</v>
      </c>
      <c r="B706" t="s">
        <v>888</v>
      </c>
      <c r="C706" t="s">
        <v>1016</v>
      </c>
      <c r="D706" t="s">
        <v>1017</v>
      </c>
      <c r="E706" t="s">
        <v>1112</v>
      </c>
      <c r="G706">
        <v>44238</v>
      </c>
      <c r="H706">
        <v>2754</v>
      </c>
      <c r="I706" s="64" t="str">
        <f>IFERROR(VLOOKUP('stock gpa'!$C706,'export pasto gpa'!$A:$D,4,0),"")</f>
        <v/>
      </c>
      <c r="J706" s="12"/>
      <c r="K706"/>
    </row>
    <row r="707" spans="1:11" x14ac:dyDescent="0.2">
      <c r="A707" t="s">
        <v>19</v>
      </c>
      <c r="B707" t="s">
        <v>797</v>
      </c>
      <c r="C707" t="s">
        <v>1016</v>
      </c>
      <c r="D707" t="s">
        <v>1017</v>
      </c>
      <c r="E707" t="s">
        <v>26</v>
      </c>
      <c r="G707">
        <v>44095</v>
      </c>
      <c r="H707">
        <v>60</v>
      </c>
      <c r="I707" s="64" t="str">
        <f>IFERROR(VLOOKUP('stock gpa'!$C707,'export pasto gpa'!$A:$D,4,0),"")</f>
        <v/>
      </c>
      <c r="J707" s="12"/>
      <c r="K707"/>
    </row>
    <row r="708" spans="1:11" x14ac:dyDescent="0.2">
      <c r="A708" t="s">
        <v>887</v>
      </c>
      <c r="B708" t="s">
        <v>888</v>
      </c>
      <c r="C708" t="s">
        <v>1016</v>
      </c>
      <c r="D708" t="s">
        <v>1017</v>
      </c>
      <c r="E708" t="s">
        <v>1087</v>
      </c>
      <c r="G708">
        <v>44221</v>
      </c>
      <c r="H708">
        <v>672</v>
      </c>
      <c r="I708" s="64" t="str">
        <f>IFERROR(VLOOKUP('stock gpa'!$C708,'export pasto gpa'!$A:$D,4,0),"")</f>
        <v/>
      </c>
      <c r="J708" s="12"/>
      <c r="K708"/>
    </row>
    <row r="709" spans="1:11" x14ac:dyDescent="0.2">
      <c r="A709" t="s">
        <v>19</v>
      </c>
      <c r="B709" t="s">
        <v>797</v>
      </c>
      <c r="C709" t="s">
        <v>1016</v>
      </c>
      <c r="D709" t="s">
        <v>1017</v>
      </c>
      <c r="E709" t="s">
        <v>1112</v>
      </c>
      <c r="G709">
        <v>44238</v>
      </c>
      <c r="H709">
        <v>1752</v>
      </c>
      <c r="I709" s="64" t="str">
        <f>IFERROR(VLOOKUP('stock gpa'!$C709,'export pasto gpa'!$A:$D,4,0),"")</f>
        <v/>
      </c>
      <c r="J709" s="12"/>
      <c r="K709"/>
    </row>
    <row r="710" spans="1:11" x14ac:dyDescent="0.2">
      <c r="A710" t="s">
        <v>19</v>
      </c>
      <c r="B710" t="s">
        <v>797</v>
      </c>
      <c r="C710" t="s">
        <v>1016</v>
      </c>
      <c r="D710" t="s">
        <v>1017</v>
      </c>
      <c r="E710" t="s">
        <v>1087</v>
      </c>
      <c r="G710">
        <v>44221</v>
      </c>
      <c r="H710">
        <v>870</v>
      </c>
      <c r="I710" s="64" t="str">
        <f>IFERROR(VLOOKUP('stock gpa'!$C710,'export pasto gpa'!$A:$D,4,0),"")</f>
        <v/>
      </c>
      <c r="J710" s="12"/>
      <c r="K710"/>
    </row>
    <row r="711" spans="1:11" x14ac:dyDescent="0.2">
      <c r="A711" t="s">
        <v>887</v>
      </c>
      <c r="B711" t="s">
        <v>888</v>
      </c>
      <c r="C711" t="s">
        <v>1018</v>
      </c>
      <c r="D711" t="s">
        <v>1019</v>
      </c>
      <c r="E711" t="s">
        <v>1079</v>
      </c>
      <c r="G711">
        <v>44220</v>
      </c>
      <c r="H711">
        <v>1338</v>
      </c>
      <c r="I711" s="64" t="str">
        <f>IFERROR(VLOOKUP('stock gpa'!$C711,'export pasto gpa'!$A:$D,4,0),"")</f>
        <v/>
      </c>
      <c r="J711" s="12"/>
      <c r="K711"/>
    </row>
    <row r="712" spans="1:11" x14ac:dyDescent="0.2">
      <c r="A712" t="s">
        <v>946</v>
      </c>
      <c r="B712" t="s">
        <v>888</v>
      </c>
      <c r="C712" t="s">
        <v>1018</v>
      </c>
      <c r="D712" t="s">
        <v>1019</v>
      </c>
      <c r="E712" t="s">
        <v>666</v>
      </c>
      <c r="G712">
        <v>44059</v>
      </c>
      <c r="H712">
        <v>78</v>
      </c>
      <c r="I712" s="64" t="str">
        <f>IFERROR(VLOOKUP('stock gpa'!$C712,'export pasto gpa'!$A:$D,4,0),"")</f>
        <v/>
      </c>
      <c r="J712" s="12"/>
      <c r="K712"/>
    </row>
    <row r="713" spans="1:11" x14ac:dyDescent="0.2">
      <c r="A713" t="s">
        <v>19</v>
      </c>
      <c r="B713" t="s">
        <v>797</v>
      </c>
      <c r="C713" t="s">
        <v>1018</v>
      </c>
      <c r="D713" t="s">
        <v>1019</v>
      </c>
      <c r="E713" t="s">
        <v>861</v>
      </c>
      <c r="G713">
        <v>44155</v>
      </c>
      <c r="H713">
        <v>552</v>
      </c>
      <c r="I713" s="64" t="str">
        <f>IFERROR(VLOOKUP('stock gpa'!$C713,'export pasto gpa'!$A:$D,4,0),"")</f>
        <v/>
      </c>
      <c r="J713" s="12"/>
      <c r="K713"/>
    </row>
    <row r="714" spans="1:11" x14ac:dyDescent="0.2">
      <c r="A714" t="s">
        <v>19</v>
      </c>
      <c r="B714" t="s">
        <v>797</v>
      </c>
      <c r="C714" t="s">
        <v>1018</v>
      </c>
      <c r="D714" t="s">
        <v>1019</v>
      </c>
      <c r="E714" t="s">
        <v>1079</v>
      </c>
      <c r="G714">
        <v>44220</v>
      </c>
      <c r="H714">
        <v>1410</v>
      </c>
      <c r="I714" s="64" t="str">
        <f>IFERROR(VLOOKUP('stock gpa'!$C714,'export pasto gpa'!$A:$D,4,0),"")</f>
        <v/>
      </c>
      <c r="J714" s="12"/>
      <c r="K714"/>
    </row>
    <row r="715" spans="1:11" x14ac:dyDescent="0.2">
      <c r="A715" t="s">
        <v>887</v>
      </c>
      <c r="B715" t="s">
        <v>888</v>
      </c>
      <c r="C715" t="s">
        <v>1018</v>
      </c>
      <c r="D715" t="s">
        <v>1019</v>
      </c>
      <c r="E715" t="s">
        <v>1115</v>
      </c>
      <c r="G715">
        <v>44241</v>
      </c>
      <c r="H715">
        <v>4590</v>
      </c>
      <c r="I715" s="64" t="str">
        <f>IFERROR(VLOOKUP('stock gpa'!$C715,'export pasto gpa'!$A:$D,4,0),"")</f>
        <v/>
      </c>
      <c r="J715" s="12"/>
      <c r="K715"/>
    </row>
    <row r="716" spans="1:11" x14ac:dyDescent="0.2">
      <c r="A716" t="s">
        <v>19</v>
      </c>
      <c r="B716" t="s">
        <v>797</v>
      </c>
      <c r="C716" t="s">
        <v>1018</v>
      </c>
      <c r="D716" t="s">
        <v>1019</v>
      </c>
      <c r="E716" t="s">
        <v>1115</v>
      </c>
      <c r="G716">
        <v>44241</v>
      </c>
      <c r="H716">
        <v>702</v>
      </c>
      <c r="I716" s="64" t="str">
        <f>IFERROR(VLOOKUP('stock gpa'!$C716,'export pasto gpa'!$A:$D,4,0),"")</f>
        <v/>
      </c>
      <c r="J716" s="12"/>
      <c r="K716"/>
    </row>
    <row r="717" spans="1:11" x14ac:dyDescent="0.2">
      <c r="A717" t="s">
        <v>887</v>
      </c>
      <c r="B717" t="s">
        <v>888</v>
      </c>
      <c r="C717" t="s">
        <v>1018</v>
      </c>
      <c r="D717" t="s">
        <v>1019</v>
      </c>
      <c r="E717" t="s">
        <v>1121</v>
      </c>
      <c r="G717">
        <v>44242</v>
      </c>
      <c r="H717">
        <v>918</v>
      </c>
      <c r="I717" s="64" t="str">
        <f>IFERROR(VLOOKUP('stock gpa'!$C717,'export pasto gpa'!$A:$D,4,0),"")</f>
        <v/>
      </c>
      <c r="J717" s="12"/>
      <c r="K717"/>
    </row>
    <row r="718" spans="1:11" x14ac:dyDescent="0.2">
      <c r="A718" t="s">
        <v>19</v>
      </c>
      <c r="B718" t="s">
        <v>797</v>
      </c>
      <c r="C718" t="s">
        <v>1018</v>
      </c>
      <c r="D718" t="s">
        <v>1019</v>
      </c>
      <c r="E718" t="s">
        <v>1121</v>
      </c>
      <c r="G718">
        <v>44242</v>
      </c>
      <c r="H718">
        <v>4116</v>
      </c>
      <c r="I718" s="64" t="str">
        <f>IFERROR(VLOOKUP('stock gpa'!$C718,'export pasto gpa'!$A:$D,4,0),"")</f>
        <v/>
      </c>
      <c r="J718" s="12"/>
      <c r="K718"/>
    </row>
    <row r="719" spans="1:11" x14ac:dyDescent="0.2">
      <c r="A719" t="s">
        <v>19</v>
      </c>
      <c r="B719" t="s">
        <v>797</v>
      </c>
      <c r="C719" t="s">
        <v>1020</v>
      </c>
      <c r="D719" t="s">
        <v>1021</v>
      </c>
      <c r="E719" t="s">
        <v>1139</v>
      </c>
      <c r="G719">
        <v>44247</v>
      </c>
      <c r="H719">
        <v>4272</v>
      </c>
      <c r="I719" s="64" t="str">
        <f>IFERROR(VLOOKUP('stock gpa'!$C719,'export pasto gpa'!$A:$D,4,0),"")</f>
        <v/>
      </c>
      <c r="J719" s="12"/>
      <c r="K719"/>
    </row>
    <row r="720" spans="1:11" x14ac:dyDescent="0.2">
      <c r="A720" t="s">
        <v>19</v>
      </c>
      <c r="B720" t="s">
        <v>797</v>
      </c>
      <c r="C720" t="s">
        <v>1142</v>
      </c>
      <c r="D720" t="s">
        <v>1143</v>
      </c>
      <c r="E720" t="s">
        <v>1139</v>
      </c>
      <c r="G720">
        <v>44247</v>
      </c>
      <c r="H720">
        <v>4464</v>
      </c>
      <c r="I720" s="64" t="str">
        <f>IFERROR(VLOOKUP('stock gpa'!$C720,'export pasto gpa'!$A:$D,4,0),"")</f>
        <v/>
      </c>
      <c r="J720" s="12"/>
      <c r="K720"/>
    </row>
    <row r="721" spans="1:11" x14ac:dyDescent="0.2">
      <c r="A721" t="s">
        <v>19</v>
      </c>
      <c r="B721" t="s">
        <v>797</v>
      </c>
      <c r="C721" t="s">
        <v>1022</v>
      </c>
      <c r="D721" t="s">
        <v>1023</v>
      </c>
      <c r="E721" t="s">
        <v>1144</v>
      </c>
      <c r="G721">
        <v>44248</v>
      </c>
      <c r="H721">
        <v>8016</v>
      </c>
      <c r="I721" s="64" t="str">
        <f>IFERROR(VLOOKUP('stock gpa'!$C721,'export pasto gpa'!$A:$D,4,0),"")</f>
        <v/>
      </c>
      <c r="J721" s="12"/>
      <c r="K721"/>
    </row>
    <row r="722" spans="1:11" x14ac:dyDescent="0.2">
      <c r="A722" s="11"/>
      <c r="B722" s="11"/>
      <c r="C722" s="11"/>
      <c r="D722" s="11"/>
      <c r="E722" s="11"/>
      <c r="F722" s="11"/>
      <c r="G722" s="11"/>
      <c r="H722" s="11"/>
    </row>
  </sheetData>
  <pageMargins left="0.78740157499999996" right="0.78740157499999996" top="0.984251969" bottom="0.984251969" header="0" footer="0"/>
  <headerFooter alignWithMargins="0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H19"/>
  <sheetViews>
    <sheetView topLeftCell="A3" workbookViewId="0">
      <selection activeCell="C13" sqref="C13"/>
    </sheetView>
  </sheetViews>
  <sheetFormatPr baseColWidth="10" defaultRowHeight="12.75" x14ac:dyDescent="0.2"/>
  <cols>
    <col min="1" max="1" width="15.7109375" customWidth="1"/>
    <col min="2" max="2" width="41.42578125" customWidth="1"/>
    <col min="3" max="3" width="11.140625" customWidth="1"/>
    <col min="4" max="4" width="9" customWidth="1"/>
    <col min="5" max="5" width="4.42578125" customWidth="1"/>
    <col min="6" max="8" width="9" customWidth="1"/>
    <col min="257" max="257" width="15.7109375" customWidth="1"/>
    <col min="258" max="258" width="32.5703125" customWidth="1"/>
    <col min="259" max="260" width="9" customWidth="1"/>
    <col min="261" max="261" width="4.42578125" customWidth="1"/>
    <col min="262" max="264" width="9" customWidth="1"/>
    <col min="513" max="513" width="15.7109375" customWidth="1"/>
    <col min="514" max="514" width="32.5703125" customWidth="1"/>
    <col min="515" max="516" width="9" customWidth="1"/>
    <col min="517" max="517" width="4.42578125" customWidth="1"/>
    <col min="518" max="520" width="9" customWidth="1"/>
    <col min="769" max="769" width="15.7109375" customWidth="1"/>
    <col min="770" max="770" width="32.5703125" customWidth="1"/>
    <col min="771" max="772" width="9" customWidth="1"/>
    <col min="773" max="773" width="4.42578125" customWidth="1"/>
    <col min="774" max="776" width="9" customWidth="1"/>
    <col min="1025" max="1025" width="15.7109375" customWidth="1"/>
    <col min="1026" max="1026" width="32.5703125" customWidth="1"/>
    <col min="1027" max="1028" width="9" customWidth="1"/>
    <col min="1029" max="1029" width="4.42578125" customWidth="1"/>
    <col min="1030" max="1032" width="9" customWidth="1"/>
    <col min="1281" max="1281" width="15.7109375" customWidth="1"/>
    <col min="1282" max="1282" width="32.5703125" customWidth="1"/>
    <col min="1283" max="1284" width="9" customWidth="1"/>
    <col min="1285" max="1285" width="4.42578125" customWidth="1"/>
    <col min="1286" max="1288" width="9" customWidth="1"/>
    <col min="1537" max="1537" width="15.7109375" customWidth="1"/>
    <col min="1538" max="1538" width="32.5703125" customWidth="1"/>
    <col min="1539" max="1540" width="9" customWidth="1"/>
    <col min="1541" max="1541" width="4.42578125" customWidth="1"/>
    <col min="1542" max="1544" width="9" customWidth="1"/>
    <col min="1793" max="1793" width="15.7109375" customWidth="1"/>
    <col min="1794" max="1794" width="32.5703125" customWidth="1"/>
    <col min="1795" max="1796" width="9" customWidth="1"/>
    <col min="1797" max="1797" width="4.42578125" customWidth="1"/>
    <col min="1798" max="1800" width="9" customWidth="1"/>
    <col min="2049" max="2049" width="15.7109375" customWidth="1"/>
    <col min="2050" max="2050" width="32.5703125" customWidth="1"/>
    <col min="2051" max="2052" width="9" customWidth="1"/>
    <col min="2053" max="2053" width="4.42578125" customWidth="1"/>
    <col min="2054" max="2056" width="9" customWidth="1"/>
    <col min="2305" max="2305" width="15.7109375" customWidth="1"/>
    <col min="2306" max="2306" width="32.5703125" customWidth="1"/>
    <col min="2307" max="2308" width="9" customWidth="1"/>
    <col min="2309" max="2309" width="4.42578125" customWidth="1"/>
    <col min="2310" max="2312" width="9" customWidth="1"/>
    <col min="2561" max="2561" width="15.7109375" customWidth="1"/>
    <col min="2562" max="2562" width="32.5703125" customWidth="1"/>
    <col min="2563" max="2564" width="9" customWidth="1"/>
    <col min="2565" max="2565" width="4.42578125" customWidth="1"/>
    <col min="2566" max="2568" width="9" customWidth="1"/>
    <col min="2817" max="2817" width="15.7109375" customWidth="1"/>
    <col min="2818" max="2818" width="32.5703125" customWidth="1"/>
    <col min="2819" max="2820" width="9" customWidth="1"/>
    <col min="2821" max="2821" width="4.42578125" customWidth="1"/>
    <col min="2822" max="2824" width="9" customWidth="1"/>
    <col min="3073" max="3073" width="15.7109375" customWidth="1"/>
    <col min="3074" max="3074" width="32.5703125" customWidth="1"/>
    <col min="3075" max="3076" width="9" customWidth="1"/>
    <col min="3077" max="3077" width="4.42578125" customWidth="1"/>
    <col min="3078" max="3080" width="9" customWidth="1"/>
    <col min="3329" max="3329" width="15.7109375" customWidth="1"/>
    <col min="3330" max="3330" width="32.5703125" customWidth="1"/>
    <col min="3331" max="3332" width="9" customWidth="1"/>
    <col min="3333" max="3333" width="4.42578125" customWidth="1"/>
    <col min="3334" max="3336" width="9" customWidth="1"/>
    <col min="3585" max="3585" width="15.7109375" customWidth="1"/>
    <col min="3586" max="3586" width="32.5703125" customWidth="1"/>
    <col min="3587" max="3588" width="9" customWidth="1"/>
    <col min="3589" max="3589" width="4.42578125" customWidth="1"/>
    <col min="3590" max="3592" width="9" customWidth="1"/>
    <col min="3841" max="3841" width="15.7109375" customWidth="1"/>
    <col min="3842" max="3842" width="32.5703125" customWidth="1"/>
    <col min="3843" max="3844" width="9" customWidth="1"/>
    <col min="3845" max="3845" width="4.42578125" customWidth="1"/>
    <col min="3846" max="3848" width="9" customWidth="1"/>
    <col min="4097" max="4097" width="15.7109375" customWidth="1"/>
    <col min="4098" max="4098" width="32.5703125" customWidth="1"/>
    <col min="4099" max="4100" width="9" customWidth="1"/>
    <col min="4101" max="4101" width="4.42578125" customWidth="1"/>
    <col min="4102" max="4104" width="9" customWidth="1"/>
    <col min="4353" max="4353" width="15.7109375" customWidth="1"/>
    <col min="4354" max="4354" width="32.5703125" customWidth="1"/>
    <col min="4355" max="4356" width="9" customWidth="1"/>
    <col min="4357" max="4357" width="4.42578125" customWidth="1"/>
    <col min="4358" max="4360" width="9" customWidth="1"/>
    <col min="4609" max="4609" width="15.7109375" customWidth="1"/>
    <col min="4610" max="4610" width="32.5703125" customWidth="1"/>
    <col min="4611" max="4612" width="9" customWidth="1"/>
    <col min="4613" max="4613" width="4.42578125" customWidth="1"/>
    <col min="4614" max="4616" width="9" customWidth="1"/>
    <col min="4865" max="4865" width="15.7109375" customWidth="1"/>
    <col min="4866" max="4866" width="32.5703125" customWidth="1"/>
    <col min="4867" max="4868" width="9" customWidth="1"/>
    <col min="4869" max="4869" width="4.42578125" customWidth="1"/>
    <col min="4870" max="4872" width="9" customWidth="1"/>
    <col min="5121" max="5121" width="15.7109375" customWidth="1"/>
    <col min="5122" max="5122" width="32.5703125" customWidth="1"/>
    <col min="5123" max="5124" width="9" customWidth="1"/>
    <col min="5125" max="5125" width="4.42578125" customWidth="1"/>
    <col min="5126" max="5128" width="9" customWidth="1"/>
    <col min="5377" max="5377" width="15.7109375" customWidth="1"/>
    <col min="5378" max="5378" width="32.5703125" customWidth="1"/>
    <col min="5379" max="5380" width="9" customWidth="1"/>
    <col min="5381" max="5381" width="4.42578125" customWidth="1"/>
    <col min="5382" max="5384" width="9" customWidth="1"/>
    <col min="5633" max="5633" width="15.7109375" customWidth="1"/>
    <col min="5634" max="5634" width="32.5703125" customWidth="1"/>
    <col min="5635" max="5636" width="9" customWidth="1"/>
    <col min="5637" max="5637" width="4.42578125" customWidth="1"/>
    <col min="5638" max="5640" width="9" customWidth="1"/>
    <col min="5889" max="5889" width="15.7109375" customWidth="1"/>
    <col min="5890" max="5890" width="32.5703125" customWidth="1"/>
    <col min="5891" max="5892" width="9" customWidth="1"/>
    <col min="5893" max="5893" width="4.42578125" customWidth="1"/>
    <col min="5894" max="5896" width="9" customWidth="1"/>
    <col min="6145" max="6145" width="15.7109375" customWidth="1"/>
    <col min="6146" max="6146" width="32.5703125" customWidth="1"/>
    <col min="6147" max="6148" width="9" customWidth="1"/>
    <col min="6149" max="6149" width="4.42578125" customWidth="1"/>
    <col min="6150" max="6152" width="9" customWidth="1"/>
    <col min="6401" max="6401" width="15.7109375" customWidth="1"/>
    <col min="6402" max="6402" width="32.5703125" customWidth="1"/>
    <col min="6403" max="6404" width="9" customWidth="1"/>
    <col min="6405" max="6405" width="4.42578125" customWidth="1"/>
    <col min="6406" max="6408" width="9" customWidth="1"/>
    <col min="6657" max="6657" width="15.7109375" customWidth="1"/>
    <col min="6658" max="6658" width="32.5703125" customWidth="1"/>
    <col min="6659" max="6660" width="9" customWidth="1"/>
    <col min="6661" max="6661" width="4.42578125" customWidth="1"/>
    <col min="6662" max="6664" width="9" customWidth="1"/>
    <col min="6913" max="6913" width="15.7109375" customWidth="1"/>
    <col min="6914" max="6914" width="32.5703125" customWidth="1"/>
    <col min="6915" max="6916" width="9" customWidth="1"/>
    <col min="6917" max="6917" width="4.42578125" customWidth="1"/>
    <col min="6918" max="6920" width="9" customWidth="1"/>
    <col min="7169" max="7169" width="15.7109375" customWidth="1"/>
    <col min="7170" max="7170" width="32.5703125" customWidth="1"/>
    <col min="7171" max="7172" width="9" customWidth="1"/>
    <col min="7173" max="7173" width="4.42578125" customWidth="1"/>
    <col min="7174" max="7176" width="9" customWidth="1"/>
    <col min="7425" max="7425" width="15.7109375" customWidth="1"/>
    <col min="7426" max="7426" width="32.5703125" customWidth="1"/>
    <col min="7427" max="7428" width="9" customWidth="1"/>
    <col min="7429" max="7429" width="4.42578125" customWidth="1"/>
    <col min="7430" max="7432" width="9" customWidth="1"/>
    <col min="7681" max="7681" width="15.7109375" customWidth="1"/>
    <col min="7682" max="7682" width="32.5703125" customWidth="1"/>
    <col min="7683" max="7684" width="9" customWidth="1"/>
    <col min="7685" max="7685" width="4.42578125" customWidth="1"/>
    <col min="7686" max="7688" width="9" customWidth="1"/>
    <col min="7937" max="7937" width="15.7109375" customWidth="1"/>
    <col min="7938" max="7938" width="32.5703125" customWidth="1"/>
    <col min="7939" max="7940" width="9" customWidth="1"/>
    <col min="7941" max="7941" width="4.42578125" customWidth="1"/>
    <col min="7942" max="7944" width="9" customWidth="1"/>
    <col min="8193" max="8193" width="15.7109375" customWidth="1"/>
    <col min="8194" max="8194" width="32.5703125" customWidth="1"/>
    <col min="8195" max="8196" width="9" customWidth="1"/>
    <col min="8197" max="8197" width="4.42578125" customWidth="1"/>
    <col min="8198" max="8200" width="9" customWidth="1"/>
    <col min="8449" max="8449" width="15.7109375" customWidth="1"/>
    <col min="8450" max="8450" width="32.5703125" customWidth="1"/>
    <col min="8451" max="8452" width="9" customWidth="1"/>
    <col min="8453" max="8453" width="4.42578125" customWidth="1"/>
    <col min="8454" max="8456" width="9" customWidth="1"/>
    <col min="8705" max="8705" width="15.7109375" customWidth="1"/>
    <col min="8706" max="8706" width="32.5703125" customWidth="1"/>
    <col min="8707" max="8708" width="9" customWidth="1"/>
    <col min="8709" max="8709" width="4.42578125" customWidth="1"/>
    <col min="8710" max="8712" width="9" customWidth="1"/>
    <col min="8961" max="8961" width="15.7109375" customWidth="1"/>
    <col min="8962" max="8962" width="32.5703125" customWidth="1"/>
    <col min="8963" max="8964" width="9" customWidth="1"/>
    <col min="8965" max="8965" width="4.42578125" customWidth="1"/>
    <col min="8966" max="8968" width="9" customWidth="1"/>
    <col min="9217" max="9217" width="15.7109375" customWidth="1"/>
    <col min="9218" max="9218" width="32.5703125" customWidth="1"/>
    <col min="9219" max="9220" width="9" customWidth="1"/>
    <col min="9221" max="9221" width="4.42578125" customWidth="1"/>
    <col min="9222" max="9224" width="9" customWidth="1"/>
    <col min="9473" max="9473" width="15.7109375" customWidth="1"/>
    <col min="9474" max="9474" width="32.5703125" customWidth="1"/>
    <col min="9475" max="9476" width="9" customWidth="1"/>
    <col min="9477" max="9477" width="4.42578125" customWidth="1"/>
    <col min="9478" max="9480" width="9" customWidth="1"/>
    <col min="9729" max="9729" width="15.7109375" customWidth="1"/>
    <col min="9730" max="9730" width="32.5703125" customWidth="1"/>
    <col min="9731" max="9732" width="9" customWidth="1"/>
    <col min="9733" max="9733" width="4.42578125" customWidth="1"/>
    <col min="9734" max="9736" width="9" customWidth="1"/>
    <col min="9985" max="9985" width="15.7109375" customWidth="1"/>
    <col min="9986" max="9986" width="32.5703125" customWidth="1"/>
    <col min="9987" max="9988" width="9" customWidth="1"/>
    <col min="9989" max="9989" width="4.42578125" customWidth="1"/>
    <col min="9990" max="9992" width="9" customWidth="1"/>
    <col min="10241" max="10241" width="15.7109375" customWidth="1"/>
    <col min="10242" max="10242" width="32.5703125" customWidth="1"/>
    <col min="10243" max="10244" width="9" customWidth="1"/>
    <col min="10245" max="10245" width="4.42578125" customWidth="1"/>
    <col min="10246" max="10248" width="9" customWidth="1"/>
    <col min="10497" max="10497" width="15.7109375" customWidth="1"/>
    <col min="10498" max="10498" width="32.5703125" customWidth="1"/>
    <col min="10499" max="10500" width="9" customWidth="1"/>
    <col min="10501" max="10501" width="4.42578125" customWidth="1"/>
    <col min="10502" max="10504" width="9" customWidth="1"/>
    <col min="10753" max="10753" width="15.7109375" customWidth="1"/>
    <col min="10754" max="10754" width="32.5703125" customWidth="1"/>
    <col min="10755" max="10756" width="9" customWidth="1"/>
    <col min="10757" max="10757" width="4.42578125" customWidth="1"/>
    <col min="10758" max="10760" width="9" customWidth="1"/>
    <col min="11009" max="11009" width="15.7109375" customWidth="1"/>
    <col min="11010" max="11010" width="32.5703125" customWidth="1"/>
    <col min="11011" max="11012" width="9" customWidth="1"/>
    <col min="11013" max="11013" width="4.42578125" customWidth="1"/>
    <col min="11014" max="11016" width="9" customWidth="1"/>
    <col min="11265" max="11265" width="15.7109375" customWidth="1"/>
    <col min="11266" max="11266" width="32.5703125" customWidth="1"/>
    <col min="11267" max="11268" width="9" customWidth="1"/>
    <col min="11269" max="11269" width="4.42578125" customWidth="1"/>
    <col min="11270" max="11272" width="9" customWidth="1"/>
    <col min="11521" max="11521" width="15.7109375" customWidth="1"/>
    <col min="11522" max="11522" width="32.5703125" customWidth="1"/>
    <col min="11523" max="11524" width="9" customWidth="1"/>
    <col min="11525" max="11525" width="4.42578125" customWidth="1"/>
    <col min="11526" max="11528" width="9" customWidth="1"/>
    <col min="11777" max="11777" width="15.7109375" customWidth="1"/>
    <col min="11778" max="11778" width="32.5703125" customWidth="1"/>
    <col min="11779" max="11780" width="9" customWidth="1"/>
    <col min="11781" max="11781" width="4.42578125" customWidth="1"/>
    <col min="11782" max="11784" width="9" customWidth="1"/>
    <col min="12033" max="12033" width="15.7109375" customWidth="1"/>
    <col min="12034" max="12034" width="32.5703125" customWidth="1"/>
    <col min="12035" max="12036" width="9" customWidth="1"/>
    <col min="12037" max="12037" width="4.42578125" customWidth="1"/>
    <col min="12038" max="12040" width="9" customWidth="1"/>
    <col min="12289" max="12289" width="15.7109375" customWidth="1"/>
    <col min="12290" max="12290" width="32.5703125" customWidth="1"/>
    <col min="12291" max="12292" width="9" customWidth="1"/>
    <col min="12293" max="12293" width="4.42578125" customWidth="1"/>
    <col min="12294" max="12296" width="9" customWidth="1"/>
    <col min="12545" max="12545" width="15.7109375" customWidth="1"/>
    <col min="12546" max="12546" width="32.5703125" customWidth="1"/>
    <col min="12547" max="12548" width="9" customWidth="1"/>
    <col min="12549" max="12549" width="4.42578125" customWidth="1"/>
    <col min="12550" max="12552" width="9" customWidth="1"/>
    <col min="12801" max="12801" width="15.7109375" customWidth="1"/>
    <col min="12802" max="12802" width="32.5703125" customWidth="1"/>
    <col min="12803" max="12804" width="9" customWidth="1"/>
    <col min="12805" max="12805" width="4.42578125" customWidth="1"/>
    <col min="12806" max="12808" width="9" customWidth="1"/>
    <col min="13057" max="13057" width="15.7109375" customWidth="1"/>
    <col min="13058" max="13058" width="32.5703125" customWidth="1"/>
    <col min="13059" max="13060" width="9" customWidth="1"/>
    <col min="13061" max="13061" width="4.42578125" customWidth="1"/>
    <col min="13062" max="13064" width="9" customWidth="1"/>
    <col min="13313" max="13313" width="15.7109375" customWidth="1"/>
    <col min="13314" max="13314" width="32.5703125" customWidth="1"/>
    <col min="13315" max="13316" width="9" customWidth="1"/>
    <col min="13317" max="13317" width="4.42578125" customWidth="1"/>
    <col min="13318" max="13320" width="9" customWidth="1"/>
    <col min="13569" max="13569" width="15.7109375" customWidth="1"/>
    <col min="13570" max="13570" width="32.5703125" customWidth="1"/>
    <col min="13571" max="13572" width="9" customWidth="1"/>
    <col min="13573" max="13573" width="4.42578125" customWidth="1"/>
    <col min="13574" max="13576" width="9" customWidth="1"/>
    <col min="13825" max="13825" width="15.7109375" customWidth="1"/>
    <col min="13826" max="13826" width="32.5703125" customWidth="1"/>
    <col min="13827" max="13828" width="9" customWidth="1"/>
    <col min="13829" max="13829" width="4.42578125" customWidth="1"/>
    <col min="13830" max="13832" width="9" customWidth="1"/>
    <col min="14081" max="14081" width="15.7109375" customWidth="1"/>
    <col min="14082" max="14082" width="32.5703125" customWidth="1"/>
    <col min="14083" max="14084" width="9" customWidth="1"/>
    <col min="14085" max="14085" width="4.42578125" customWidth="1"/>
    <col min="14086" max="14088" width="9" customWidth="1"/>
    <col min="14337" max="14337" width="15.7109375" customWidth="1"/>
    <col min="14338" max="14338" width="32.5703125" customWidth="1"/>
    <col min="14339" max="14340" width="9" customWidth="1"/>
    <col min="14341" max="14341" width="4.42578125" customWidth="1"/>
    <col min="14342" max="14344" width="9" customWidth="1"/>
    <col min="14593" max="14593" width="15.7109375" customWidth="1"/>
    <col min="14594" max="14594" width="32.5703125" customWidth="1"/>
    <col min="14595" max="14596" width="9" customWidth="1"/>
    <col min="14597" max="14597" width="4.42578125" customWidth="1"/>
    <col min="14598" max="14600" width="9" customWidth="1"/>
    <col min="14849" max="14849" width="15.7109375" customWidth="1"/>
    <col min="14850" max="14850" width="32.5703125" customWidth="1"/>
    <col min="14851" max="14852" width="9" customWidth="1"/>
    <col min="14853" max="14853" width="4.42578125" customWidth="1"/>
    <col min="14854" max="14856" width="9" customWidth="1"/>
    <col min="15105" max="15105" width="15.7109375" customWidth="1"/>
    <col min="15106" max="15106" width="32.5703125" customWidth="1"/>
    <col min="15107" max="15108" width="9" customWidth="1"/>
    <col min="15109" max="15109" width="4.42578125" customWidth="1"/>
    <col min="15110" max="15112" width="9" customWidth="1"/>
    <col min="15361" max="15361" width="15.7109375" customWidth="1"/>
    <col min="15362" max="15362" width="32.5703125" customWidth="1"/>
    <col min="15363" max="15364" width="9" customWidth="1"/>
    <col min="15365" max="15365" width="4.42578125" customWidth="1"/>
    <col min="15366" max="15368" width="9" customWidth="1"/>
    <col min="15617" max="15617" width="15.7109375" customWidth="1"/>
    <col min="15618" max="15618" width="32.5703125" customWidth="1"/>
    <col min="15619" max="15620" width="9" customWidth="1"/>
    <col min="15621" max="15621" width="4.42578125" customWidth="1"/>
    <col min="15622" max="15624" width="9" customWidth="1"/>
    <col min="15873" max="15873" width="15.7109375" customWidth="1"/>
    <col min="15874" max="15874" width="32.5703125" customWidth="1"/>
    <col min="15875" max="15876" width="9" customWidth="1"/>
    <col min="15877" max="15877" width="4.42578125" customWidth="1"/>
    <col min="15878" max="15880" width="9" customWidth="1"/>
    <col min="16129" max="16129" width="15.7109375" customWidth="1"/>
    <col min="16130" max="16130" width="32.5703125" customWidth="1"/>
    <col min="16131" max="16132" width="9" customWidth="1"/>
    <col min="16133" max="16133" width="4.42578125" customWidth="1"/>
    <col min="16134" max="16136" width="9" customWidth="1"/>
  </cols>
  <sheetData>
    <row r="1" spans="1:8" ht="25.5" x14ac:dyDescent="0.2">
      <c r="A1" s="17" t="s">
        <v>1024</v>
      </c>
      <c r="B1" s="18"/>
      <c r="C1" s="18"/>
      <c r="D1" s="18"/>
      <c r="E1" s="18"/>
      <c r="F1" s="18"/>
      <c r="G1" s="18"/>
      <c r="H1" s="18"/>
    </row>
    <row r="2" spans="1:8" ht="63.75" x14ac:dyDescent="0.2">
      <c r="A2" s="17" t="s">
        <v>1025</v>
      </c>
      <c r="B2" s="18"/>
      <c r="C2" s="19" t="s">
        <v>1026</v>
      </c>
      <c r="D2" s="18"/>
      <c r="E2" s="18"/>
      <c r="F2" s="18"/>
      <c r="G2" s="18"/>
      <c r="H2" s="20" t="s">
        <v>1153</v>
      </c>
    </row>
    <row r="3" spans="1:8" x14ac:dyDescent="0.2">
      <c r="A3" s="18"/>
      <c r="B3" s="18"/>
      <c r="C3" s="18"/>
      <c r="D3" s="18"/>
      <c r="E3" s="18"/>
      <c r="F3" s="18"/>
      <c r="G3" s="18"/>
      <c r="H3" s="21" t="s">
        <v>1027</v>
      </c>
    </row>
    <row r="4" spans="1:8" x14ac:dyDescent="0.2">
      <c r="A4" s="22" t="s">
        <v>20</v>
      </c>
      <c r="B4" s="18"/>
      <c r="C4" s="18"/>
      <c r="D4" s="18"/>
      <c r="E4" s="18"/>
      <c r="F4" s="18"/>
      <c r="G4" s="18"/>
      <c r="H4" s="18"/>
    </row>
    <row r="5" spans="1:8" ht="25.5" x14ac:dyDescent="0.2">
      <c r="A5" s="19" t="s">
        <v>15</v>
      </c>
      <c r="B5" s="19" t="s">
        <v>6</v>
      </c>
      <c r="C5" s="19" t="s">
        <v>18</v>
      </c>
      <c r="D5" s="19" t="s">
        <v>1028</v>
      </c>
      <c r="E5" s="19" t="s">
        <v>1029</v>
      </c>
      <c r="F5" s="19" t="s">
        <v>1030</v>
      </c>
      <c r="G5" s="19" t="s">
        <v>1031</v>
      </c>
      <c r="H5" s="19" t="s">
        <v>1032</v>
      </c>
    </row>
    <row r="6" spans="1:8" x14ac:dyDescent="0.2">
      <c r="A6" s="22" t="s">
        <v>21</v>
      </c>
      <c r="B6" s="22" t="s">
        <v>22</v>
      </c>
      <c r="C6" s="18">
        <f>IFERROR(VLOOKUP(A6,'stock gpa'!$C$2:$H$721,6,0),"pas stocké")</f>
        <v>36</v>
      </c>
      <c r="D6" s="23">
        <v>20.3</v>
      </c>
      <c r="E6" s="24" t="s">
        <v>1033</v>
      </c>
      <c r="F6" s="18" t="str">
        <f>IFERROR(VLOOKUP(A6,'stock gpa'!$C$2:$H$721,3,0),"pas stocké")</f>
        <v>19032</v>
      </c>
      <c r="G6" s="18"/>
      <c r="H6" s="18"/>
    </row>
    <row r="7" spans="1:8" x14ac:dyDescent="0.2">
      <c r="A7" s="22" t="s">
        <v>30</v>
      </c>
      <c r="B7" s="22" t="s">
        <v>31</v>
      </c>
      <c r="C7" s="18">
        <f>IFERROR(VLOOKUP(A7,'stock gpa'!$C$2:$H$721,6,0),"pas stocké")</f>
        <v>38.4</v>
      </c>
      <c r="D7" s="23">
        <v>0.4</v>
      </c>
      <c r="E7" s="24" t="s">
        <v>1033</v>
      </c>
      <c r="F7" s="18" t="str">
        <f>IFERROR(VLOOKUP(A7,'stock gpa'!$C$2:$H$721,3,0),"pas stocké")</f>
        <v>19014</v>
      </c>
      <c r="G7" s="18"/>
      <c r="H7" s="18"/>
    </row>
    <row r="8" spans="1:8" x14ac:dyDescent="0.2">
      <c r="A8" s="22" t="s">
        <v>33</v>
      </c>
      <c r="B8" s="22" t="s">
        <v>34</v>
      </c>
      <c r="C8" s="18">
        <f>IFERROR(VLOOKUP(A8,'stock gpa'!$C$2:$H$721,6,0),"pas stocké")</f>
        <v>1500</v>
      </c>
      <c r="D8" s="23">
        <v>60.2</v>
      </c>
      <c r="E8" s="24" t="s">
        <v>1033</v>
      </c>
      <c r="F8" s="18" t="str">
        <f>IFERROR(VLOOKUP(A8,'stock gpa'!$C$2:$H$721,3,0),"pas stocké")</f>
        <v>19016A</v>
      </c>
      <c r="G8" s="18"/>
      <c r="H8" s="18"/>
    </row>
    <row r="9" spans="1:8" x14ac:dyDescent="0.2">
      <c r="A9" s="22" t="s">
        <v>39</v>
      </c>
      <c r="B9" s="22" t="s">
        <v>40</v>
      </c>
      <c r="C9" s="18">
        <f>IFERROR(VLOOKUP(A9,'stock gpa'!$C$2:$H$721,6,0),"pas stocké")</f>
        <v>3000</v>
      </c>
      <c r="D9" s="23">
        <v>40.5</v>
      </c>
      <c r="E9" s="24" t="s">
        <v>1033</v>
      </c>
      <c r="F9" s="18" t="str">
        <f>IFERROR(VLOOKUP(A9,'stock gpa'!$C$2:$H$721,3,0),"pas stocké")</f>
        <v>19050</v>
      </c>
      <c r="G9" s="18"/>
      <c r="H9" s="18"/>
    </row>
    <row r="10" spans="1:8" x14ac:dyDescent="0.2">
      <c r="A10" s="22" t="s">
        <v>42</v>
      </c>
      <c r="B10" s="22" t="s">
        <v>43</v>
      </c>
      <c r="C10" s="18">
        <f>IFERROR(VLOOKUP(A10,'stock gpa'!$C$2:$H$721,6,0),"pas stocké")</f>
        <v>852.9</v>
      </c>
      <c r="D10" s="23">
        <v>180.2</v>
      </c>
      <c r="E10" s="24" t="s">
        <v>1033</v>
      </c>
      <c r="F10" s="18" t="str">
        <f>IFERROR(VLOOKUP(A10,'stock gpa'!$C$2:$H$721,3,0),"pas stocké")</f>
        <v>19022A</v>
      </c>
      <c r="G10" s="18"/>
      <c r="H10" s="18"/>
    </row>
    <row r="11" spans="1:8" x14ac:dyDescent="0.2">
      <c r="A11" s="22" t="s">
        <v>66</v>
      </c>
      <c r="B11" s="22" t="s">
        <v>67</v>
      </c>
      <c r="C11" s="18">
        <f>IFERROR(VLOOKUP(A11,'stock gpa'!$C$2:$H$721,6,0),"pas stocké")</f>
        <v>101.7</v>
      </c>
      <c r="D11" s="23">
        <v>8.1</v>
      </c>
      <c r="E11" s="24" t="s">
        <v>1033</v>
      </c>
      <c r="F11" s="18" t="str">
        <f>IFERROR(VLOOKUP(A11,'stock gpa'!$C$2:$H$721,3,0),"pas stocké")</f>
        <v>19014</v>
      </c>
      <c r="G11" s="18"/>
      <c r="H11" s="18"/>
    </row>
    <row r="12" spans="1:8" x14ac:dyDescent="0.2">
      <c r="A12" s="22" t="s">
        <v>1037</v>
      </c>
      <c r="B12" s="22" t="s">
        <v>1038</v>
      </c>
      <c r="C12" s="18">
        <f>IFERROR(VLOOKUP(A12,'stock gpa'!$C$2:$H$721,6,0),"pas stocké")</f>
        <v>137.69999999999999</v>
      </c>
      <c r="D12" s="23">
        <v>43.3</v>
      </c>
      <c r="E12" s="24" t="s">
        <v>1033</v>
      </c>
      <c r="F12" s="18" t="str">
        <f>IFERROR(VLOOKUP(A12,'stock gpa'!$C$2:$H$721,3,0),"pas stocké")</f>
        <v>19052</v>
      </c>
      <c r="G12" s="18"/>
      <c r="H12" s="18"/>
    </row>
    <row r="13" spans="1:8" x14ac:dyDescent="0.2">
      <c r="A13" s="62" t="s">
        <v>1058</v>
      </c>
      <c r="B13" s="22" t="s">
        <v>1059</v>
      </c>
      <c r="C13" s="18">
        <f>IFERROR(VLOOKUP(A13,'stock gpa'!$C$2:$H$721,6,0),"pas stocké")</f>
        <v>219.5</v>
      </c>
      <c r="D13" s="23">
        <v>75.2</v>
      </c>
      <c r="E13" s="24" t="s">
        <v>1033</v>
      </c>
      <c r="F13" s="18" t="str">
        <f>IFERROR(VLOOKUP(A13,'stock gpa'!$C$2:$H$721,3,0),"pas stocké")</f>
        <v>19039</v>
      </c>
      <c r="G13" s="18"/>
      <c r="H13" s="18"/>
    </row>
    <row r="14" spans="1:8" x14ac:dyDescent="0.2">
      <c r="A14" s="22" t="s">
        <v>79</v>
      </c>
      <c r="B14" s="18"/>
      <c r="C14" s="18"/>
      <c r="D14" s="18"/>
      <c r="E14" s="18"/>
      <c r="F14" s="18"/>
      <c r="G14" s="18"/>
      <c r="H14" s="18"/>
    </row>
    <row r="15" spans="1:8" ht="25.5" x14ac:dyDescent="0.2">
      <c r="A15" s="19" t="s">
        <v>15</v>
      </c>
      <c r="B15" s="19" t="s">
        <v>6</v>
      </c>
      <c r="C15" s="19" t="s">
        <v>18</v>
      </c>
      <c r="D15" s="19" t="s">
        <v>1028</v>
      </c>
      <c r="E15" s="19" t="s">
        <v>1029</v>
      </c>
      <c r="F15" s="19" t="s">
        <v>1030</v>
      </c>
      <c r="G15" s="19" t="s">
        <v>1031</v>
      </c>
      <c r="H15" s="19" t="s">
        <v>1032</v>
      </c>
    </row>
    <row r="16" spans="1:8" x14ac:dyDescent="0.2">
      <c r="A16" s="22" t="s">
        <v>1054</v>
      </c>
      <c r="B16" s="22" t="s">
        <v>1055</v>
      </c>
      <c r="C16" s="18" t="str">
        <f>IFERROR(VLOOKUP(A16,'stock gpa'!$C$2:$H$721,6,0),"pas stocké")</f>
        <v>pas stocké</v>
      </c>
      <c r="D16" s="23">
        <v>282.3</v>
      </c>
      <c r="E16" s="24" t="s">
        <v>1033</v>
      </c>
      <c r="F16" s="18" t="str">
        <f>IFERROR(VLOOKUP(A16,'stock gpa'!$C$2:$H$721,3,0),"pas stocké")</f>
        <v>pas stocké</v>
      </c>
      <c r="G16" s="18"/>
      <c r="H16" s="18"/>
    </row>
    <row r="17" spans="1:8" x14ac:dyDescent="0.2">
      <c r="A17" s="22" t="s">
        <v>169</v>
      </c>
      <c r="B17" s="22" t="s">
        <v>170</v>
      </c>
      <c r="C17" s="18" t="str">
        <f>IFERROR(VLOOKUP(A17,'stock gpa'!$C$2:$H$721,6,0),"pas stocké")</f>
        <v>pas stocké</v>
      </c>
      <c r="D17" s="23">
        <v>108.2</v>
      </c>
      <c r="E17" s="24" t="s">
        <v>1033</v>
      </c>
      <c r="F17" s="18" t="str">
        <f>IFERROR(VLOOKUP(A17,'stock gpa'!$C$2:$H$721,3,0),"pas stocké")</f>
        <v>pas stocké</v>
      </c>
      <c r="G17" s="18"/>
      <c r="H17" s="18"/>
    </row>
    <row r="18" spans="1:8" x14ac:dyDescent="0.2">
      <c r="A18" s="22" t="s">
        <v>1034</v>
      </c>
      <c r="B18" s="22" t="s">
        <v>1035</v>
      </c>
      <c r="C18" s="18" t="str">
        <f>IFERROR(VLOOKUP(A18,'stock gpa'!$C$2:$H$721,6,0),"pas stocké")</f>
        <v>pas stocké</v>
      </c>
      <c r="D18" s="23">
        <v>902.3</v>
      </c>
      <c r="E18" s="24" t="s">
        <v>1033</v>
      </c>
      <c r="F18" s="18" t="str">
        <f>IFERROR(VLOOKUP(A18,'stock gpa'!$C$2:$H$721,3,0),"pas stocké")</f>
        <v>pas stocké</v>
      </c>
      <c r="G18" s="18"/>
      <c r="H18" s="18"/>
    </row>
    <row r="19" spans="1:8" x14ac:dyDescent="0.2">
      <c r="A19" s="19" t="s">
        <v>1036</v>
      </c>
      <c r="B19" s="18"/>
      <c r="C19" s="18"/>
      <c r="D19" s="18"/>
      <c r="E19" s="18"/>
      <c r="F19" s="18"/>
      <c r="G19" s="18"/>
      <c r="H19" s="18"/>
    </row>
  </sheetData>
  <pageMargins left="0.78740157499999996" right="0.78740157499999996" top="0.984251969" bottom="0.984251969" header="0" footer="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pageSetUpPr fitToPage="1"/>
  </sheetPr>
  <dimension ref="A1:L333"/>
  <sheetViews>
    <sheetView topLeftCell="B1" zoomScaleNormal="100" workbookViewId="0">
      <selection activeCell="C8" sqref="C8"/>
    </sheetView>
  </sheetViews>
  <sheetFormatPr baseColWidth="10" defaultRowHeight="20.25" x14ac:dyDescent="0.2"/>
  <cols>
    <col min="1" max="1" width="19.7109375" style="3" customWidth="1"/>
    <col min="2" max="2" width="36.140625" style="3" customWidth="1"/>
    <col min="3" max="9" width="15.7109375" style="3" customWidth="1"/>
    <col min="10" max="10" width="11.42578125" style="3" customWidth="1"/>
    <col min="11" max="254" width="11.42578125" style="3"/>
    <col min="255" max="255" width="16.28515625" style="3" customWidth="1"/>
    <col min="256" max="256" width="36.140625" style="3" customWidth="1"/>
    <col min="257" max="257" width="0" style="3" hidden="1" customWidth="1"/>
    <col min="258" max="263" width="15.7109375" style="3" customWidth="1"/>
    <col min="264" max="265" width="0" style="3" hidden="1" customWidth="1"/>
    <col min="266" max="510" width="11.42578125" style="3"/>
    <col min="511" max="511" width="16.28515625" style="3" customWidth="1"/>
    <col min="512" max="512" width="36.140625" style="3" customWidth="1"/>
    <col min="513" max="513" width="0" style="3" hidden="1" customWidth="1"/>
    <col min="514" max="519" width="15.7109375" style="3" customWidth="1"/>
    <col min="520" max="521" width="0" style="3" hidden="1" customWidth="1"/>
    <col min="522" max="766" width="11.42578125" style="3"/>
    <col min="767" max="767" width="16.28515625" style="3" customWidth="1"/>
    <col min="768" max="768" width="36.140625" style="3" customWidth="1"/>
    <col min="769" max="769" width="0" style="3" hidden="1" customWidth="1"/>
    <col min="770" max="775" width="15.7109375" style="3" customWidth="1"/>
    <col min="776" max="777" width="0" style="3" hidden="1" customWidth="1"/>
    <col min="778" max="1022" width="11.42578125" style="3"/>
    <col min="1023" max="1023" width="16.28515625" style="3" customWidth="1"/>
    <col min="1024" max="1024" width="36.140625" style="3" customWidth="1"/>
    <col min="1025" max="1025" width="0" style="3" hidden="1" customWidth="1"/>
    <col min="1026" max="1031" width="15.7109375" style="3" customWidth="1"/>
    <col min="1032" max="1033" width="0" style="3" hidden="1" customWidth="1"/>
    <col min="1034" max="1278" width="11.42578125" style="3"/>
    <col min="1279" max="1279" width="16.28515625" style="3" customWidth="1"/>
    <col min="1280" max="1280" width="36.140625" style="3" customWidth="1"/>
    <col min="1281" max="1281" width="0" style="3" hidden="1" customWidth="1"/>
    <col min="1282" max="1287" width="15.7109375" style="3" customWidth="1"/>
    <col min="1288" max="1289" width="0" style="3" hidden="1" customWidth="1"/>
    <col min="1290" max="1534" width="11.42578125" style="3"/>
    <col min="1535" max="1535" width="16.28515625" style="3" customWidth="1"/>
    <col min="1536" max="1536" width="36.140625" style="3" customWidth="1"/>
    <col min="1537" max="1537" width="0" style="3" hidden="1" customWidth="1"/>
    <col min="1538" max="1543" width="15.7109375" style="3" customWidth="1"/>
    <col min="1544" max="1545" width="0" style="3" hidden="1" customWidth="1"/>
    <col min="1546" max="1790" width="11.42578125" style="3"/>
    <col min="1791" max="1791" width="16.28515625" style="3" customWidth="1"/>
    <col min="1792" max="1792" width="36.140625" style="3" customWidth="1"/>
    <col min="1793" max="1793" width="0" style="3" hidden="1" customWidth="1"/>
    <col min="1794" max="1799" width="15.7109375" style="3" customWidth="1"/>
    <col min="1800" max="1801" width="0" style="3" hidden="1" customWidth="1"/>
    <col min="1802" max="2046" width="11.42578125" style="3"/>
    <col min="2047" max="2047" width="16.28515625" style="3" customWidth="1"/>
    <col min="2048" max="2048" width="36.140625" style="3" customWidth="1"/>
    <col min="2049" max="2049" width="0" style="3" hidden="1" customWidth="1"/>
    <col min="2050" max="2055" width="15.7109375" style="3" customWidth="1"/>
    <col min="2056" max="2057" width="0" style="3" hidden="1" customWidth="1"/>
    <col min="2058" max="2302" width="11.42578125" style="3"/>
    <col min="2303" max="2303" width="16.28515625" style="3" customWidth="1"/>
    <col min="2304" max="2304" width="36.140625" style="3" customWidth="1"/>
    <col min="2305" max="2305" width="0" style="3" hidden="1" customWidth="1"/>
    <col min="2306" max="2311" width="15.7109375" style="3" customWidth="1"/>
    <col min="2312" max="2313" width="0" style="3" hidden="1" customWidth="1"/>
    <col min="2314" max="2558" width="11.42578125" style="3"/>
    <col min="2559" max="2559" width="16.28515625" style="3" customWidth="1"/>
    <col min="2560" max="2560" width="36.140625" style="3" customWidth="1"/>
    <col min="2561" max="2561" width="0" style="3" hidden="1" customWidth="1"/>
    <col min="2562" max="2567" width="15.7109375" style="3" customWidth="1"/>
    <col min="2568" max="2569" width="0" style="3" hidden="1" customWidth="1"/>
    <col min="2570" max="2814" width="11.42578125" style="3"/>
    <col min="2815" max="2815" width="16.28515625" style="3" customWidth="1"/>
    <col min="2816" max="2816" width="36.140625" style="3" customWidth="1"/>
    <col min="2817" max="2817" width="0" style="3" hidden="1" customWidth="1"/>
    <col min="2818" max="2823" width="15.7109375" style="3" customWidth="1"/>
    <col min="2824" max="2825" width="0" style="3" hidden="1" customWidth="1"/>
    <col min="2826" max="3070" width="11.42578125" style="3"/>
    <col min="3071" max="3071" width="16.28515625" style="3" customWidth="1"/>
    <col min="3072" max="3072" width="36.140625" style="3" customWidth="1"/>
    <col min="3073" max="3073" width="0" style="3" hidden="1" customWidth="1"/>
    <col min="3074" max="3079" width="15.7109375" style="3" customWidth="1"/>
    <col min="3080" max="3081" width="0" style="3" hidden="1" customWidth="1"/>
    <col min="3082" max="3326" width="11.42578125" style="3"/>
    <col min="3327" max="3327" width="16.28515625" style="3" customWidth="1"/>
    <col min="3328" max="3328" width="36.140625" style="3" customWidth="1"/>
    <col min="3329" max="3329" width="0" style="3" hidden="1" customWidth="1"/>
    <col min="3330" max="3335" width="15.7109375" style="3" customWidth="1"/>
    <col min="3336" max="3337" width="0" style="3" hidden="1" customWidth="1"/>
    <col min="3338" max="3582" width="11.42578125" style="3"/>
    <col min="3583" max="3583" width="16.28515625" style="3" customWidth="1"/>
    <col min="3584" max="3584" width="36.140625" style="3" customWidth="1"/>
    <col min="3585" max="3585" width="0" style="3" hidden="1" customWidth="1"/>
    <col min="3586" max="3591" width="15.7109375" style="3" customWidth="1"/>
    <col min="3592" max="3593" width="0" style="3" hidden="1" customWidth="1"/>
    <col min="3594" max="3838" width="11.42578125" style="3"/>
    <col min="3839" max="3839" width="16.28515625" style="3" customWidth="1"/>
    <col min="3840" max="3840" width="36.140625" style="3" customWidth="1"/>
    <col min="3841" max="3841" width="0" style="3" hidden="1" customWidth="1"/>
    <col min="3842" max="3847" width="15.7109375" style="3" customWidth="1"/>
    <col min="3848" max="3849" width="0" style="3" hidden="1" customWidth="1"/>
    <col min="3850" max="4094" width="11.42578125" style="3"/>
    <col min="4095" max="4095" width="16.28515625" style="3" customWidth="1"/>
    <col min="4096" max="4096" width="36.140625" style="3" customWidth="1"/>
    <col min="4097" max="4097" width="0" style="3" hidden="1" customWidth="1"/>
    <col min="4098" max="4103" width="15.7109375" style="3" customWidth="1"/>
    <col min="4104" max="4105" width="0" style="3" hidden="1" customWidth="1"/>
    <col min="4106" max="4350" width="11.42578125" style="3"/>
    <col min="4351" max="4351" width="16.28515625" style="3" customWidth="1"/>
    <col min="4352" max="4352" width="36.140625" style="3" customWidth="1"/>
    <col min="4353" max="4353" width="0" style="3" hidden="1" customWidth="1"/>
    <col min="4354" max="4359" width="15.7109375" style="3" customWidth="1"/>
    <col min="4360" max="4361" width="0" style="3" hidden="1" customWidth="1"/>
    <col min="4362" max="4606" width="11.42578125" style="3"/>
    <col min="4607" max="4607" width="16.28515625" style="3" customWidth="1"/>
    <col min="4608" max="4608" width="36.140625" style="3" customWidth="1"/>
    <col min="4609" max="4609" width="0" style="3" hidden="1" customWidth="1"/>
    <col min="4610" max="4615" width="15.7109375" style="3" customWidth="1"/>
    <col min="4616" max="4617" width="0" style="3" hidden="1" customWidth="1"/>
    <col min="4618" max="4862" width="11.42578125" style="3"/>
    <col min="4863" max="4863" width="16.28515625" style="3" customWidth="1"/>
    <col min="4864" max="4864" width="36.140625" style="3" customWidth="1"/>
    <col min="4865" max="4865" width="0" style="3" hidden="1" customWidth="1"/>
    <col min="4866" max="4871" width="15.7109375" style="3" customWidth="1"/>
    <col min="4872" max="4873" width="0" style="3" hidden="1" customWidth="1"/>
    <col min="4874" max="5118" width="11.42578125" style="3"/>
    <col min="5119" max="5119" width="16.28515625" style="3" customWidth="1"/>
    <col min="5120" max="5120" width="36.140625" style="3" customWidth="1"/>
    <col min="5121" max="5121" width="0" style="3" hidden="1" customWidth="1"/>
    <col min="5122" max="5127" width="15.7109375" style="3" customWidth="1"/>
    <col min="5128" max="5129" width="0" style="3" hidden="1" customWidth="1"/>
    <col min="5130" max="5374" width="11.42578125" style="3"/>
    <col min="5375" max="5375" width="16.28515625" style="3" customWidth="1"/>
    <col min="5376" max="5376" width="36.140625" style="3" customWidth="1"/>
    <col min="5377" max="5377" width="0" style="3" hidden="1" customWidth="1"/>
    <col min="5378" max="5383" width="15.7109375" style="3" customWidth="1"/>
    <col min="5384" max="5385" width="0" style="3" hidden="1" customWidth="1"/>
    <col min="5386" max="5630" width="11.42578125" style="3"/>
    <col min="5631" max="5631" width="16.28515625" style="3" customWidth="1"/>
    <col min="5632" max="5632" width="36.140625" style="3" customWidth="1"/>
    <col min="5633" max="5633" width="0" style="3" hidden="1" customWidth="1"/>
    <col min="5634" max="5639" width="15.7109375" style="3" customWidth="1"/>
    <col min="5640" max="5641" width="0" style="3" hidden="1" customWidth="1"/>
    <col min="5642" max="5886" width="11.42578125" style="3"/>
    <col min="5887" max="5887" width="16.28515625" style="3" customWidth="1"/>
    <col min="5888" max="5888" width="36.140625" style="3" customWidth="1"/>
    <col min="5889" max="5889" width="0" style="3" hidden="1" customWidth="1"/>
    <col min="5890" max="5895" width="15.7109375" style="3" customWidth="1"/>
    <col min="5896" max="5897" width="0" style="3" hidden="1" customWidth="1"/>
    <col min="5898" max="6142" width="11.42578125" style="3"/>
    <col min="6143" max="6143" width="16.28515625" style="3" customWidth="1"/>
    <col min="6144" max="6144" width="36.140625" style="3" customWidth="1"/>
    <col min="6145" max="6145" width="0" style="3" hidden="1" customWidth="1"/>
    <col min="6146" max="6151" width="15.7109375" style="3" customWidth="1"/>
    <col min="6152" max="6153" width="0" style="3" hidden="1" customWidth="1"/>
    <col min="6154" max="6398" width="11.42578125" style="3"/>
    <col min="6399" max="6399" width="16.28515625" style="3" customWidth="1"/>
    <col min="6400" max="6400" width="36.140625" style="3" customWidth="1"/>
    <col min="6401" max="6401" width="0" style="3" hidden="1" customWidth="1"/>
    <col min="6402" max="6407" width="15.7109375" style="3" customWidth="1"/>
    <col min="6408" max="6409" width="0" style="3" hidden="1" customWidth="1"/>
    <col min="6410" max="6654" width="11.42578125" style="3"/>
    <col min="6655" max="6655" width="16.28515625" style="3" customWidth="1"/>
    <col min="6656" max="6656" width="36.140625" style="3" customWidth="1"/>
    <col min="6657" max="6657" width="0" style="3" hidden="1" customWidth="1"/>
    <col min="6658" max="6663" width="15.7109375" style="3" customWidth="1"/>
    <col min="6664" max="6665" width="0" style="3" hidden="1" customWidth="1"/>
    <col min="6666" max="6910" width="11.42578125" style="3"/>
    <col min="6911" max="6911" width="16.28515625" style="3" customWidth="1"/>
    <col min="6912" max="6912" width="36.140625" style="3" customWidth="1"/>
    <col min="6913" max="6913" width="0" style="3" hidden="1" customWidth="1"/>
    <col min="6914" max="6919" width="15.7109375" style="3" customWidth="1"/>
    <col min="6920" max="6921" width="0" style="3" hidden="1" customWidth="1"/>
    <col min="6922" max="7166" width="11.42578125" style="3"/>
    <col min="7167" max="7167" width="16.28515625" style="3" customWidth="1"/>
    <col min="7168" max="7168" width="36.140625" style="3" customWidth="1"/>
    <col min="7169" max="7169" width="0" style="3" hidden="1" customWidth="1"/>
    <col min="7170" max="7175" width="15.7109375" style="3" customWidth="1"/>
    <col min="7176" max="7177" width="0" style="3" hidden="1" customWidth="1"/>
    <col min="7178" max="7422" width="11.42578125" style="3"/>
    <col min="7423" max="7423" width="16.28515625" style="3" customWidth="1"/>
    <col min="7424" max="7424" width="36.140625" style="3" customWidth="1"/>
    <col min="7425" max="7425" width="0" style="3" hidden="1" customWidth="1"/>
    <col min="7426" max="7431" width="15.7109375" style="3" customWidth="1"/>
    <col min="7432" max="7433" width="0" style="3" hidden="1" customWidth="1"/>
    <col min="7434" max="7678" width="11.42578125" style="3"/>
    <col min="7679" max="7679" width="16.28515625" style="3" customWidth="1"/>
    <col min="7680" max="7680" width="36.140625" style="3" customWidth="1"/>
    <col min="7681" max="7681" width="0" style="3" hidden="1" customWidth="1"/>
    <col min="7682" max="7687" width="15.7109375" style="3" customWidth="1"/>
    <col min="7688" max="7689" width="0" style="3" hidden="1" customWidth="1"/>
    <col min="7690" max="7934" width="11.42578125" style="3"/>
    <col min="7935" max="7935" width="16.28515625" style="3" customWidth="1"/>
    <col min="7936" max="7936" width="36.140625" style="3" customWidth="1"/>
    <col min="7937" max="7937" width="0" style="3" hidden="1" customWidth="1"/>
    <col min="7938" max="7943" width="15.7109375" style="3" customWidth="1"/>
    <col min="7944" max="7945" width="0" style="3" hidden="1" customWidth="1"/>
    <col min="7946" max="8190" width="11.42578125" style="3"/>
    <col min="8191" max="8191" width="16.28515625" style="3" customWidth="1"/>
    <col min="8192" max="8192" width="36.140625" style="3" customWidth="1"/>
    <col min="8193" max="8193" width="0" style="3" hidden="1" customWidth="1"/>
    <col min="8194" max="8199" width="15.7109375" style="3" customWidth="1"/>
    <col min="8200" max="8201" width="0" style="3" hidden="1" customWidth="1"/>
    <col min="8202" max="8446" width="11.42578125" style="3"/>
    <col min="8447" max="8447" width="16.28515625" style="3" customWidth="1"/>
    <col min="8448" max="8448" width="36.140625" style="3" customWidth="1"/>
    <col min="8449" max="8449" width="0" style="3" hidden="1" customWidth="1"/>
    <col min="8450" max="8455" width="15.7109375" style="3" customWidth="1"/>
    <col min="8456" max="8457" width="0" style="3" hidden="1" customWidth="1"/>
    <col min="8458" max="8702" width="11.42578125" style="3"/>
    <col min="8703" max="8703" width="16.28515625" style="3" customWidth="1"/>
    <col min="8704" max="8704" width="36.140625" style="3" customWidth="1"/>
    <col min="8705" max="8705" width="0" style="3" hidden="1" customWidth="1"/>
    <col min="8706" max="8711" width="15.7109375" style="3" customWidth="1"/>
    <col min="8712" max="8713" width="0" style="3" hidden="1" customWidth="1"/>
    <col min="8714" max="8958" width="11.42578125" style="3"/>
    <col min="8959" max="8959" width="16.28515625" style="3" customWidth="1"/>
    <col min="8960" max="8960" width="36.140625" style="3" customWidth="1"/>
    <col min="8961" max="8961" width="0" style="3" hidden="1" customWidth="1"/>
    <col min="8962" max="8967" width="15.7109375" style="3" customWidth="1"/>
    <col min="8968" max="8969" width="0" style="3" hidden="1" customWidth="1"/>
    <col min="8970" max="9214" width="11.42578125" style="3"/>
    <col min="9215" max="9215" width="16.28515625" style="3" customWidth="1"/>
    <col min="9216" max="9216" width="36.140625" style="3" customWidth="1"/>
    <col min="9217" max="9217" width="0" style="3" hidden="1" customWidth="1"/>
    <col min="9218" max="9223" width="15.7109375" style="3" customWidth="1"/>
    <col min="9224" max="9225" width="0" style="3" hidden="1" customWidth="1"/>
    <col min="9226" max="9470" width="11.42578125" style="3"/>
    <col min="9471" max="9471" width="16.28515625" style="3" customWidth="1"/>
    <col min="9472" max="9472" width="36.140625" style="3" customWidth="1"/>
    <col min="9473" max="9473" width="0" style="3" hidden="1" customWidth="1"/>
    <col min="9474" max="9479" width="15.7109375" style="3" customWidth="1"/>
    <col min="9480" max="9481" width="0" style="3" hidden="1" customWidth="1"/>
    <col min="9482" max="9726" width="11.42578125" style="3"/>
    <col min="9727" max="9727" width="16.28515625" style="3" customWidth="1"/>
    <col min="9728" max="9728" width="36.140625" style="3" customWidth="1"/>
    <col min="9729" max="9729" width="0" style="3" hidden="1" customWidth="1"/>
    <col min="9730" max="9735" width="15.7109375" style="3" customWidth="1"/>
    <col min="9736" max="9737" width="0" style="3" hidden="1" customWidth="1"/>
    <col min="9738" max="9982" width="11.42578125" style="3"/>
    <col min="9983" max="9983" width="16.28515625" style="3" customWidth="1"/>
    <col min="9984" max="9984" width="36.140625" style="3" customWidth="1"/>
    <col min="9985" max="9985" width="0" style="3" hidden="1" customWidth="1"/>
    <col min="9986" max="9991" width="15.7109375" style="3" customWidth="1"/>
    <col min="9992" max="9993" width="0" style="3" hidden="1" customWidth="1"/>
    <col min="9994" max="10238" width="11.42578125" style="3"/>
    <col min="10239" max="10239" width="16.28515625" style="3" customWidth="1"/>
    <col min="10240" max="10240" width="36.140625" style="3" customWidth="1"/>
    <col min="10241" max="10241" width="0" style="3" hidden="1" customWidth="1"/>
    <col min="10242" max="10247" width="15.7109375" style="3" customWidth="1"/>
    <col min="10248" max="10249" width="0" style="3" hidden="1" customWidth="1"/>
    <col min="10250" max="10494" width="11.42578125" style="3"/>
    <col min="10495" max="10495" width="16.28515625" style="3" customWidth="1"/>
    <col min="10496" max="10496" width="36.140625" style="3" customWidth="1"/>
    <col min="10497" max="10497" width="0" style="3" hidden="1" customWidth="1"/>
    <col min="10498" max="10503" width="15.7109375" style="3" customWidth="1"/>
    <col min="10504" max="10505" width="0" style="3" hidden="1" customWidth="1"/>
    <col min="10506" max="10750" width="11.42578125" style="3"/>
    <col min="10751" max="10751" width="16.28515625" style="3" customWidth="1"/>
    <col min="10752" max="10752" width="36.140625" style="3" customWidth="1"/>
    <col min="10753" max="10753" width="0" style="3" hidden="1" customWidth="1"/>
    <col min="10754" max="10759" width="15.7109375" style="3" customWidth="1"/>
    <col min="10760" max="10761" width="0" style="3" hidden="1" customWidth="1"/>
    <col min="10762" max="11006" width="11.42578125" style="3"/>
    <col min="11007" max="11007" width="16.28515625" style="3" customWidth="1"/>
    <col min="11008" max="11008" width="36.140625" style="3" customWidth="1"/>
    <col min="11009" max="11009" width="0" style="3" hidden="1" customWidth="1"/>
    <col min="11010" max="11015" width="15.7109375" style="3" customWidth="1"/>
    <col min="11016" max="11017" width="0" style="3" hidden="1" customWidth="1"/>
    <col min="11018" max="11262" width="11.42578125" style="3"/>
    <col min="11263" max="11263" width="16.28515625" style="3" customWidth="1"/>
    <col min="11264" max="11264" width="36.140625" style="3" customWidth="1"/>
    <col min="11265" max="11265" width="0" style="3" hidden="1" customWidth="1"/>
    <col min="11266" max="11271" width="15.7109375" style="3" customWidth="1"/>
    <col min="11272" max="11273" width="0" style="3" hidden="1" customWidth="1"/>
    <col min="11274" max="11518" width="11.42578125" style="3"/>
    <col min="11519" max="11519" width="16.28515625" style="3" customWidth="1"/>
    <col min="11520" max="11520" width="36.140625" style="3" customWidth="1"/>
    <col min="11521" max="11521" width="0" style="3" hidden="1" customWidth="1"/>
    <col min="11522" max="11527" width="15.7109375" style="3" customWidth="1"/>
    <col min="11528" max="11529" width="0" style="3" hidden="1" customWidth="1"/>
    <col min="11530" max="11774" width="11.42578125" style="3"/>
    <col min="11775" max="11775" width="16.28515625" style="3" customWidth="1"/>
    <col min="11776" max="11776" width="36.140625" style="3" customWidth="1"/>
    <col min="11777" max="11777" width="0" style="3" hidden="1" customWidth="1"/>
    <col min="11778" max="11783" width="15.7109375" style="3" customWidth="1"/>
    <col min="11784" max="11785" width="0" style="3" hidden="1" customWidth="1"/>
    <col min="11786" max="12030" width="11.42578125" style="3"/>
    <col min="12031" max="12031" width="16.28515625" style="3" customWidth="1"/>
    <col min="12032" max="12032" width="36.140625" style="3" customWidth="1"/>
    <col min="12033" max="12033" width="0" style="3" hidden="1" customWidth="1"/>
    <col min="12034" max="12039" width="15.7109375" style="3" customWidth="1"/>
    <col min="12040" max="12041" width="0" style="3" hidden="1" customWidth="1"/>
    <col min="12042" max="12286" width="11.42578125" style="3"/>
    <col min="12287" max="12287" width="16.28515625" style="3" customWidth="1"/>
    <col min="12288" max="12288" width="36.140625" style="3" customWidth="1"/>
    <col min="12289" max="12289" width="0" style="3" hidden="1" customWidth="1"/>
    <col min="12290" max="12295" width="15.7109375" style="3" customWidth="1"/>
    <col min="12296" max="12297" width="0" style="3" hidden="1" customWidth="1"/>
    <col min="12298" max="12542" width="11.42578125" style="3"/>
    <col min="12543" max="12543" width="16.28515625" style="3" customWidth="1"/>
    <col min="12544" max="12544" width="36.140625" style="3" customWidth="1"/>
    <col min="12545" max="12545" width="0" style="3" hidden="1" customWidth="1"/>
    <col min="12546" max="12551" width="15.7109375" style="3" customWidth="1"/>
    <col min="12552" max="12553" width="0" style="3" hidden="1" customWidth="1"/>
    <col min="12554" max="12798" width="11.42578125" style="3"/>
    <col min="12799" max="12799" width="16.28515625" style="3" customWidth="1"/>
    <col min="12800" max="12800" width="36.140625" style="3" customWidth="1"/>
    <col min="12801" max="12801" width="0" style="3" hidden="1" customWidth="1"/>
    <col min="12802" max="12807" width="15.7109375" style="3" customWidth="1"/>
    <col min="12808" max="12809" width="0" style="3" hidden="1" customWidth="1"/>
    <col min="12810" max="13054" width="11.42578125" style="3"/>
    <col min="13055" max="13055" width="16.28515625" style="3" customWidth="1"/>
    <col min="13056" max="13056" width="36.140625" style="3" customWidth="1"/>
    <col min="13057" max="13057" width="0" style="3" hidden="1" customWidth="1"/>
    <col min="13058" max="13063" width="15.7109375" style="3" customWidth="1"/>
    <col min="13064" max="13065" width="0" style="3" hidden="1" customWidth="1"/>
    <col min="13066" max="13310" width="11.42578125" style="3"/>
    <col min="13311" max="13311" width="16.28515625" style="3" customWidth="1"/>
    <col min="13312" max="13312" width="36.140625" style="3" customWidth="1"/>
    <col min="13313" max="13313" width="0" style="3" hidden="1" customWidth="1"/>
    <col min="13314" max="13319" width="15.7109375" style="3" customWidth="1"/>
    <col min="13320" max="13321" width="0" style="3" hidden="1" customWidth="1"/>
    <col min="13322" max="13566" width="11.42578125" style="3"/>
    <col min="13567" max="13567" width="16.28515625" style="3" customWidth="1"/>
    <col min="13568" max="13568" width="36.140625" style="3" customWidth="1"/>
    <col min="13569" max="13569" width="0" style="3" hidden="1" customWidth="1"/>
    <col min="13570" max="13575" width="15.7109375" style="3" customWidth="1"/>
    <col min="13576" max="13577" width="0" style="3" hidden="1" customWidth="1"/>
    <col min="13578" max="13822" width="11.42578125" style="3"/>
    <col min="13823" max="13823" width="16.28515625" style="3" customWidth="1"/>
    <col min="13824" max="13824" width="36.140625" style="3" customWidth="1"/>
    <col min="13825" max="13825" width="0" style="3" hidden="1" customWidth="1"/>
    <col min="13826" max="13831" width="15.7109375" style="3" customWidth="1"/>
    <col min="13832" max="13833" width="0" style="3" hidden="1" customWidth="1"/>
    <col min="13834" max="14078" width="11.42578125" style="3"/>
    <col min="14079" max="14079" width="16.28515625" style="3" customWidth="1"/>
    <col min="14080" max="14080" width="36.140625" style="3" customWidth="1"/>
    <col min="14081" max="14081" width="0" style="3" hidden="1" customWidth="1"/>
    <col min="14082" max="14087" width="15.7109375" style="3" customWidth="1"/>
    <col min="14088" max="14089" width="0" style="3" hidden="1" customWidth="1"/>
    <col min="14090" max="14334" width="11.42578125" style="3"/>
    <col min="14335" max="14335" width="16.28515625" style="3" customWidth="1"/>
    <col min="14336" max="14336" width="36.140625" style="3" customWidth="1"/>
    <col min="14337" max="14337" width="0" style="3" hidden="1" customWidth="1"/>
    <col min="14338" max="14343" width="15.7109375" style="3" customWidth="1"/>
    <col min="14344" max="14345" width="0" style="3" hidden="1" customWidth="1"/>
    <col min="14346" max="14590" width="11.42578125" style="3"/>
    <col min="14591" max="14591" width="16.28515625" style="3" customWidth="1"/>
    <col min="14592" max="14592" width="36.140625" style="3" customWidth="1"/>
    <col min="14593" max="14593" width="0" style="3" hidden="1" customWidth="1"/>
    <col min="14594" max="14599" width="15.7109375" style="3" customWidth="1"/>
    <col min="14600" max="14601" width="0" style="3" hidden="1" customWidth="1"/>
    <col min="14602" max="14846" width="11.42578125" style="3"/>
    <col min="14847" max="14847" width="16.28515625" style="3" customWidth="1"/>
    <col min="14848" max="14848" width="36.140625" style="3" customWidth="1"/>
    <col min="14849" max="14849" width="0" style="3" hidden="1" customWidth="1"/>
    <col min="14850" max="14855" width="15.7109375" style="3" customWidth="1"/>
    <col min="14856" max="14857" width="0" style="3" hidden="1" customWidth="1"/>
    <col min="14858" max="15102" width="11.42578125" style="3"/>
    <col min="15103" max="15103" width="16.28515625" style="3" customWidth="1"/>
    <col min="15104" max="15104" width="36.140625" style="3" customWidth="1"/>
    <col min="15105" max="15105" width="0" style="3" hidden="1" customWidth="1"/>
    <col min="15106" max="15111" width="15.7109375" style="3" customWidth="1"/>
    <col min="15112" max="15113" width="0" style="3" hidden="1" customWidth="1"/>
    <col min="15114" max="15358" width="11.42578125" style="3"/>
    <col min="15359" max="15359" width="16.28515625" style="3" customWidth="1"/>
    <col min="15360" max="15360" width="36.140625" style="3" customWidth="1"/>
    <col min="15361" max="15361" width="0" style="3" hidden="1" customWidth="1"/>
    <col min="15362" max="15367" width="15.7109375" style="3" customWidth="1"/>
    <col min="15368" max="15369" width="0" style="3" hidden="1" customWidth="1"/>
    <col min="15370" max="15614" width="11.42578125" style="3"/>
    <col min="15615" max="15615" width="16.28515625" style="3" customWidth="1"/>
    <col min="15616" max="15616" width="36.140625" style="3" customWidth="1"/>
    <col min="15617" max="15617" width="0" style="3" hidden="1" customWidth="1"/>
    <col min="15618" max="15623" width="15.7109375" style="3" customWidth="1"/>
    <col min="15624" max="15625" width="0" style="3" hidden="1" customWidth="1"/>
    <col min="15626" max="15870" width="11.42578125" style="3"/>
    <col min="15871" max="15871" width="16.28515625" style="3" customWidth="1"/>
    <col min="15872" max="15872" width="36.140625" style="3" customWidth="1"/>
    <col min="15873" max="15873" width="0" style="3" hidden="1" customWidth="1"/>
    <col min="15874" max="15879" width="15.7109375" style="3" customWidth="1"/>
    <col min="15880" max="15881" width="0" style="3" hidden="1" customWidth="1"/>
    <col min="15882" max="16126" width="11.42578125" style="3"/>
    <col min="16127" max="16127" width="16.28515625" style="3" customWidth="1"/>
    <col min="16128" max="16128" width="36.140625" style="3" customWidth="1"/>
    <col min="16129" max="16129" width="0" style="3" hidden="1" customWidth="1"/>
    <col min="16130" max="16135" width="15.7109375" style="3" customWidth="1"/>
    <col min="16136" max="16137" width="0" style="3" hidden="1" customWidth="1"/>
    <col min="16138" max="16384" width="11.42578125" style="3"/>
  </cols>
  <sheetData>
    <row r="1" spans="1:12" ht="20.25" customHeight="1" x14ac:dyDescent="0.2">
      <c r="A1" s="27"/>
      <c r="B1" s="30" t="s">
        <v>0</v>
      </c>
      <c r="C1" s="31"/>
      <c r="D1" s="31"/>
      <c r="E1" s="32"/>
      <c r="F1" s="36"/>
      <c r="G1" s="36"/>
      <c r="H1" s="36"/>
      <c r="I1" s="2"/>
    </row>
    <row r="2" spans="1:12" ht="20.25" customHeight="1" x14ac:dyDescent="0.2">
      <c r="A2" s="28"/>
      <c r="B2" s="33"/>
      <c r="C2" s="34"/>
      <c r="D2" s="34"/>
      <c r="E2" s="35"/>
      <c r="F2" s="37" t="s">
        <v>1</v>
      </c>
      <c r="G2" s="37"/>
      <c r="H2" s="37"/>
      <c r="I2" s="4"/>
    </row>
    <row r="3" spans="1:12" ht="20.25" customHeight="1" x14ac:dyDescent="0.2">
      <c r="A3" s="28"/>
      <c r="B3" s="38" t="s">
        <v>2</v>
      </c>
      <c r="C3" s="39"/>
      <c r="D3" s="39"/>
      <c r="E3" s="40"/>
      <c r="F3" s="44" t="s">
        <v>3</v>
      </c>
      <c r="G3" s="45"/>
      <c r="H3" s="46"/>
      <c r="I3" s="4"/>
    </row>
    <row r="4" spans="1:12" ht="20.25" customHeight="1" x14ac:dyDescent="0.2">
      <c r="A4" s="29"/>
      <c r="B4" s="41"/>
      <c r="C4" s="42"/>
      <c r="D4" s="42"/>
      <c r="E4" s="43"/>
      <c r="F4" s="47" t="s">
        <v>4</v>
      </c>
      <c r="G4" s="48"/>
      <c r="H4" s="49"/>
      <c r="I4" s="4"/>
    </row>
    <row r="5" spans="1:12" ht="30" x14ac:dyDescent="0.2">
      <c r="B5" s="1">
        <f ca="1">TODAY()+4</f>
        <v>43532</v>
      </c>
      <c r="C5" s="1"/>
      <c r="D5" s="1"/>
      <c r="E5" s="1"/>
    </row>
    <row r="6" spans="1:12" ht="31.5" x14ac:dyDescent="0.2">
      <c r="A6" s="52" t="s">
        <v>5</v>
      </c>
      <c r="B6" s="53" t="s">
        <v>6</v>
      </c>
      <c r="C6" s="53" t="s">
        <v>8</v>
      </c>
      <c r="D6" s="53" t="s">
        <v>1154</v>
      </c>
      <c r="E6" s="53" t="s">
        <v>7</v>
      </c>
      <c r="F6" s="53" t="s">
        <v>9</v>
      </c>
      <c r="G6" s="54" t="s">
        <v>10</v>
      </c>
      <c r="H6" s="53" t="s">
        <v>11</v>
      </c>
      <c r="I6" s="55" t="s">
        <v>12</v>
      </c>
    </row>
    <row r="7" spans="1:12" ht="39.75" customHeight="1" x14ac:dyDescent="0.2">
      <c r="A7" s="50" t="str">
        <f>'stock gpa'!C2</f>
        <v>010001</v>
      </c>
      <c r="B7" s="7" t="str">
        <f>'stock gpa'!D2</f>
        <v>Café lyophilisé 100% Arabica</v>
      </c>
      <c r="C7" s="8">
        <f>IFERROR(VLOOKUP(A7,'export pasto gpa'!$A:$H,4,0),"")</f>
        <v>20.3</v>
      </c>
      <c r="D7" s="8">
        <f>VLOOKUP(A_servir[[#This Row],[Reference]],'stock gpa'!$C$2:$H$721,6,0)</f>
        <v>36</v>
      </c>
      <c r="E7" s="7" t="str">
        <f>'stock gpa'!E2</f>
        <v>19032</v>
      </c>
      <c r="F7" s="5"/>
      <c r="G7" s="8"/>
      <c r="H7" s="5"/>
      <c r="I7" s="51"/>
      <c r="L7" s="10"/>
    </row>
    <row r="8" spans="1:12" ht="39.75" customHeight="1" x14ac:dyDescent="0.2">
      <c r="A8" s="50" t="str">
        <f>'stock gpa'!C3</f>
        <v>010002</v>
      </c>
      <c r="B8" s="7" t="str">
        <f>'stock gpa'!D3</f>
        <v>Dextrose monohydraté</v>
      </c>
      <c r="C8" s="8" t="str">
        <f>IFERROR(VLOOKUP(A8,'export pasto gpa'!$A:$H,4,0),"")</f>
        <v/>
      </c>
      <c r="D8" s="8">
        <f>VLOOKUP(A_servir[[#This Row],[Reference]],'stock gpa'!$C$2:$H$721,6,0)</f>
        <v>116</v>
      </c>
      <c r="E8" s="7" t="str">
        <f>'stock gpa'!E3</f>
        <v>18264</v>
      </c>
      <c r="F8" s="5"/>
      <c r="G8" s="8"/>
      <c r="H8" s="5"/>
      <c r="I8" s="51"/>
    </row>
    <row r="9" spans="1:12" ht="39.75" customHeight="1" x14ac:dyDescent="0.2">
      <c r="A9" s="50" t="str">
        <f>'stock gpa'!C5</f>
        <v>010003</v>
      </c>
      <c r="B9" s="7" t="str">
        <f>'stock gpa'!D5</f>
        <v>Farine de Caroube (viscogum)</v>
      </c>
      <c r="C9" s="8" t="str">
        <f>IFERROR(VLOOKUP(A9,'export pasto gpa'!$A:$H,4,0),"")</f>
        <v/>
      </c>
      <c r="D9" s="8">
        <f>VLOOKUP(A_servir[[#This Row],[Reference]],'stock gpa'!$C$2:$H$721,6,0)</f>
        <v>25</v>
      </c>
      <c r="E9" s="7" t="str">
        <f>'stock gpa'!E5</f>
        <v>18099</v>
      </c>
      <c r="F9" s="5"/>
      <c r="G9" s="8"/>
      <c r="H9" s="5"/>
      <c r="I9" s="51"/>
    </row>
    <row r="10" spans="1:12" ht="39.75" customHeight="1" x14ac:dyDescent="0.2">
      <c r="A10" s="50" t="str">
        <f>'stock gpa'!C4</f>
        <v>010003</v>
      </c>
      <c r="B10" s="7" t="str">
        <f>'stock gpa'!D4</f>
        <v>Farine de Caroube (viscogum)</v>
      </c>
      <c r="C10" s="8" t="str">
        <f>IFERROR(VLOOKUP(A10,'export pasto gpa'!$A:$H,4,0),"")</f>
        <v/>
      </c>
      <c r="D10" s="8">
        <f>VLOOKUP(A_servir[[#This Row],[Reference]],'stock gpa'!$C$2:$H$721,6,0)</f>
        <v>25</v>
      </c>
      <c r="E10" s="7" t="str">
        <f>'stock gpa'!E4</f>
        <v>19014</v>
      </c>
      <c r="F10" s="5"/>
      <c r="G10" s="8"/>
      <c r="H10" s="5"/>
      <c r="I10" s="51"/>
    </row>
    <row r="11" spans="1:12" ht="39.75" customHeight="1" x14ac:dyDescent="0.2">
      <c r="A11" s="50" t="str">
        <f>'stock gpa'!C6</f>
        <v>010004</v>
      </c>
      <c r="B11" s="7" t="str">
        <f>'stock gpa'!D6</f>
        <v>Farine de Caroube et Guar (Lygomme KHT 48)</v>
      </c>
      <c r="C11" s="8">
        <f>IFERROR(VLOOKUP(A11,'export pasto gpa'!$A:$H,4,0),"")</f>
        <v>0.4</v>
      </c>
      <c r="D11" s="8">
        <f>VLOOKUP(A_servir[[#This Row],[Reference]],'stock gpa'!$C$2:$H$721,6,0)</f>
        <v>38.4</v>
      </c>
      <c r="E11" s="7" t="str">
        <f>'stock gpa'!E6</f>
        <v>19014</v>
      </c>
      <c r="F11" s="5"/>
      <c r="G11" s="8"/>
      <c r="H11" s="5"/>
      <c r="I11" s="51"/>
    </row>
    <row r="12" spans="1:12" ht="39.75" customHeight="1" x14ac:dyDescent="0.2">
      <c r="A12" s="50" t="str">
        <f>'stock gpa'!C8</f>
        <v>010005</v>
      </c>
      <c r="B12" s="7" t="str">
        <f>'stock gpa'!D8</f>
        <v>Glucose déshydraté 1934</v>
      </c>
      <c r="C12" s="8">
        <f>IFERROR(VLOOKUP(A12,'export pasto gpa'!$A:$H,4,0),"")</f>
        <v>60.2</v>
      </c>
      <c r="D12" s="8">
        <f>VLOOKUP(A_servir[[#This Row],[Reference]],'stock gpa'!$C$2:$H$721,6,0)</f>
        <v>1500</v>
      </c>
      <c r="E12" s="7" t="str">
        <f>'stock gpa'!E8</f>
        <v>18295A</v>
      </c>
      <c r="F12" s="5"/>
      <c r="G12" s="8"/>
      <c r="H12" s="5"/>
      <c r="I12" s="51"/>
    </row>
    <row r="13" spans="1:12" ht="39.75" customHeight="1" x14ac:dyDescent="0.2">
      <c r="A13" s="50" t="str">
        <f>'stock gpa'!C7</f>
        <v>010005</v>
      </c>
      <c r="B13" s="7" t="str">
        <f>'stock gpa'!D7</f>
        <v>Glucose déshydraté 1934</v>
      </c>
      <c r="C13" s="8">
        <f>IFERROR(VLOOKUP(A13,'export pasto gpa'!$A:$H,4,0),"")</f>
        <v>60.2</v>
      </c>
      <c r="D13" s="8">
        <f>VLOOKUP(A_servir[[#This Row],[Reference]],'stock gpa'!$C$2:$H$721,6,0)</f>
        <v>1500</v>
      </c>
      <c r="E13" s="7" t="str">
        <f>'stock gpa'!E7</f>
        <v>19016A</v>
      </c>
      <c r="F13" s="5"/>
      <c r="G13" s="8"/>
      <c r="H13" s="5"/>
      <c r="I13" s="51"/>
    </row>
    <row r="14" spans="1:12" ht="39.75" customHeight="1" x14ac:dyDescent="0.2">
      <c r="A14" s="50" t="str">
        <f>'stock gpa'!C9</f>
        <v>010006</v>
      </c>
      <c r="B14" s="7" t="str">
        <f>'stock gpa'!D9</f>
        <v>Poudre de cacao 10/12</v>
      </c>
      <c r="C14" s="8" t="str">
        <f>IFERROR(VLOOKUP(A14,'export pasto gpa'!$A:$H,4,0),"")</f>
        <v/>
      </c>
      <c r="D14" s="8">
        <f>VLOOKUP(A_servir[[#This Row],[Reference]],'stock gpa'!$C$2:$H$721,6,0)</f>
        <v>569.70000000000005</v>
      </c>
      <c r="E14" s="7" t="str">
        <f>'stock gpa'!E9</f>
        <v>19036</v>
      </c>
      <c r="F14" s="5"/>
      <c r="G14" s="8"/>
      <c r="H14" s="5"/>
      <c r="I14" s="51"/>
    </row>
    <row r="15" spans="1:12" ht="39.75" customHeight="1" x14ac:dyDescent="0.2">
      <c r="A15" s="50" t="str">
        <f>'stock gpa'!C11</f>
        <v>010008</v>
      </c>
      <c r="B15" s="7" t="str">
        <f>'stock gpa'!D11</f>
        <v>Poudre de lait écrémé</v>
      </c>
      <c r="C15" s="8">
        <f>IFERROR(VLOOKUP(A15,'export pasto gpa'!$A:$H,4,0),"")</f>
        <v>40.5</v>
      </c>
      <c r="D15" s="8">
        <f>VLOOKUP(A_servir[[#This Row],[Reference]],'stock gpa'!$C$2:$H$721,6,0)</f>
        <v>3000</v>
      </c>
      <c r="E15" s="7" t="str">
        <f>'stock gpa'!E11</f>
        <v>18184A</v>
      </c>
      <c r="F15" s="5"/>
      <c r="G15" s="8"/>
      <c r="H15" s="5"/>
      <c r="I15" s="51"/>
    </row>
    <row r="16" spans="1:12" ht="39.75" customHeight="1" x14ac:dyDescent="0.2">
      <c r="A16" s="50" t="str">
        <f>'stock gpa'!C10</f>
        <v>010008</v>
      </c>
      <c r="B16" s="7" t="str">
        <f>'stock gpa'!D10</f>
        <v>Poudre de lait écrémé</v>
      </c>
      <c r="C16" s="8">
        <f>IFERROR(VLOOKUP(A16,'export pasto gpa'!$A:$H,4,0),"")</f>
        <v>40.5</v>
      </c>
      <c r="D16" s="8">
        <f>VLOOKUP(A_servir[[#This Row],[Reference]],'stock gpa'!$C$2:$H$721,6,0)</f>
        <v>3000</v>
      </c>
      <c r="E16" s="7" t="str">
        <f>'stock gpa'!E10</f>
        <v>19050</v>
      </c>
      <c r="F16" s="5"/>
      <c r="G16" s="8"/>
      <c r="H16" s="5"/>
      <c r="I16" s="51"/>
    </row>
    <row r="17" spans="1:9" ht="39.75" customHeight="1" x14ac:dyDescent="0.2">
      <c r="A17" s="50" t="str">
        <f>'stock gpa'!C12</f>
        <v>010012</v>
      </c>
      <c r="B17" s="7" t="str">
        <f>'stock gpa'!D12</f>
        <v>Sucre cristal</v>
      </c>
      <c r="C17" s="8">
        <f>IFERROR(VLOOKUP(A17,'export pasto gpa'!$A:$H,4,0),"")</f>
        <v>180.2</v>
      </c>
      <c r="D17" s="8">
        <f>VLOOKUP(A_servir[[#This Row],[Reference]],'stock gpa'!$C$2:$H$721,6,0)</f>
        <v>852.9</v>
      </c>
      <c r="E17" s="7" t="str">
        <f>'stock gpa'!E12</f>
        <v>19022A</v>
      </c>
      <c r="F17" s="5"/>
      <c r="G17" s="8"/>
      <c r="H17" s="5"/>
      <c r="I17" s="51"/>
    </row>
    <row r="18" spans="1:9" ht="39.75" customHeight="1" x14ac:dyDescent="0.2">
      <c r="A18" s="50" t="str">
        <f>'stock gpa'!C13</f>
        <v>010012</v>
      </c>
      <c r="B18" s="7" t="str">
        <f>'stock gpa'!D13</f>
        <v>Sucre cristal</v>
      </c>
      <c r="C18" s="8">
        <f>IFERROR(VLOOKUP(A18,'export pasto gpa'!$A:$H,4,0),"")</f>
        <v>180.2</v>
      </c>
      <c r="D18" s="8">
        <f>VLOOKUP(A_servir[[#This Row],[Reference]],'stock gpa'!$C$2:$H$721,6,0)</f>
        <v>852.9</v>
      </c>
      <c r="E18" s="7" t="str">
        <f>'stock gpa'!E13</f>
        <v>19050</v>
      </c>
      <c r="F18" s="5"/>
      <c r="G18" s="8"/>
      <c r="H18" s="5"/>
      <c r="I18" s="51"/>
    </row>
    <row r="19" spans="1:9" ht="39.75" customHeight="1" x14ac:dyDescent="0.2">
      <c r="A19" s="50" t="str">
        <f>'stock gpa'!C14</f>
        <v>010013</v>
      </c>
      <c r="B19" s="7" t="str">
        <f>'stock gpa'!D14</f>
        <v>Fleur de sel de Gruissan</v>
      </c>
      <c r="C19" s="8" t="str">
        <f>IFERROR(VLOOKUP(A19,'export pasto gpa'!$A:$H,4,0),"")</f>
        <v/>
      </c>
      <c r="D19" s="8">
        <f>VLOOKUP(A_servir[[#This Row],[Reference]],'stock gpa'!$C$2:$H$721,6,0)</f>
        <v>16.3</v>
      </c>
      <c r="E19" s="7" t="str">
        <f>'stock gpa'!E14</f>
        <v>18250</v>
      </c>
      <c r="F19" s="5"/>
      <c r="G19" s="8"/>
      <c r="H19" s="5"/>
      <c r="I19" s="51"/>
    </row>
    <row r="20" spans="1:9" ht="39.75" customHeight="1" x14ac:dyDescent="0.2">
      <c r="A20" s="50" t="str">
        <f>'stock gpa'!C15</f>
        <v>010015</v>
      </c>
      <c r="B20" s="7" t="str">
        <f>'stock gpa'!D15</f>
        <v>Pectine (PECTIN 64010)</v>
      </c>
      <c r="C20" s="8" t="str">
        <f>IFERROR(VLOOKUP(A20,'export pasto gpa'!$A:$H,4,0),"")</f>
        <v/>
      </c>
      <c r="D20" s="8">
        <f>VLOOKUP(A_servir[[#This Row],[Reference]],'stock gpa'!$C$2:$H$721,6,0)</f>
        <v>36.6</v>
      </c>
      <c r="E20" s="7" t="str">
        <f>'stock gpa'!E15</f>
        <v>19014</v>
      </c>
      <c r="F20" s="5"/>
      <c r="G20" s="8"/>
      <c r="H20" s="5"/>
      <c r="I20" s="51"/>
    </row>
    <row r="21" spans="1:9" ht="39.75" customHeight="1" x14ac:dyDescent="0.2">
      <c r="A21" s="50" t="str">
        <f>'stock gpa'!C17</f>
        <v>010016</v>
      </c>
      <c r="B21" s="7" t="str">
        <f>'stock gpa'!D17</f>
        <v>Sucre inverti (trimoline)</v>
      </c>
      <c r="C21" s="8" t="str">
        <f>IFERROR(VLOOKUP(A21,'export pasto gpa'!$A:$H,4,0),"")</f>
        <v/>
      </c>
      <c r="D21" s="8">
        <f>VLOOKUP(A_servir[[#This Row],[Reference]],'stock gpa'!$C$2:$H$721,6,0)</f>
        <v>704</v>
      </c>
      <c r="E21" s="7" t="str">
        <f>'stock gpa'!E17</f>
        <v>18319</v>
      </c>
      <c r="F21" s="5"/>
      <c r="G21" s="8"/>
      <c r="H21" s="5"/>
      <c r="I21" s="51"/>
    </row>
    <row r="22" spans="1:9" ht="39.75" customHeight="1" x14ac:dyDescent="0.2">
      <c r="A22" s="50" t="str">
        <f>'stock gpa'!C16</f>
        <v>010016</v>
      </c>
      <c r="B22" s="7" t="str">
        <f>'stock gpa'!D16</f>
        <v>Sucre inverti (trimoline)</v>
      </c>
      <c r="C22" s="8" t="str">
        <f>IFERROR(VLOOKUP(A22,'export pasto gpa'!$A:$H,4,0),"")</f>
        <v/>
      </c>
      <c r="D22" s="8">
        <f>VLOOKUP(A_servir[[#This Row],[Reference]],'stock gpa'!$C$2:$H$721,6,0)</f>
        <v>704</v>
      </c>
      <c r="E22" s="7" t="str">
        <f>'stock gpa'!E16</f>
        <v>19050</v>
      </c>
      <c r="F22" s="5"/>
      <c r="G22" s="8"/>
      <c r="H22" s="5"/>
      <c r="I22" s="51"/>
    </row>
    <row r="23" spans="1:9" ht="39.75" customHeight="1" x14ac:dyDescent="0.2">
      <c r="A23" s="50" t="str">
        <f>'stock gpa'!C18</f>
        <v>010017</v>
      </c>
      <c r="B23" s="7" t="str">
        <f>'stock gpa'!D18</f>
        <v>Protéine de pomme de terre (Solanic 306 P)</v>
      </c>
      <c r="C23" s="8" t="str">
        <f>IFERROR(VLOOKUP(A23,'export pasto gpa'!$A:$H,4,0),"")</f>
        <v/>
      </c>
      <c r="D23" s="8">
        <f>VLOOKUP(A_servir[[#This Row],[Reference]],'stock gpa'!$C$2:$H$721,6,0)</f>
        <v>3.4</v>
      </c>
      <c r="E23" s="7" t="str">
        <f>'stock gpa'!E18</f>
        <v>18099</v>
      </c>
      <c r="F23" s="5"/>
      <c r="G23" s="8"/>
      <c r="H23" s="5"/>
      <c r="I23" s="51"/>
    </row>
    <row r="24" spans="1:9" ht="39.75" customHeight="1" x14ac:dyDescent="0.2">
      <c r="A24" s="50" t="str">
        <f>'stock gpa'!C19</f>
        <v>010017</v>
      </c>
      <c r="B24" s="7" t="str">
        <f>'stock gpa'!D19</f>
        <v>Protéine de pomme de terre (Solanic 306 P)</v>
      </c>
      <c r="C24" s="8" t="str">
        <f>IFERROR(VLOOKUP(A24,'export pasto gpa'!$A:$H,4,0),"")</f>
        <v/>
      </c>
      <c r="D24" s="8">
        <f>VLOOKUP(A_servir[[#This Row],[Reference]],'stock gpa'!$C$2:$H$721,6,0)</f>
        <v>3.4</v>
      </c>
      <c r="E24" s="7" t="str">
        <f>'stock gpa'!E19</f>
        <v>19014</v>
      </c>
      <c r="F24" s="5"/>
      <c r="G24" s="8"/>
      <c r="H24" s="5"/>
      <c r="I24" s="51"/>
    </row>
    <row r="25" spans="1:9" ht="39.75" customHeight="1" x14ac:dyDescent="0.2">
      <c r="A25" s="50" t="str">
        <f>'stock gpa'!C20</f>
        <v>010018</v>
      </c>
      <c r="B25" s="7" t="str">
        <f>'stock gpa'!D20</f>
        <v>Racine de réglisse en poudre</v>
      </c>
      <c r="C25" s="8" t="str">
        <f>IFERROR(VLOOKUP(A25,'export pasto gpa'!$A:$H,4,0),"")</f>
        <v/>
      </c>
      <c r="D25" s="8">
        <f>VLOOKUP(A_servir[[#This Row],[Reference]],'stock gpa'!$C$2:$H$721,6,0)</f>
        <v>11.5</v>
      </c>
      <c r="E25" s="7" t="str">
        <f>'stock gpa'!E20</f>
        <v>18178PPPP</v>
      </c>
      <c r="F25" s="5"/>
      <c r="G25" s="8"/>
      <c r="H25" s="5"/>
      <c r="I25" s="51"/>
    </row>
    <row r="26" spans="1:9" ht="39.75" customHeight="1" x14ac:dyDescent="0.2">
      <c r="A26" s="50" t="str">
        <f>'stock gpa'!C21</f>
        <v>010020</v>
      </c>
      <c r="B26" s="7" t="str">
        <f>'stock gpa'!D21</f>
        <v>lygomme FM4609</v>
      </c>
      <c r="C26" s="8" t="str">
        <f>IFERROR(VLOOKUP(A26,'export pasto gpa'!$A:$H,4,0),"")</f>
        <v/>
      </c>
      <c r="D26" s="8">
        <f>VLOOKUP(A_servir[[#This Row],[Reference]],'stock gpa'!$C$2:$H$721,6,0)</f>
        <v>33.6</v>
      </c>
      <c r="E26" s="7" t="str">
        <f>'stock gpa'!E21</f>
        <v>17282</v>
      </c>
      <c r="F26" s="5"/>
      <c r="G26" s="8"/>
      <c r="H26" s="5"/>
      <c r="I26" s="51"/>
    </row>
    <row r="27" spans="1:9" ht="39.75" customHeight="1" x14ac:dyDescent="0.2">
      <c r="A27" s="50" t="str">
        <f>'stock gpa'!C22</f>
        <v>010021</v>
      </c>
      <c r="B27" s="7" t="str">
        <f>'stock gpa'!D22</f>
        <v>glucose déshydraté 1924</v>
      </c>
      <c r="C27" s="8" t="str">
        <f>IFERROR(VLOOKUP(A27,'export pasto gpa'!$A:$H,4,0),"")</f>
        <v/>
      </c>
      <c r="D27" s="8">
        <f>VLOOKUP(A_servir[[#This Row],[Reference]],'stock gpa'!$C$2:$H$721,6,0)</f>
        <v>51.8</v>
      </c>
      <c r="E27" s="7" t="str">
        <f>'stock gpa'!E22</f>
        <v>18264</v>
      </c>
      <c r="F27" s="5"/>
      <c r="G27" s="8"/>
      <c r="H27" s="5"/>
      <c r="I27" s="51"/>
    </row>
    <row r="28" spans="1:9" ht="39.75" customHeight="1" x14ac:dyDescent="0.2">
      <c r="A28" s="50" t="str">
        <f>'stock gpa'!C24</f>
        <v>010023</v>
      </c>
      <c r="B28" s="7" t="str">
        <f>'stock gpa'!D24</f>
        <v>coco lait poudre</v>
      </c>
      <c r="C28" s="8" t="str">
        <f>IFERROR(VLOOKUP(A28,'export pasto gpa'!$A:$H,4,0),"")</f>
        <v/>
      </c>
      <c r="D28" s="8">
        <f>VLOOKUP(A_servir[[#This Row],[Reference]],'stock gpa'!$C$2:$H$721,6,0)</f>
        <v>150</v>
      </c>
      <c r="E28" s="7" t="str">
        <f>'stock gpa'!E24</f>
        <v>18211PP</v>
      </c>
      <c r="F28" s="5"/>
      <c r="G28" s="8"/>
      <c r="H28" s="5"/>
      <c r="I28" s="51"/>
    </row>
    <row r="29" spans="1:9" ht="39.75" customHeight="1" x14ac:dyDescent="0.2">
      <c r="A29" s="50" t="str">
        <f>'stock gpa'!C23</f>
        <v>010023</v>
      </c>
      <c r="B29" s="7" t="str">
        <f>'stock gpa'!D23</f>
        <v>coco lait poudre</v>
      </c>
      <c r="C29" s="8" t="str">
        <f>IFERROR(VLOOKUP(A29,'export pasto gpa'!$A:$H,4,0),"")</f>
        <v/>
      </c>
      <c r="D29" s="8">
        <f>VLOOKUP(A_servir[[#This Row],[Reference]],'stock gpa'!$C$2:$H$721,6,0)</f>
        <v>150</v>
      </c>
      <c r="E29" s="7" t="str">
        <f>'stock gpa'!E23</f>
        <v>19014</v>
      </c>
      <c r="F29" s="5"/>
      <c r="G29" s="8"/>
      <c r="H29" s="5"/>
      <c r="I29" s="51"/>
    </row>
    <row r="30" spans="1:9" ht="39.75" customHeight="1" x14ac:dyDescent="0.2">
      <c r="A30" s="50" t="str">
        <f>'stock gpa'!C25</f>
        <v>010024</v>
      </c>
      <c r="B30" s="7" t="str">
        <f>'stock gpa'!D25</f>
        <v>coco rapée</v>
      </c>
      <c r="C30" s="8" t="str">
        <f>IFERROR(VLOOKUP(A30,'export pasto gpa'!$A:$H,4,0),"")</f>
        <v/>
      </c>
      <c r="D30" s="8">
        <f>VLOOKUP(A_servir[[#This Row],[Reference]],'stock gpa'!$C$2:$H$721,6,0)</f>
        <v>105.7</v>
      </c>
      <c r="E30" s="7" t="str">
        <f>'stock gpa'!E25</f>
        <v>17282PPPP</v>
      </c>
      <c r="F30" s="5"/>
      <c r="G30" s="8"/>
      <c r="H30" s="5"/>
      <c r="I30" s="51"/>
    </row>
    <row r="31" spans="1:9" ht="39.75" customHeight="1" x14ac:dyDescent="0.2">
      <c r="A31" s="50" t="str">
        <f>'stock gpa'!C26</f>
        <v>010026</v>
      </c>
      <c r="B31" s="7" t="str">
        <f>'stock gpa'!D26</f>
        <v>Lygomme FM 8620 NP</v>
      </c>
      <c r="C31" s="8">
        <f>IFERROR(VLOOKUP(A31,'export pasto gpa'!$A:$H,4,0),"")</f>
        <v>8.1</v>
      </c>
      <c r="D31" s="8">
        <f>VLOOKUP(A_servir[[#This Row],[Reference]],'stock gpa'!$C$2:$H$721,6,0)</f>
        <v>101.7</v>
      </c>
      <c r="E31" s="7" t="str">
        <f>'stock gpa'!E26</f>
        <v>19014</v>
      </c>
      <c r="F31" s="5"/>
      <c r="G31" s="8"/>
      <c r="H31" s="5"/>
      <c r="I31" s="51"/>
    </row>
    <row r="32" spans="1:9" ht="39.75" customHeight="1" x14ac:dyDescent="0.2">
      <c r="A32" s="50" t="str">
        <f>'stock gpa'!C27</f>
        <v>010027</v>
      </c>
      <c r="B32" s="7" t="str">
        <f>'stock gpa'!D27</f>
        <v>PEPTIPEA Proteine de pois</v>
      </c>
      <c r="C32" s="8" t="str">
        <f>IFERROR(VLOOKUP(A32,'export pasto gpa'!$A:$H,4,0),"")</f>
        <v/>
      </c>
      <c r="D32" s="8">
        <f>VLOOKUP(A_servir[[#This Row],[Reference]],'stock gpa'!$C$2:$H$721,6,0)</f>
        <v>11.5</v>
      </c>
      <c r="E32" s="7" t="str">
        <f>'stock gpa'!E27</f>
        <v>18072PP</v>
      </c>
      <c r="F32" s="5"/>
      <c r="G32" s="8"/>
      <c r="H32" s="5"/>
      <c r="I32" s="51"/>
    </row>
    <row r="33" spans="1:9" ht="39.75" customHeight="1" x14ac:dyDescent="0.2">
      <c r="A33" s="50" t="str">
        <f>'stock gpa'!C28</f>
        <v>010028</v>
      </c>
      <c r="B33" s="7" t="str">
        <f>'stock gpa'!D28</f>
        <v>Poudre de biscuit boudoir sans gluten</v>
      </c>
      <c r="C33" s="8">
        <f>IFERROR(VLOOKUP(A33,'export pasto gpa'!$A:$H,4,0),"")</f>
        <v>43.3</v>
      </c>
      <c r="D33" s="8">
        <f>VLOOKUP(A_servir[[#This Row],[Reference]],'stock gpa'!$C$2:$H$721,6,0)</f>
        <v>137.69999999999999</v>
      </c>
      <c r="E33" s="7" t="str">
        <f>'stock gpa'!E28</f>
        <v>19052</v>
      </c>
      <c r="F33" s="5"/>
      <c r="G33" s="8"/>
      <c r="H33" s="5"/>
      <c r="I33" s="51"/>
    </row>
    <row r="34" spans="1:9" ht="39.75" customHeight="1" x14ac:dyDescent="0.2">
      <c r="A34" s="50" t="str">
        <f>'stock gpa'!C29</f>
        <v>018001</v>
      </c>
      <c r="B34" s="7" t="str">
        <f>'stock gpa'!D29</f>
        <v>Sucre de canne blond bio</v>
      </c>
      <c r="C34" s="8" t="str">
        <f>IFERROR(VLOOKUP(A34,'export pasto gpa'!$A:$H,4,0),"")</f>
        <v/>
      </c>
      <c r="D34" s="8">
        <f>VLOOKUP(A_servir[[#This Row],[Reference]],'stock gpa'!$C$2:$H$721,6,0)</f>
        <v>200</v>
      </c>
      <c r="E34" s="7" t="str">
        <f>'stock gpa'!E29</f>
        <v>18201</v>
      </c>
      <c r="F34" s="5"/>
      <c r="G34" s="8"/>
      <c r="H34" s="5"/>
      <c r="I34" s="51"/>
    </row>
    <row r="35" spans="1:9" ht="39.75" customHeight="1" x14ac:dyDescent="0.2">
      <c r="A35" s="50" t="str">
        <f>'stock gpa'!C30</f>
        <v>018001</v>
      </c>
      <c r="B35" s="7" t="str">
        <f>'stock gpa'!D30</f>
        <v>Sucre de canne blond bio</v>
      </c>
      <c r="C35" s="8" t="str">
        <f>IFERROR(VLOOKUP(A35,'export pasto gpa'!$A:$H,4,0),"")</f>
        <v/>
      </c>
      <c r="D35" s="8">
        <f>VLOOKUP(A_servir[[#This Row],[Reference]],'stock gpa'!$C$2:$H$721,6,0)</f>
        <v>200</v>
      </c>
      <c r="E35" s="7" t="str">
        <f>'stock gpa'!E30</f>
        <v>19022</v>
      </c>
      <c r="F35" s="5"/>
      <c r="G35" s="8"/>
      <c r="H35" s="5"/>
      <c r="I35" s="51"/>
    </row>
    <row r="36" spans="1:9" ht="39.75" customHeight="1" x14ac:dyDescent="0.2">
      <c r="A36" s="50" t="str">
        <f>'stock gpa'!C31</f>
        <v>018001</v>
      </c>
      <c r="B36" s="7" t="str">
        <f>'stock gpa'!D31</f>
        <v>Sucre de canne blond bio</v>
      </c>
      <c r="C36" s="8" t="str">
        <f>IFERROR(VLOOKUP(A36,'export pasto gpa'!$A:$H,4,0),"")</f>
        <v/>
      </c>
      <c r="D36" s="8">
        <f>VLOOKUP(A_servir[[#This Row],[Reference]],'stock gpa'!$C$2:$H$721,6,0)</f>
        <v>200</v>
      </c>
      <c r="E36" s="7" t="str">
        <f>'stock gpa'!E31</f>
        <v>19050</v>
      </c>
      <c r="F36" s="5"/>
      <c r="G36" s="8"/>
      <c r="H36" s="5"/>
      <c r="I36" s="51"/>
    </row>
    <row r="37" spans="1:9" ht="39.75" customHeight="1" x14ac:dyDescent="0.2">
      <c r="A37" s="50" t="str">
        <f>'stock gpa'!C34</f>
        <v>018002</v>
      </c>
      <c r="B37" s="7" t="str">
        <f>'stock gpa'!D34</f>
        <v>Glucose déshydraté DE40 bio</v>
      </c>
      <c r="C37" s="8" t="str">
        <f>IFERROR(VLOOKUP(A37,'export pasto gpa'!$A:$H,4,0),"")</f>
        <v/>
      </c>
      <c r="D37" s="8">
        <f>VLOOKUP(A_servir[[#This Row],[Reference]],'stock gpa'!$C$2:$H$721,6,0)</f>
        <v>750</v>
      </c>
      <c r="E37" s="7" t="str">
        <f>'stock gpa'!E34</f>
        <v>18137</v>
      </c>
      <c r="F37" s="5"/>
      <c r="G37" s="8"/>
      <c r="H37" s="5"/>
      <c r="I37" s="51"/>
    </row>
    <row r="38" spans="1:9" ht="39.75" customHeight="1" x14ac:dyDescent="0.2">
      <c r="A38" s="50" t="str">
        <f>'stock gpa'!C32</f>
        <v>018002</v>
      </c>
      <c r="B38" s="7" t="str">
        <f>'stock gpa'!D32</f>
        <v>Glucose déshydraté DE40 bio</v>
      </c>
      <c r="C38" s="8" t="str">
        <f>IFERROR(VLOOKUP(A38,'export pasto gpa'!$A:$H,4,0),"")</f>
        <v/>
      </c>
      <c r="D38" s="8">
        <f>VLOOKUP(A_servir[[#This Row],[Reference]],'stock gpa'!$C$2:$H$721,6,0)</f>
        <v>750</v>
      </c>
      <c r="E38" s="7" t="str">
        <f>'stock gpa'!E32</f>
        <v>19024</v>
      </c>
      <c r="F38" s="5"/>
      <c r="G38" s="8"/>
      <c r="H38" s="5"/>
      <c r="I38" s="51"/>
    </row>
    <row r="39" spans="1:9" ht="39.75" customHeight="1" x14ac:dyDescent="0.2">
      <c r="A39" s="50" t="str">
        <f>'stock gpa'!C33</f>
        <v>018002</v>
      </c>
      <c r="B39" s="7" t="str">
        <f>'stock gpa'!D33</f>
        <v>Glucose déshydraté DE40 bio</v>
      </c>
      <c r="C39" s="8" t="str">
        <f>IFERROR(VLOOKUP(A39,'export pasto gpa'!$A:$H,4,0),"")</f>
        <v/>
      </c>
      <c r="D39" s="8">
        <f>VLOOKUP(A_servir[[#This Row],[Reference]],'stock gpa'!$C$2:$H$721,6,0)</f>
        <v>750</v>
      </c>
      <c r="E39" s="7" t="str">
        <f>'stock gpa'!E33</f>
        <v>19024A</v>
      </c>
      <c r="F39" s="5"/>
      <c r="G39" s="8"/>
      <c r="H39" s="5"/>
      <c r="I39" s="51"/>
    </row>
    <row r="40" spans="1:9" ht="39.75" customHeight="1" x14ac:dyDescent="0.2">
      <c r="A40" s="50" t="str">
        <f>'stock gpa'!C35</f>
        <v>018003</v>
      </c>
      <c r="B40" s="7" t="str">
        <f>'stock gpa'!D35</f>
        <v>Farine de graine de caroube bio</v>
      </c>
      <c r="C40" s="8" t="str">
        <f>IFERROR(VLOOKUP(A40,'export pasto gpa'!$A:$H,4,0),"")</f>
        <v/>
      </c>
      <c r="D40" s="8">
        <f>VLOOKUP(A_servir[[#This Row],[Reference]],'stock gpa'!$C$2:$H$721,6,0)</f>
        <v>14.8</v>
      </c>
      <c r="E40" s="7" t="str">
        <f>'stock gpa'!E35</f>
        <v>18099</v>
      </c>
      <c r="F40" s="5"/>
      <c r="G40" s="8"/>
      <c r="H40" s="5"/>
      <c r="I40" s="51"/>
    </row>
    <row r="41" spans="1:9" ht="39.75" customHeight="1" x14ac:dyDescent="0.2">
      <c r="A41" s="50" t="str">
        <f>'stock gpa'!C36</f>
        <v>018003</v>
      </c>
      <c r="B41" s="7" t="str">
        <f>'stock gpa'!D36</f>
        <v>Farine de graine de caroube bio</v>
      </c>
      <c r="C41" s="8" t="str">
        <f>IFERROR(VLOOKUP(A41,'export pasto gpa'!$A:$H,4,0),"")</f>
        <v/>
      </c>
      <c r="D41" s="8">
        <f>VLOOKUP(A_servir[[#This Row],[Reference]],'stock gpa'!$C$2:$H$721,6,0)</f>
        <v>14.8</v>
      </c>
      <c r="E41" s="7" t="str">
        <f>'stock gpa'!E36</f>
        <v>19014</v>
      </c>
      <c r="F41" s="5"/>
      <c r="G41" s="8"/>
      <c r="H41" s="5"/>
      <c r="I41" s="51"/>
    </row>
    <row r="42" spans="1:9" ht="39.75" customHeight="1" x14ac:dyDescent="0.2">
      <c r="A42" s="50" t="str">
        <f>'stock gpa'!C37</f>
        <v>018004</v>
      </c>
      <c r="B42" s="7" t="str">
        <f>'stock gpa'!D37</f>
        <v>Farine de guar Bio</v>
      </c>
      <c r="C42" s="8" t="str">
        <f>IFERROR(VLOOKUP(A42,'export pasto gpa'!$A:$H,4,0),"")</f>
        <v/>
      </c>
      <c r="D42" s="8">
        <f>VLOOKUP(A_servir[[#This Row],[Reference]],'stock gpa'!$C$2:$H$721,6,0)</f>
        <v>25</v>
      </c>
      <c r="E42" s="7" t="str">
        <f>'stock gpa'!E37</f>
        <v>19014</v>
      </c>
      <c r="F42" s="5"/>
      <c r="G42" s="8"/>
      <c r="H42" s="5"/>
      <c r="I42" s="51"/>
    </row>
    <row r="43" spans="1:9" ht="39.75" customHeight="1" x14ac:dyDescent="0.2">
      <c r="A43" s="50" t="str">
        <f>'stock gpa'!C38</f>
        <v>018005</v>
      </c>
      <c r="B43" s="7" t="str">
        <f>'stock gpa'!D38</f>
        <v>Poudre de lait écrémé BIO</v>
      </c>
      <c r="C43" s="8" t="str">
        <f>IFERROR(VLOOKUP(A43,'export pasto gpa'!$A:$H,4,0),"")</f>
        <v/>
      </c>
      <c r="D43" s="8">
        <f>VLOOKUP(A_servir[[#This Row],[Reference]],'stock gpa'!$C$2:$H$721,6,0)</f>
        <v>1000</v>
      </c>
      <c r="E43" s="7" t="str">
        <f>'stock gpa'!E38</f>
        <v>19056</v>
      </c>
      <c r="F43" s="5"/>
      <c r="G43" s="8"/>
      <c r="H43" s="5"/>
      <c r="I43" s="51"/>
    </row>
    <row r="44" spans="1:9" ht="39.75" customHeight="1" x14ac:dyDescent="0.2">
      <c r="A44" s="50" t="str">
        <f>'stock gpa'!C39</f>
        <v>018006</v>
      </c>
      <c r="B44" s="7" t="str">
        <f>'stock gpa'!D39</f>
        <v>Sucre inverti BIO</v>
      </c>
      <c r="C44" s="8" t="str">
        <f>IFERROR(VLOOKUP(A44,'export pasto gpa'!$A:$H,4,0),"")</f>
        <v/>
      </c>
      <c r="D44" s="8">
        <f>VLOOKUP(A_servir[[#This Row],[Reference]],'stock gpa'!$C$2:$H$721,6,0)</f>
        <v>900</v>
      </c>
      <c r="E44" s="7" t="str">
        <f>'stock gpa'!E39</f>
        <v>19038</v>
      </c>
      <c r="F44" s="5"/>
      <c r="G44" s="8"/>
      <c r="H44" s="5"/>
      <c r="I44" s="51"/>
    </row>
    <row r="45" spans="1:9" ht="39.75" customHeight="1" x14ac:dyDescent="0.2">
      <c r="A45" s="50" t="str">
        <f>'stock gpa'!C40</f>
        <v>018007</v>
      </c>
      <c r="B45" s="7" t="str">
        <f>'stock gpa'!D40</f>
        <v>Café Perou BIO</v>
      </c>
      <c r="C45" s="8" t="str">
        <f>IFERROR(VLOOKUP(A45,'export pasto gpa'!$A:$H,4,0),"")</f>
        <v/>
      </c>
      <c r="D45" s="8">
        <f>VLOOKUP(A_servir[[#This Row],[Reference]],'stock gpa'!$C$2:$H$721,6,0)</f>
        <v>50</v>
      </c>
      <c r="E45" s="7" t="str">
        <f>'stock gpa'!E40</f>
        <v>19032</v>
      </c>
      <c r="F45" s="5"/>
      <c r="G45" s="8"/>
      <c r="H45" s="5"/>
      <c r="I45" s="51"/>
    </row>
    <row r="46" spans="1:9" ht="39.75" customHeight="1" x14ac:dyDescent="0.2">
      <c r="A46" s="50" t="str">
        <f>'stock gpa'!C41</f>
        <v>018008</v>
      </c>
      <c r="B46" s="7" t="str">
        <f>'stock gpa'!D41</f>
        <v>Poudre de cacao maigre 10-12 BIO</v>
      </c>
      <c r="C46" s="8" t="str">
        <f>IFERROR(VLOOKUP(A46,'export pasto gpa'!$A:$H,4,0),"")</f>
        <v/>
      </c>
      <c r="D46" s="8">
        <f>VLOOKUP(A_servir[[#This Row],[Reference]],'stock gpa'!$C$2:$H$721,6,0)</f>
        <v>200</v>
      </c>
      <c r="E46" s="7" t="str">
        <f>'stock gpa'!E41</f>
        <v>19036</v>
      </c>
      <c r="F46" s="5"/>
      <c r="G46" s="8"/>
      <c r="H46" s="5"/>
      <c r="I46" s="51"/>
    </row>
    <row r="47" spans="1:9" ht="39.75" customHeight="1" x14ac:dyDescent="0.2">
      <c r="A47" s="50" t="str">
        <f>'stock gpa'!C42</f>
        <v>018009</v>
      </c>
      <c r="B47" s="7" t="str">
        <f>'stock gpa'!D42</f>
        <v>Gomme d'acacia BIO</v>
      </c>
      <c r="C47" s="8" t="str">
        <f>IFERROR(VLOOKUP(A47,'export pasto gpa'!$A:$H,4,0),"")</f>
        <v/>
      </c>
      <c r="D47" s="8">
        <f>VLOOKUP(A_servir[[#This Row],[Reference]],'stock gpa'!$C$2:$H$721,6,0)</f>
        <v>100</v>
      </c>
      <c r="E47" s="7" t="str">
        <f>'stock gpa'!E42</f>
        <v>19035</v>
      </c>
      <c r="F47" s="5"/>
      <c r="G47" s="8"/>
      <c r="H47" s="5"/>
      <c r="I47" s="51"/>
    </row>
    <row r="48" spans="1:9" ht="39.75" customHeight="1" x14ac:dyDescent="0.2">
      <c r="A48" s="50" t="str">
        <f>'stock gpa'!C43</f>
        <v>018010</v>
      </c>
      <c r="B48" s="7" t="str">
        <f>'stock gpa'!D43</f>
        <v>Chocolat noir 72% St Domingue Bio</v>
      </c>
      <c r="C48" s="8" t="str">
        <f>IFERROR(VLOOKUP(A48,'export pasto gpa'!$A:$H,4,0),"")</f>
        <v/>
      </c>
      <c r="D48" s="8">
        <f>VLOOKUP(A_servir[[#This Row],[Reference]],'stock gpa'!$C$2:$H$721,6,0)</f>
        <v>54.1</v>
      </c>
      <c r="E48" s="7" t="str">
        <f>'stock gpa'!E43</f>
        <v>17249</v>
      </c>
      <c r="F48" s="5"/>
      <c r="G48" s="8"/>
      <c r="H48" s="5"/>
      <c r="I48" s="51"/>
    </row>
    <row r="49" spans="1:9" ht="39.75" customHeight="1" x14ac:dyDescent="0.2">
      <c r="A49" s="50" t="str">
        <f>'stock gpa'!C44</f>
        <v>018010</v>
      </c>
      <c r="B49" s="7" t="str">
        <f>'stock gpa'!D44</f>
        <v>Chocolat noir 72% St Domingue Bio</v>
      </c>
      <c r="C49" s="8" t="str">
        <f>IFERROR(VLOOKUP(A49,'export pasto gpa'!$A:$H,4,0),"")</f>
        <v/>
      </c>
      <c r="D49" s="8">
        <f>VLOOKUP(A_servir[[#This Row],[Reference]],'stock gpa'!$C$2:$H$721,6,0)</f>
        <v>54.1</v>
      </c>
      <c r="E49" s="7" t="str">
        <f>'stock gpa'!E44</f>
        <v>19036</v>
      </c>
      <c r="F49" s="5"/>
      <c r="G49" s="8"/>
      <c r="H49" s="5"/>
      <c r="I49" s="51"/>
    </row>
    <row r="50" spans="1:9" ht="39.75" customHeight="1" x14ac:dyDescent="0.2">
      <c r="A50" s="50" t="str">
        <f>'stock gpa'!C45</f>
        <v>020004</v>
      </c>
      <c r="B50" s="7" t="str">
        <f>'stock gpa'!D45</f>
        <v>Crème de marron(25kg)</v>
      </c>
      <c r="C50" s="8" t="str">
        <f>IFERROR(VLOOKUP(A50,'export pasto gpa'!$A:$H,4,0),"")</f>
        <v/>
      </c>
      <c r="D50" s="8">
        <f>VLOOKUP(A_servir[[#This Row],[Reference]],'stock gpa'!$C$2:$H$721,6,0)</f>
        <v>225</v>
      </c>
      <c r="E50" s="7" t="str">
        <f>'stock gpa'!E45</f>
        <v>19030</v>
      </c>
      <c r="F50" s="5"/>
      <c r="G50" s="8"/>
      <c r="H50" s="5"/>
      <c r="I50" s="51"/>
    </row>
    <row r="51" spans="1:9" ht="39.75" customHeight="1" x14ac:dyDescent="0.2">
      <c r="A51" s="50" t="str">
        <f>'stock gpa'!C46</f>
        <v>020005</v>
      </c>
      <c r="B51" s="7" t="str">
        <f>'stock gpa'!D46</f>
        <v>Gousses de vanille Bourbon de Madagascar</v>
      </c>
      <c r="C51" s="8" t="str">
        <f>IFERROR(VLOOKUP(A51,'export pasto gpa'!$A:$H,4,0),"")</f>
        <v/>
      </c>
      <c r="D51" s="8">
        <f>VLOOKUP(A_servir[[#This Row],[Reference]],'stock gpa'!$C$2:$H$721,6,0)</f>
        <v>19.600000000000001</v>
      </c>
      <c r="E51" s="7" t="str">
        <f>'stock gpa'!E46</f>
        <v>19036</v>
      </c>
      <c r="F51" s="5"/>
      <c r="G51" s="8"/>
      <c r="H51" s="5"/>
      <c r="I51" s="51"/>
    </row>
    <row r="52" spans="1:9" ht="39.75" customHeight="1" x14ac:dyDescent="0.2">
      <c r="A52" s="50" t="str">
        <f>'stock gpa'!C48</f>
        <v>020009</v>
      </c>
      <c r="B52" s="7" t="str">
        <f>'stock gpa'!D48</f>
        <v>Pâte de noix(25kg)</v>
      </c>
      <c r="C52" s="8" t="str">
        <f>IFERROR(VLOOKUP(A52,'export pasto gpa'!$A:$H,4,0),"")</f>
        <v/>
      </c>
      <c r="D52" s="8">
        <f>VLOOKUP(A_servir[[#This Row],[Reference]],'stock gpa'!$C$2:$H$721,6,0)</f>
        <v>100</v>
      </c>
      <c r="E52" s="7" t="str">
        <f>'stock gpa'!E48</f>
        <v>18249</v>
      </c>
      <c r="F52" s="5"/>
      <c r="G52" s="8"/>
      <c r="H52" s="5"/>
      <c r="I52" s="51"/>
    </row>
    <row r="53" spans="1:9" ht="39.75" customHeight="1" x14ac:dyDescent="0.2">
      <c r="A53" s="50" t="str">
        <f>'stock gpa'!C47</f>
        <v>020009</v>
      </c>
      <c r="B53" s="7" t="str">
        <f>'stock gpa'!D47</f>
        <v>Pâte de noix(25kg)</v>
      </c>
      <c r="C53" s="8" t="str">
        <f>IFERROR(VLOOKUP(A53,'export pasto gpa'!$A:$H,4,0),"")</f>
        <v/>
      </c>
      <c r="D53" s="8">
        <f>VLOOKUP(A_servir[[#This Row],[Reference]],'stock gpa'!$C$2:$H$721,6,0)</f>
        <v>100</v>
      </c>
      <c r="E53" s="7" t="str">
        <f>'stock gpa'!E47</f>
        <v>19036</v>
      </c>
      <c r="F53" s="5"/>
      <c r="G53" s="8"/>
      <c r="H53" s="5"/>
      <c r="I53" s="51"/>
    </row>
    <row r="54" spans="1:9" ht="39.75" customHeight="1" x14ac:dyDescent="0.2">
      <c r="A54" s="50" t="str">
        <f>'stock gpa'!C51</f>
        <v>020010</v>
      </c>
      <c r="B54" s="7" t="str">
        <f>'stock gpa'!D51</f>
        <v>Pâte de pistache(30kg)</v>
      </c>
      <c r="C54" s="8" t="str">
        <f>IFERROR(VLOOKUP(A54,'export pasto gpa'!$A:$H,4,0),"")</f>
        <v/>
      </c>
      <c r="D54" s="8">
        <f>VLOOKUP(A_servir[[#This Row],[Reference]],'stock gpa'!$C$2:$H$721,6,0)</f>
        <v>120</v>
      </c>
      <c r="E54" s="7" t="str">
        <f>'stock gpa'!E51</f>
        <v>18249</v>
      </c>
      <c r="F54" s="5"/>
      <c r="G54" s="8"/>
      <c r="H54" s="5"/>
      <c r="I54" s="51"/>
    </row>
    <row r="55" spans="1:9" ht="39.75" customHeight="1" x14ac:dyDescent="0.2">
      <c r="A55" s="50" t="str">
        <f>'stock gpa'!C50</f>
        <v>020010</v>
      </c>
      <c r="B55" s="7" t="str">
        <f>'stock gpa'!D50</f>
        <v>Pâte de pistache(30kg)</v>
      </c>
      <c r="C55" s="8" t="str">
        <f>IFERROR(VLOOKUP(A55,'export pasto gpa'!$A:$H,4,0),"")</f>
        <v/>
      </c>
      <c r="D55" s="8">
        <f>VLOOKUP(A_servir[[#This Row],[Reference]],'stock gpa'!$C$2:$H$721,6,0)</f>
        <v>120</v>
      </c>
      <c r="E55" s="7" t="str">
        <f>'stock gpa'!E50</f>
        <v>19036</v>
      </c>
      <c r="F55" s="5"/>
      <c r="G55" s="8"/>
      <c r="H55" s="5"/>
      <c r="I55" s="51"/>
    </row>
    <row r="56" spans="1:9" ht="39.75" customHeight="1" x14ac:dyDescent="0.2">
      <c r="A56" s="50" t="str">
        <f>'stock gpa'!C49</f>
        <v>020010</v>
      </c>
      <c r="B56" s="7" t="str">
        <f>'stock gpa'!D49</f>
        <v>Pâte de pistache(30kg)</v>
      </c>
      <c r="C56" s="8" t="str">
        <f>IFERROR(VLOOKUP(A56,'export pasto gpa'!$A:$H,4,0),"")</f>
        <v/>
      </c>
      <c r="D56" s="8">
        <f>VLOOKUP(A_servir[[#This Row],[Reference]],'stock gpa'!$C$2:$H$721,6,0)</f>
        <v>120</v>
      </c>
      <c r="E56" s="7" t="str">
        <f>'stock gpa'!E49</f>
        <v>19036A</v>
      </c>
      <c r="F56" s="5"/>
      <c r="G56" s="8"/>
      <c r="H56" s="5"/>
      <c r="I56" s="51"/>
    </row>
    <row r="57" spans="1:9" ht="39.75" customHeight="1" x14ac:dyDescent="0.2">
      <c r="A57" s="50" t="str">
        <f>'stock gpa'!C52</f>
        <v>020011</v>
      </c>
      <c r="B57" s="7" t="str">
        <f>'stock gpa'!D52</f>
        <v>Purée de marron(18kg)</v>
      </c>
      <c r="C57" s="8" t="str">
        <f>IFERROR(VLOOKUP(A57,'export pasto gpa'!$A:$H,4,0),"")</f>
        <v/>
      </c>
      <c r="D57" s="8">
        <f>VLOOKUP(A_servir[[#This Row],[Reference]],'stock gpa'!$C$2:$H$721,6,0)</f>
        <v>0.875</v>
      </c>
      <c r="E57" s="7" t="str">
        <f>'stock gpa'!E52</f>
        <v>17181A</v>
      </c>
      <c r="F57" s="5"/>
      <c r="G57" s="8"/>
      <c r="H57" s="5"/>
      <c r="I57" s="51"/>
    </row>
    <row r="58" spans="1:9" ht="39.75" customHeight="1" x14ac:dyDescent="0.2">
      <c r="A58" s="50" t="str">
        <f>'stock gpa'!C53</f>
        <v>020011</v>
      </c>
      <c r="B58" s="7" t="str">
        <f>'stock gpa'!D53</f>
        <v>Purée de marron(18kg)</v>
      </c>
      <c r="C58" s="8" t="str">
        <f>IFERROR(VLOOKUP(A58,'export pasto gpa'!$A:$H,4,0),"")</f>
        <v/>
      </c>
      <c r="D58" s="8">
        <f>VLOOKUP(A_servir[[#This Row],[Reference]],'stock gpa'!$C$2:$H$721,6,0)</f>
        <v>0.875</v>
      </c>
      <c r="E58" s="7" t="str">
        <f>'stock gpa'!E53</f>
        <v>18262</v>
      </c>
      <c r="F58" s="5"/>
      <c r="G58" s="8"/>
      <c r="H58" s="5"/>
      <c r="I58" s="51"/>
    </row>
    <row r="59" spans="1:9" ht="39.75" customHeight="1" x14ac:dyDescent="0.2">
      <c r="A59" s="50" t="str">
        <f>'stock gpa'!C55</f>
        <v>020012</v>
      </c>
      <c r="B59" s="7" t="str">
        <f>'stock gpa'!D55</f>
        <v>Purée de pêche non sucrée</v>
      </c>
      <c r="C59" s="8" t="str">
        <f>IFERROR(VLOOKUP(A59,'export pasto gpa'!$A:$H,4,0),"")</f>
        <v/>
      </c>
      <c r="D59" s="8">
        <f>VLOOKUP(A_servir[[#This Row],[Reference]],'stock gpa'!$C$2:$H$721,6,0)</f>
        <v>924</v>
      </c>
      <c r="E59" s="7" t="str">
        <f>'stock gpa'!E55</f>
        <v>19009</v>
      </c>
      <c r="F59" s="5"/>
      <c r="G59" s="8"/>
      <c r="H59" s="5"/>
      <c r="I59" s="51"/>
    </row>
    <row r="60" spans="1:9" ht="39.75" customHeight="1" x14ac:dyDescent="0.2">
      <c r="A60" s="50" t="str">
        <f>'stock gpa'!C54</f>
        <v>020012</v>
      </c>
      <c r="B60" s="7" t="str">
        <f>'stock gpa'!D54</f>
        <v>Purée de pêche non sucrée</v>
      </c>
      <c r="C60" s="8" t="str">
        <f>IFERROR(VLOOKUP(A60,'export pasto gpa'!$A:$H,4,0),"")</f>
        <v/>
      </c>
      <c r="D60" s="8">
        <f>VLOOKUP(A_servir[[#This Row],[Reference]],'stock gpa'!$C$2:$H$721,6,0)</f>
        <v>924</v>
      </c>
      <c r="E60" s="7" t="str">
        <f>'stock gpa'!E54</f>
        <v>19049Z</v>
      </c>
      <c r="F60" s="5"/>
      <c r="G60" s="8"/>
      <c r="H60" s="5"/>
      <c r="I60" s="51"/>
    </row>
    <row r="61" spans="1:9" ht="39.75" customHeight="1" x14ac:dyDescent="0.2">
      <c r="A61" s="50" t="str">
        <f>'stock gpa'!C57</f>
        <v>020013</v>
      </c>
      <c r="B61" s="7" t="str">
        <f>'stock gpa'!D57</f>
        <v>Purée d'abricot Royal Roussillon non sucrée</v>
      </c>
      <c r="C61" s="8" t="str">
        <f>IFERROR(VLOOKUP(A61,'export pasto gpa'!$A:$H,4,0),"")</f>
        <v/>
      </c>
      <c r="D61" s="8">
        <f>VLOOKUP(A_servir[[#This Row],[Reference]],'stock gpa'!$C$2:$H$721,6,0)</f>
        <v>546</v>
      </c>
      <c r="E61" s="7" t="str">
        <f>'stock gpa'!E57</f>
        <v>18278B</v>
      </c>
      <c r="F61" s="5"/>
      <c r="G61" s="8"/>
      <c r="H61" s="5"/>
      <c r="I61" s="51"/>
    </row>
    <row r="62" spans="1:9" ht="39.75" customHeight="1" x14ac:dyDescent="0.2">
      <c r="A62" s="50" t="str">
        <f>'stock gpa'!C56</f>
        <v>020013</v>
      </c>
      <c r="B62" s="7" t="str">
        <f>'stock gpa'!D56</f>
        <v>Purée d'abricot Royal Roussillon non sucrée</v>
      </c>
      <c r="C62" s="8" t="str">
        <f>IFERROR(VLOOKUP(A62,'export pasto gpa'!$A:$H,4,0),"")</f>
        <v/>
      </c>
      <c r="D62" s="8">
        <f>VLOOKUP(A_servir[[#This Row],[Reference]],'stock gpa'!$C$2:$H$721,6,0)</f>
        <v>546</v>
      </c>
      <c r="E62" s="7" t="str">
        <f>'stock gpa'!E56</f>
        <v>19049B</v>
      </c>
      <c r="F62" s="5"/>
      <c r="G62" s="8"/>
      <c r="H62" s="5"/>
      <c r="I62" s="51"/>
    </row>
    <row r="63" spans="1:9" ht="39.75" customHeight="1" x14ac:dyDescent="0.2">
      <c r="A63" s="50" t="str">
        <f>'stock gpa'!C58</f>
        <v>020013</v>
      </c>
      <c r="B63" s="7" t="str">
        <f>'stock gpa'!D58</f>
        <v>Purée d'abricot Royal Roussillon non sucrée</v>
      </c>
      <c r="C63" s="8" t="str">
        <f>IFERROR(VLOOKUP(A63,'export pasto gpa'!$A:$H,4,0),"")</f>
        <v/>
      </c>
      <c r="D63" s="8">
        <f>VLOOKUP(A_servir[[#This Row],[Reference]],'stock gpa'!$C$2:$H$721,6,0)</f>
        <v>546</v>
      </c>
      <c r="E63" s="7" t="str">
        <f>'stock gpa'!E58</f>
        <v>19049Z</v>
      </c>
      <c r="F63" s="5"/>
      <c r="G63" s="8"/>
      <c r="H63" s="5"/>
      <c r="I63" s="51"/>
    </row>
    <row r="64" spans="1:9" ht="39.75" customHeight="1" x14ac:dyDescent="0.2">
      <c r="A64" s="50" t="str">
        <f>'stock gpa'!C60</f>
        <v>020014</v>
      </c>
      <c r="B64" s="7" t="str">
        <f>'stock gpa'!D60</f>
        <v>Purée de citron non sucrée</v>
      </c>
      <c r="C64" s="8" t="str">
        <f>IFERROR(VLOOKUP(A64,'export pasto gpa'!$A:$H,4,0),"")</f>
        <v/>
      </c>
      <c r="D64" s="8">
        <f>VLOOKUP(A_servir[[#This Row],[Reference]],'stock gpa'!$C$2:$H$721,6,0)</f>
        <v>1280</v>
      </c>
      <c r="E64" s="7" t="str">
        <f>'stock gpa'!E60</f>
        <v>18211</v>
      </c>
      <c r="F64" s="5"/>
      <c r="G64" s="8"/>
      <c r="H64" s="5"/>
      <c r="I64" s="51"/>
    </row>
    <row r="65" spans="1:9" ht="39.75" customHeight="1" x14ac:dyDescent="0.2">
      <c r="A65" s="50" t="str">
        <f>'stock gpa'!C59</f>
        <v>020014</v>
      </c>
      <c r="B65" s="7" t="str">
        <f>'stock gpa'!D59</f>
        <v>Purée de citron non sucrée</v>
      </c>
      <c r="C65" s="8" t="str">
        <f>IFERROR(VLOOKUP(A65,'export pasto gpa'!$A:$H,4,0),"")</f>
        <v/>
      </c>
      <c r="D65" s="8">
        <f>VLOOKUP(A_servir[[#This Row],[Reference]],'stock gpa'!$C$2:$H$721,6,0)</f>
        <v>1280</v>
      </c>
      <c r="E65" s="7" t="str">
        <f>'stock gpa'!E59</f>
        <v>19028</v>
      </c>
      <c r="F65" s="5"/>
      <c r="G65" s="8"/>
      <c r="H65" s="5"/>
      <c r="I65" s="51"/>
    </row>
    <row r="66" spans="1:9" ht="39.75" customHeight="1" x14ac:dyDescent="0.2">
      <c r="A66" s="50" t="str">
        <f>'stock gpa'!C61</f>
        <v>020017</v>
      </c>
      <c r="B66" s="7" t="str">
        <f>'stock gpa'!D61</f>
        <v>Purée de fraise non sucrée</v>
      </c>
      <c r="C66" s="8" t="str">
        <f>IFERROR(VLOOKUP(A66,'export pasto gpa'!$A:$H,4,0),"")</f>
        <v/>
      </c>
      <c r="D66" s="8">
        <f>VLOOKUP(A_servir[[#This Row],[Reference]],'stock gpa'!$C$2:$H$721,6,0)</f>
        <v>460</v>
      </c>
      <c r="E66" s="7" t="str">
        <f>'stock gpa'!E61</f>
        <v>18263</v>
      </c>
      <c r="F66" s="5"/>
      <c r="G66" s="8"/>
      <c r="H66" s="5"/>
      <c r="I66" s="51"/>
    </row>
    <row r="67" spans="1:9" ht="39.75" customHeight="1" x14ac:dyDescent="0.2">
      <c r="A67" s="50" t="str">
        <f>'stock gpa'!C62</f>
        <v>020018</v>
      </c>
      <c r="B67" s="7" t="str">
        <f>'stock gpa'!D62</f>
        <v>Purée de poire williams non sucrée</v>
      </c>
      <c r="C67" s="8" t="str">
        <f>IFERROR(VLOOKUP(A67,'export pasto gpa'!$A:$H,4,0),"")</f>
        <v/>
      </c>
      <c r="D67" s="8">
        <f>VLOOKUP(A_servir[[#This Row],[Reference]],'stock gpa'!$C$2:$H$721,6,0)</f>
        <v>63</v>
      </c>
      <c r="E67" s="7" t="str">
        <f>'stock gpa'!E62</f>
        <v>19009A</v>
      </c>
      <c r="F67" s="5"/>
      <c r="G67" s="8"/>
      <c r="H67" s="5"/>
      <c r="I67" s="51"/>
    </row>
    <row r="68" spans="1:9" ht="39.75" customHeight="1" x14ac:dyDescent="0.2">
      <c r="A68" s="50" t="str">
        <f>'stock gpa'!C63</f>
        <v>020018</v>
      </c>
      <c r="B68" s="7" t="str">
        <f>'stock gpa'!D63</f>
        <v>Purée de poire williams non sucrée</v>
      </c>
      <c r="C68" s="8" t="str">
        <f>IFERROR(VLOOKUP(A68,'export pasto gpa'!$A:$H,4,0),"")</f>
        <v/>
      </c>
      <c r="D68" s="8">
        <f>VLOOKUP(A_servir[[#This Row],[Reference]],'stock gpa'!$C$2:$H$721,6,0)</f>
        <v>63</v>
      </c>
      <c r="E68" s="7" t="str">
        <f>'stock gpa'!E63</f>
        <v>19049A</v>
      </c>
      <c r="F68" s="5"/>
      <c r="G68" s="8"/>
      <c r="H68" s="5"/>
      <c r="I68" s="51"/>
    </row>
    <row r="69" spans="1:9" ht="39.75" customHeight="1" x14ac:dyDescent="0.2">
      <c r="A69" s="50" t="str">
        <f>'stock gpa'!C64</f>
        <v>020020</v>
      </c>
      <c r="B69" s="7" t="str">
        <f>'stock gpa'!D64</f>
        <v xml:space="preserve">Purée de Framboise non sucrée </v>
      </c>
      <c r="C69" s="8" t="str">
        <f>IFERROR(VLOOKUP(A69,'export pasto gpa'!$A:$H,4,0),"")</f>
        <v/>
      </c>
      <c r="D69" s="8">
        <f>VLOOKUP(A_servir[[#This Row],[Reference]],'stock gpa'!$C$2:$H$721,6,0)</f>
        <v>1780</v>
      </c>
      <c r="E69" s="7" t="str">
        <f>'stock gpa'!E64</f>
        <v>19028</v>
      </c>
      <c r="F69" s="5"/>
      <c r="G69" s="8"/>
      <c r="H69" s="5"/>
      <c r="I69" s="51"/>
    </row>
    <row r="70" spans="1:9" ht="39.75" customHeight="1" x14ac:dyDescent="0.2">
      <c r="A70" s="50" t="str">
        <f>'stock gpa'!C65</f>
        <v>020021</v>
      </c>
      <c r="B70" s="7" t="str">
        <f>'stock gpa'!D65</f>
        <v>Beurre concentré</v>
      </c>
      <c r="C70" s="8" t="str">
        <f>IFERROR(VLOOKUP(A70,'export pasto gpa'!$A:$H,4,0),"")</f>
        <v/>
      </c>
      <c r="D70" s="8">
        <f>VLOOKUP(A_servir[[#This Row],[Reference]],'stock gpa'!$C$2:$H$721,6,0)</f>
        <v>400</v>
      </c>
      <c r="E70" s="7" t="str">
        <f>'stock gpa'!E65</f>
        <v>19051</v>
      </c>
      <c r="F70" s="5"/>
      <c r="G70" s="8"/>
      <c r="H70" s="5"/>
      <c r="I70" s="51"/>
    </row>
    <row r="71" spans="1:9" ht="39.75" customHeight="1" x14ac:dyDescent="0.2">
      <c r="A71" s="50" t="str">
        <f>'stock gpa'!C66</f>
        <v>020022</v>
      </c>
      <c r="B71" s="7" t="str">
        <f>'stock gpa'!D66</f>
        <v>Easy Melt 60% cacao</v>
      </c>
      <c r="C71" s="8" t="str">
        <f>IFERROR(VLOOKUP(A71,'export pasto gpa'!$A:$H,4,0),"")</f>
        <v/>
      </c>
      <c r="D71" s="8">
        <f>VLOOKUP(A_servir[[#This Row],[Reference]],'stock gpa'!$C$2:$H$721,6,0)</f>
        <v>697.4</v>
      </c>
      <c r="E71" s="7" t="str">
        <f>'stock gpa'!E66</f>
        <v>19036</v>
      </c>
      <c r="F71" s="5"/>
      <c r="G71" s="8"/>
      <c r="H71" s="5"/>
      <c r="I71" s="51"/>
    </row>
    <row r="72" spans="1:9" ht="39.75" customHeight="1" x14ac:dyDescent="0.2">
      <c r="A72" s="50" t="str">
        <f>'stock gpa'!C67</f>
        <v>020024</v>
      </c>
      <c r="B72" s="7" t="str">
        <f>'stock gpa'!D67</f>
        <v>Crème de nougat de Montélimar</v>
      </c>
      <c r="C72" s="8" t="str">
        <f>IFERROR(VLOOKUP(A72,'export pasto gpa'!$A:$H,4,0),"")</f>
        <v/>
      </c>
      <c r="D72" s="8">
        <f>VLOOKUP(A_servir[[#This Row],[Reference]],'stock gpa'!$C$2:$H$721,6,0)</f>
        <v>95.8</v>
      </c>
      <c r="E72" s="7" t="str">
        <f>'stock gpa'!E67</f>
        <v>18274</v>
      </c>
      <c r="F72" s="5"/>
      <c r="G72" s="8"/>
      <c r="H72" s="5"/>
      <c r="I72" s="51"/>
    </row>
    <row r="73" spans="1:9" ht="39.75" customHeight="1" x14ac:dyDescent="0.2">
      <c r="A73" s="50" t="str">
        <f>'stock gpa'!C68</f>
        <v>020025</v>
      </c>
      <c r="B73" s="7" t="str">
        <f>'stock gpa'!D68</f>
        <v>Purée de mandarine non sucrée</v>
      </c>
      <c r="C73" s="8" t="str">
        <f>IFERROR(VLOOKUP(A73,'export pasto gpa'!$A:$H,4,0),"")</f>
        <v/>
      </c>
      <c r="D73" s="8">
        <f>VLOOKUP(A_servir[[#This Row],[Reference]],'stock gpa'!$C$2:$H$721,6,0)</f>
        <v>400</v>
      </c>
      <c r="E73" s="7" t="str">
        <f>'stock gpa'!E68</f>
        <v>18263</v>
      </c>
      <c r="F73" s="5"/>
      <c r="G73" s="8"/>
      <c r="H73" s="5"/>
      <c r="I73" s="51"/>
    </row>
    <row r="74" spans="1:9" ht="39.75" customHeight="1" x14ac:dyDescent="0.2">
      <c r="A74" s="50" t="str">
        <f>'stock gpa'!C69</f>
        <v>020026</v>
      </c>
      <c r="B74" s="7" t="str">
        <f>'stock gpa'!D69</f>
        <v>Purée de fruit de la passion non sucrée</v>
      </c>
      <c r="C74" s="8" t="str">
        <f>IFERROR(VLOOKUP(A74,'export pasto gpa'!$A:$H,4,0),"")</f>
        <v/>
      </c>
      <c r="D74" s="8">
        <f>VLOOKUP(A_servir[[#This Row],[Reference]],'stock gpa'!$C$2:$H$721,6,0)</f>
        <v>120</v>
      </c>
      <c r="E74" s="7" t="str">
        <f>'stock gpa'!E69</f>
        <v>18222</v>
      </c>
      <c r="F74" s="5"/>
      <c r="G74" s="8"/>
      <c r="H74" s="5"/>
      <c r="I74" s="51"/>
    </row>
    <row r="75" spans="1:9" ht="39.75" customHeight="1" x14ac:dyDescent="0.2">
      <c r="A75" s="50" t="str">
        <f>'stock gpa'!C71</f>
        <v>020027</v>
      </c>
      <c r="B75" s="7" t="str">
        <f>'stock gpa'!D71</f>
        <v>Purée de mangue Alphonso non sucrée</v>
      </c>
      <c r="C75" s="8" t="str">
        <f>IFERROR(VLOOKUP(A75,'export pasto gpa'!$A:$H,4,0),"")</f>
        <v/>
      </c>
      <c r="D75" s="8">
        <f>VLOOKUP(A_servir[[#This Row],[Reference]],'stock gpa'!$C$2:$H$721,6,0)</f>
        <v>260</v>
      </c>
      <c r="E75" s="7" t="str">
        <f>'stock gpa'!E71</f>
        <v>18263</v>
      </c>
      <c r="F75" s="5"/>
      <c r="G75" s="8"/>
      <c r="H75" s="5"/>
      <c r="I75" s="51"/>
    </row>
    <row r="76" spans="1:9" ht="39.75" customHeight="1" x14ac:dyDescent="0.2">
      <c r="A76" s="50" t="str">
        <f>'stock gpa'!C72</f>
        <v>020027</v>
      </c>
      <c r="B76" s="7" t="str">
        <f>'stock gpa'!D72</f>
        <v>Purée de mangue Alphonso non sucrée</v>
      </c>
      <c r="C76" s="8" t="str">
        <f>IFERROR(VLOOKUP(A76,'export pasto gpa'!$A:$H,4,0),"")</f>
        <v/>
      </c>
      <c r="D76" s="8">
        <f>VLOOKUP(A_servir[[#This Row],[Reference]],'stock gpa'!$C$2:$H$721,6,0)</f>
        <v>260</v>
      </c>
      <c r="E76" s="7" t="str">
        <f>'stock gpa'!E72</f>
        <v>19051</v>
      </c>
      <c r="F76" s="5"/>
      <c r="G76" s="8"/>
      <c r="H76" s="5"/>
      <c r="I76" s="51"/>
    </row>
    <row r="77" spans="1:9" ht="39.75" customHeight="1" x14ac:dyDescent="0.2">
      <c r="A77" s="50" t="str">
        <f>'stock gpa'!C70</f>
        <v>020027</v>
      </c>
      <c r="B77" s="7" t="str">
        <f>'stock gpa'!D70</f>
        <v>Purée de mangue Alphonso non sucrée</v>
      </c>
      <c r="C77" s="8" t="str">
        <f>IFERROR(VLOOKUP(A77,'export pasto gpa'!$A:$H,4,0),"")</f>
        <v/>
      </c>
      <c r="D77" s="8">
        <f>VLOOKUP(A_servir[[#This Row],[Reference]],'stock gpa'!$C$2:$H$721,6,0)</f>
        <v>260</v>
      </c>
      <c r="E77" s="7" t="str">
        <f>'stock gpa'!E70</f>
        <v>19051A</v>
      </c>
      <c r="F77" s="5"/>
      <c r="G77" s="8"/>
      <c r="H77" s="5"/>
      <c r="I77" s="51"/>
    </row>
    <row r="78" spans="1:9" ht="39.75" customHeight="1" x14ac:dyDescent="0.2">
      <c r="A78" s="50" t="str">
        <f>'stock gpa'!C73</f>
        <v>020028</v>
      </c>
      <c r="B78" s="7" t="str">
        <f>'stock gpa'!D73</f>
        <v>Purée de kalamansi sucrée</v>
      </c>
      <c r="C78" s="8" t="str">
        <f>IFERROR(VLOOKUP(A78,'export pasto gpa'!$A:$H,4,0),"")</f>
        <v/>
      </c>
      <c r="D78" s="8">
        <f>VLOOKUP(A_servir[[#This Row],[Reference]],'stock gpa'!$C$2:$H$721,6,0)</f>
        <v>14</v>
      </c>
      <c r="E78" s="7" t="str">
        <f>'stock gpa'!E73</f>
        <v>17275</v>
      </c>
      <c r="F78" s="5"/>
      <c r="G78" s="8"/>
      <c r="H78" s="5"/>
      <c r="I78" s="51"/>
    </row>
    <row r="79" spans="1:9" ht="39.75" customHeight="1" x14ac:dyDescent="0.2">
      <c r="A79" s="50" t="str">
        <f>'stock gpa'!C74</f>
        <v>020028</v>
      </c>
      <c r="B79" s="7" t="str">
        <f>'stock gpa'!D74</f>
        <v>Purée de kalamansi sucrée</v>
      </c>
      <c r="C79" s="8" t="str">
        <f>IFERROR(VLOOKUP(A79,'export pasto gpa'!$A:$H,4,0),"")</f>
        <v/>
      </c>
      <c r="D79" s="8">
        <f>VLOOKUP(A_servir[[#This Row],[Reference]],'stock gpa'!$C$2:$H$721,6,0)</f>
        <v>14</v>
      </c>
      <c r="E79" s="7" t="str">
        <f>'stock gpa'!E74</f>
        <v>18263</v>
      </c>
      <c r="F79" s="5"/>
      <c r="G79" s="8"/>
      <c r="H79" s="5"/>
      <c r="I79" s="51"/>
    </row>
    <row r="80" spans="1:9" ht="39.75" customHeight="1" x14ac:dyDescent="0.2">
      <c r="A80" s="50" t="str">
        <f>'stock gpa'!C75</f>
        <v>020029</v>
      </c>
      <c r="B80" s="7" t="str">
        <f>'stock gpa'!D75</f>
        <v>Pâte de noisette</v>
      </c>
      <c r="C80" s="8" t="str">
        <f>IFERROR(VLOOKUP(A80,'export pasto gpa'!$A:$H,4,0),"")</f>
        <v/>
      </c>
      <c r="D80" s="8">
        <f>VLOOKUP(A_servir[[#This Row],[Reference]],'stock gpa'!$C$2:$H$721,6,0)</f>
        <v>233.1</v>
      </c>
      <c r="E80" s="7" t="str">
        <f>'stock gpa'!E75</f>
        <v>18156</v>
      </c>
      <c r="F80" s="5"/>
      <c r="G80" s="8"/>
      <c r="H80" s="5"/>
      <c r="I80" s="51"/>
    </row>
    <row r="81" spans="1:9" ht="39.75" customHeight="1" x14ac:dyDescent="0.2">
      <c r="A81" s="50" t="str">
        <f>'stock gpa'!C77</f>
        <v>020030</v>
      </c>
      <c r="B81" s="7" t="str">
        <f>'stock gpa'!D77</f>
        <v>Purée de citron vert non sucrée</v>
      </c>
      <c r="C81" s="8" t="str">
        <f>IFERROR(VLOOKUP(A81,'export pasto gpa'!$A:$H,4,0),"")</f>
        <v/>
      </c>
      <c r="D81" s="8">
        <f>VLOOKUP(A_servir[[#This Row],[Reference]],'stock gpa'!$C$2:$H$721,6,0)</f>
        <v>480</v>
      </c>
      <c r="E81" s="7" t="str">
        <f>'stock gpa'!E77</f>
        <v>19021</v>
      </c>
      <c r="F81" s="5"/>
      <c r="G81" s="8"/>
      <c r="H81" s="5"/>
      <c r="I81" s="51"/>
    </row>
    <row r="82" spans="1:9" ht="39.75" customHeight="1" x14ac:dyDescent="0.2">
      <c r="A82" s="50" t="str">
        <f>'stock gpa'!C76</f>
        <v>020030</v>
      </c>
      <c r="B82" s="7" t="str">
        <f>'stock gpa'!D76</f>
        <v>Purée de citron vert non sucrée</v>
      </c>
      <c r="C82" s="8" t="str">
        <f>IFERROR(VLOOKUP(A82,'export pasto gpa'!$A:$H,4,0),"")</f>
        <v/>
      </c>
      <c r="D82" s="8">
        <f>VLOOKUP(A_servir[[#This Row],[Reference]],'stock gpa'!$C$2:$H$721,6,0)</f>
        <v>480</v>
      </c>
      <c r="E82" s="7" t="str">
        <f>'stock gpa'!E76</f>
        <v>19021A</v>
      </c>
      <c r="F82" s="5"/>
      <c r="G82" s="8"/>
      <c r="H82" s="5"/>
      <c r="I82" s="51"/>
    </row>
    <row r="83" spans="1:9" ht="39.75" customHeight="1" x14ac:dyDescent="0.2">
      <c r="A83" s="50" t="str">
        <f>'stock gpa'!C78</f>
        <v>020030</v>
      </c>
      <c r="B83" s="7" t="str">
        <f>'stock gpa'!D78</f>
        <v>Purée de citron vert non sucrée</v>
      </c>
      <c r="C83" s="8" t="str">
        <f>IFERROR(VLOOKUP(A83,'export pasto gpa'!$A:$H,4,0),"")</f>
        <v/>
      </c>
      <c r="D83" s="8">
        <f>VLOOKUP(A_servir[[#This Row],[Reference]],'stock gpa'!$C$2:$H$721,6,0)</f>
        <v>480</v>
      </c>
      <c r="E83" s="7" t="str">
        <f>'stock gpa'!E78</f>
        <v>19021B</v>
      </c>
      <c r="F83" s="5"/>
      <c r="G83" s="8"/>
      <c r="H83" s="5"/>
      <c r="I83" s="51"/>
    </row>
    <row r="84" spans="1:9" ht="39.75" customHeight="1" x14ac:dyDescent="0.2">
      <c r="A84" s="50" t="str">
        <f>'stock gpa'!C79</f>
        <v>020031</v>
      </c>
      <c r="B84" s="7" t="str">
        <f>'stock gpa'!D79</f>
        <v>Purée de groseille sucrée</v>
      </c>
      <c r="C84" s="8" t="str">
        <f>IFERROR(VLOOKUP(A84,'export pasto gpa'!$A:$H,4,0),"")</f>
        <v/>
      </c>
      <c r="D84" s="8">
        <f>VLOOKUP(A_servir[[#This Row],[Reference]],'stock gpa'!$C$2:$H$721,6,0)</f>
        <v>188</v>
      </c>
      <c r="E84" s="7" t="str">
        <f>'stock gpa'!E79</f>
        <v>17279A</v>
      </c>
      <c r="F84" s="5"/>
      <c r="G84" s="8"/>
      <c r="H84" s="5"/>
      <c r="I84" s="51"/>
    </row>
    <row r="85" spans="1:9" ht="39.75" customHeight="1" x14ac:dyDescent="0.2">
      <c r="A85" s="50" t="str">
        <f>'stock gpa'!C81</f>
        <v>020032</v>
      </c>
      <c r="B85" s="7" t="str">
        <f>'stock gpa'!D81</f>
        <v>purée de noix coco buche non sucrée</v>
      </c>
      <c r="C85" s="8" t="str">
        <f>IFERROR(VLOOKUP(A85,'export pasto gpa'!$A:$H,4,0),"")</f>
        <v/>
      </c>
      <c r="D85" s="8">
        <f>VLOOKUP(A_servir[[#This Row],[Reference]],'stock gpa'!$C$2:$H$721,6,0)</f>
        <v>140</v>
      </c>
      <c r="E85" s="7" t="str">
        <f>'stock gpa'!E81</f>
        <v>17275</v>
      </c>
      <c r="F85" s="5"/>
      <c r="G85" s="8"/>
      <c r="H85" s="5"/>
      <c r="I85" s="51"/>
    </row>
    <row r="86" spans="1:9" ht="39.75" customHeight="1" x14ac:dyDescent="0.2">
      <c r="A86" s="50" t="str">
        <f>'stock gpa'!C80</f>
        <v>020032</v>
      </c>
      <c r="B86" s="7" t="str">
        <f>'stock gpa'!D80</f>
        <v>purée de noix coco buche non sucrée</v>
      </c>
      <c r="C86" s="8" t="str">
        <f>IFERROR(VLOOKUP(A86,'export pasto gpa'!$A:$H,4,0),"")</f>
        <v/>
      </c>
      <c r="D86" s="8">
        <f>VLOOKUP(A_servir[[#This Row],[Reference]],'stock gpa'!$C$2:$H$721,6,0)</f>
        <v>140</v>
      </c>
      <c r="E86" s="7" t="str">
        <f>'stock gpa'!E80</f>
        <v>17275A</v>
      </c>
      <c r="F86" s="5"/>
      <c r="G86" s="8"/>
      <c r="H86" s="5"/>
      <c r="I86" s="51"/>
    </row>
    <row r="87" spans="1:9" ht="39.75" customHeight="1" x14ac:dyDescent="0.2">
      <c r="A87" s="50" t="str">
        <f>'stock gpa'!C82</f>
        <v>020033</v>
      </c>
      <c r="B87" s="7" t="str">
        <f>'stock gpa'!D82</f>
        <v>Pate Praliné noisette 50%</v>
      </c>
      <c r="C87" s="8" t="str">
        <f>IFERROR(VLOOKUP(A87,'export pasto gpa'!$A:$H,4,0),"")</f>
        <v/>
      </c>
      <c r="D87" s="8">
        <f>VLOOKUP(A_servir[[#This Row],[Reference]],'stock gpa'!$C$2:$H$721,6,0)</f>
        <v>217.4</v>
      </c>
      <c r="E87" s="7" t="str">
        <f>'stock gpa'!E82</f>
        <v>18274</v>
      </c>
      <c r="F87" s="5"/>
      <c r="G87" s="8"/>
      <c r="H87" s="5"/>
      <c r="I87" s="51"/>
    </row>
    <row r="88" spans="1:9" ht="39.75" customHeight="1" x14ac:dyDescent="0.2">
      <c r="A88" s="50" t="str">
        <f>'stock gpa'!C84</f>
        <v>020034</v>
      </c>
      <c r="B88" s="7" t="str">
        <f>'stock gpa'!D84</f>
        <v>Purée d'Orange Sanguine non sucrée</v>
      </c>
      <c r="C88" s="8" t="str">
        <f>IFERROR(VLOOKUP(A88,'export pasto gpa'!$A:$H,4,0),"")</f>
        <v/>
      </c>
      <c r="D88" s="8">
        <f>VLOOKUP(A_servir[[#This Row],[Reference]],'stock gpa'!$C$2:$H$721,6,0)</f>
        <v>1280</v>
      </c>
      <c r="E88" s="7" t="str">
        <f>'stock gpa'!E84</f>
        <v>18234</v>
      </c>
      <c r="F88" s="5"/>
      <c r="G88" s="8"/>
      <c r="H88" s="5"/>
      <c r="I88" s="51"/>
    </row>
    <row r="89" spans="1:9" ht="39.75" customHeight="1" x14ac:dyDescent="0.2">
      <c r="A89" s="50" t="str">
        <f>'stock gpa'!C83</f>
        <v>020034</v>
      </c>
      <c r="B89" s="7" t="str">
        <f>'stock gpa'!D83</f>
        <v>Purée d'Orange Sanguine non sucrée</v>
      </c>
      <c r="C89" s="8" t="str">
        <f>IFERROR(VLOOKUP(A89,'export pasto gpa'!$A:$H,4,0),"")</f>
        <v/>
      </c>
      <c r="D89" s="8">
        <f>VLOOKUP(A_servir[[#This Row],[Reference]],'stock gpa'!$C$2:$H$721,6,0)</f>
        <v>1280</v>
      </c>
      <c r="E89" s="7" t="str">
        <f>'stock gpa'!E83</f>
        <v>19051</v>
      </c>
      <c r="F89" s="5"/>
      <c r="G89" s="8"/>
      <c r="H89" s="5"/>
      <c r="I89" s="51"/>
    </row>
    <row r="90" spans="1:9" ht="39.75" customHeight="1" x14ac:dyDescent="0.2">
      <c r="A90" s="50" t="str">
        <f>'stock gpa'!C85</f>
        <v>020035</v>
      </c>
      <c r="B90" s="7" t="str">
        <f>'stock gpa'!D85</f>
        <v>purée noix de coco sucré avec rapure</v>
      </c>
      <c r="C90" s="8" t="str">
        <f>IFERROR(VLOOKUP(A90,'export pasto gpa'!$A:$H,4,0),"")</f>
        <v/>
      </c>
      <c r="D90" s="8">
        <f>VLOOKUP(A_servir[[#This Row],[Reference]],'stock gpa'!$C$2:$H$721,6,0)</f>
        <v>462</v>
      </c>
      <c r="E90" s="7" t="str">
        <f>'stock gpa'!E85</f>
        <v>19009</v>
      </c>
      <c r="F90" s="5"/>
      <c r="G90" s="8"/>
      <c r="H90" s="5"/>
      <c r="I90" s="51"/>
    </row>
    <row r="91" spans="1:9" ht="39.75" customHeight="1" x14ac:dyDescent="0.2">
      <c r="A91" s="50" t="str">
        <f>'stock gpa'!C86</f>
        <v>020036</v>
      </c>
      <c r="B91" s="7" t="str">
        <f>'stock gpa'!D86</f>
        <v>purée de kiwi sucrée</v>
      </c>
      <c r="C91" s="8" t="str">
        <f>IFERROR(VLOOKUP(A91,'export pasto gpa'!$A:$H,4,0),"")</f>
        <v/>
      </c>
      <c r="D91" s="8">
        <f>VLOOKUP(A_servir[[#This Row],[Reference]],'stock gpa'!$C$2:$H$721,6,0)</f>
        <v>2</v>
      </c>
      <c r="E91" s="7" t="str">
        <f>'stock gpa'!E86</f>
        <v>17083</v>
      </c>
      <c r="F91" s="5"/>
      <c r="G91" s="8"/>
      <c r="H91" s="5"/>
      <c r="I91" s="51"/>
    </row>
    <row r="92" spans="1:9" ht="39.75" customHeight="1" x14ac:dyDescent="0.2">
      <c r="A92" s="50" t="str">
        <f>'stock gpa'!C88</f>
        <v>020037</v>
      </c>
      <c r="B92" s="7" t="str">
        <f>'stock gpa'!D88</f>
        <v>Pâte d'amande 100%</v>
      </c>
      <c r="C92" s="8" t="str">
        <f>IFERROR(VLOOKUP(A92,'export pasto gpa'!$A:$H,4,0),"")</f>
        <v/>
      </c>
      <c r="D92" s="8">
        <f>VLOOKUP(A_servir[[#This Row],[Reference]],'stock gpa'!$C$2:$H$721,6,0)</f>
        <v>30</v>
      </c>
      <c r="E92" s="7" t="str">
        <f>'stock gpa'!E88</f>
        <v>18073PPP</v>
      </c>
      <c r="F92" s="5"/>
      <c r="G92" s="8"/>
      <c r="H92" s="5"/>
      <c r="I92" s="51"/>
    </row>
    <row r="93" spans="1:9" ht="39.75" customHeight="1" x14ac:dyDescent="0.2">
      <c r="A93" s="50" t="str">
        <f>'stock gpa'!C87</f>
        <v>020037</v>
      </c>
      <c r="B93" s="7" t="str">
        <f>'stock gpa'!D87</f>
        <v>Pâte d'amande 100%</v>
      </c>
      <c r="C93" s="8" t="str">
        <f>IFERROR(VLOOKUP(A93,'export pasto gpa'!$A:$H,4,0),"")</f>
        <v/>
      </c>
      <c r="D93" s="8">
        <f>VLOOKUP(A_servir[[#This Row],[Reference]],'stock gpa'!$C$2:$H$721,6,0)</f>
        <v>30</v>
      </c>
      <c r="E93" s="7" t="str">
        <f>'stock gpa'!E87</f>
        <v>18156PPP</v>
      </c>
      <c r="F93" s="5"/>
      <c r="G93" s="8"/>
      <c r="H93" s="5"/>
      <c r="I93" s="51"/>
    </row>
    <row r="94" spans="1:9" ht="39.75" customHeight="1" x14ac:dyDescent="0.2">
      <c r="A94" s="50" t="str">
        <f>'stock gpa'!C89</f>
        <v>020038</v>
      </c>
      <c r="B94" s="7" t="str">
        <f>'stock gpa'!D89</f>
        <v>Purée d'ananas SSA</v>
      </c>
      <c r="C94" s="8" t="str">
        <f>IFERROR(VLOOKUP(A94,'export pasto gpa'!$A:$H,4,0),"")</f>
        <v/>
      </c>
      <c r="D94" s="8">
        <f>VLOOKUP(A_servir[[#This Row],[Reference]],'stock gpa'!$C$2:$H$721,6,0)</f>
        <v>1220</v>
      </c>
      <c r="E94" s="7" t="str">
        <f>'stock gpa'!E89</f>
        <v>19051</v>
      </c>
      <c r="F94" s="5"/>
      <c r="G94" s="8"/>
      <c r="H94" s="5"/>
      <c r="I94" s="51"/>
    </row>
    <row r="95" spans="1:9" ht="39.75" customHeight="1" x14ac:dyDescent="0.2">
      <c r="A95" s="50" t="str">
        <f>'stock gpa'!C90</f>
        <v>020101</v>
      </c>
      <c r="B95" s="7" t="str">
        <f>'stock gpa'!D90</f>
        <v>Vermicelle citron vert</v>
      </c>
      <c r="C95" s="8" t="str">
        <f>IFERROR(VLOOKUP(A95,'export pasto gpa'!$A:$H,4,0),"")</f>
        <v/>
      </c>
      <c r="D95" s="8">
        <f>VLOOKUP(A_servir[[#This Row],[Reference]],'stock gpa'!$C$2:$H$721,6,0)</f>
        <v>1.4350000000000001</v>
      </c>
      <c r="E95" s="7" t="str">
        <f>'stock gpa'!E90</f>
        <v>18102</v>
      </c>
      <c r="F95" s="5"/>
      <c r="G95" s="8"/>
      <c r="H95" s="5"/>
      <c r="I95" s="51"/>
    </row>
    <row r="96" spans="1:9" ht="39.75" customHeight="1" x14ac:dyDescent="0.2">
      <c r="A96" s="50" t="str">
        <f>'stock gpa'!C91</f>
        <v>020102</v>
      </c>
      <c r="B96" s="7" t="str">
        <f>'stock gpa'!D91</f>
        <v>Menthe douce</v>
      </c>
      <c r="C96" s="8" t="str">
        <f>IFERROR(VLOOKUP(A96,'export pasto gpa'!$A:$H,4,0),"")</f>
        <v/>
      </c>
      <c r="D96" s="8">
        <f>VLOOKUP(A_servir[[#This Row],[Reference]],'stock gpa'!$C$2:$H$721,6,0)</f>
        <v>46</v>
      </c>
      <c r="E96" s="7" t="str">
        <f>'stock gpa'!E91</f>
        <v>18100</v>
      </c>
      <c r="F96" s="5"/>
      <c r="G96" s="8"/>
      <c r="H96" s="5"/>
      <c r="I96" s="51"/>
    </row>
    <row r="97" spans="1:9" ht="39.75" customHeight="1" x14ac:dyDescent="0.2">
      <c r="A97" s="50" t="str">
        <f>'stock gpa'!C92</f>
        <v>020103</v>
      </c>
      <c r="B97" s="7" t="str">
        <f>'stock gpa'!D92</f>
        <v>Feuille de menthe poivrée</v>
      </c>
      <c r="C97" s="8" t="str">
        <f>IFERROR(VLOOKUP(A97,'export pasto gpa'!$A:$H,4,0),"")</f>
        <v/>
      </c>
      <c r="D97" s="8">
        <f>VLOOKUP(A_servir[[#This Row],[Reference]],'stock gpa'!$C$2:$H$721,6,0)</f>
        <v>55.1</v>
      </c>
      <c r="E97" s="7" t="str">
        <f>'stock gpa'!E92</f>
        <v>18100</v>
      </c>
      <c r="F97" s="5"/>
      <c r="G97" s="8"/>
      <c r="H97" s="5"/>
      <c r="I97" s="51"/>
    </row>
    <row r="98" spans="1:9" ht="39.75" customHeight="1" x14ac:dyDescent="0.2">
      <c r="A98" s="50" t="str">
        <f>'stock gpa'!C93</f>
        <v>028001</v>
      </c>
      <c r="B98" s="7" t="str">
        <f>'stock gpa'!D93</f>
        <v>Purée de banane SSA bio</v>
      </c>
      <c r="C98" s="8" t="str">
        <f>IFERROR(VLOOKUP(A98,'export pasto gpa'!$A:$H,4,0),"")</f>
        <v/>
      </c>
      <c r="D98" s="8">
        <f>VLOOKUP(A_servir[[#This Row],[Reference]],'stock gpa'!$C$2:$H$721,6,0)</f>
        <v>638</v>
      </c>
      <c r="E98" s="7" t="str">
        <f>'stock gpa'!E93</f>
        <v>18166</v>
      </c>
      <c r="F98" s="5"/>
      <c r="G98" s="8"/>
      <c r="H98" s="5"/>
      <c r="I98" s="51"/>
    </row>
    <row r="99" spans="1:9" ht="39.75" customHeight="1" x14ac:dyDescent="0.2">
      <c r="A99" s="50" t="str">
        <f>'stock gpa'!C94</f>
        <v>028002</v>
      </c>
      <c r="B99" s="7" t="str">
        <f>'stock gpa'!D94</f>
        <v>Purée de mangue SSA bio</v>
      </c>
      <c r="C99" s="8" t="str">
        <f>IFERROR(VLOOKUP(A99,'export pasto gpa'!$A:$H,4,0),"")</f>
        <v/>
      </c>
      <c r="D99" s="8">
        <f>VLOOKUP(A_servir[[#This Row],[Reference]],'stock gpa'!$C$2:$H$721,6,0)</f>
        <v>957</v>
      </c>
      <c r="E99" s="7" t="str">
        <f>'stock gpa'!E94</f>
        <v>19009</v>
      </c>
      <c r="F99" s="5"/>
      <c r="G99" s="8"/>
      <c r="H99" s="5"/>
      <c r="I99" s="51"/>
    </row>
    <row r="100" spans="1:9" ht="39.75" customHeight="1" x14ac:dyDescent="0.2">
      <c r="A100" s="50" t="str">
        <f>'stock gpa'!C95</f>
        <v>028003</v>
      </c>
      <c r="B100" s="7" t="str">
        <f>'stock gpa'!D95</f>
        <v>Purée de cassis SSA bio</v>
      </c>
      <c r="C100" s="8" t="str">
        <f>IFERROR(VLOOKUP(A100,'export pasto gpa'!$A:$H,4,0),"")</f>
        <v/>
      </c>
      <c r="D100" s="8">
        <f>VLOOKUP(A_servir[[#This Row],[Reference]],'stock gpa'!$C$2:$H$721,6,0)</f>
        <v>575</v>
      </c>
      <c r="E100" s="7" t="str">
        <f>'stock gpa'!E95</f>
        <v>19007</v>
      </c>
      <c r="F100" s="5"/>
      <c r="G100" s="8"/>
      <c r="H100" s="5"/>
      <c r="I100" s="51"/>
    </row>
    <row r="101" spans="1:9" ht="39.75" customHeight="1" x14ac:dyDescent="0.2">
      <c r="A101" s="50" t="str">
        <f>'stock gpa'!C96</f>
        <v>028004</v>
      </c>
      <c r="B101" s="7" t="str">
        <f>'stock gpa'!D96</f>
        <v>Purée de citron SSA bio</v>
      </c>
      <c r="C101" s="8" t="str">
        <f>IFERROR(VLOOKUP(A101,'export pasto gpa'!$A:$H,4,0),"")</f>
        <v/>
      </c>
      <c r="D101" s="8">
        <f>VLOOKUP(A_servir[[#This Row],[Reference]],'stock gpa'!$C$2:$H$721,6,0)</f>
        <v>277.7</v>
      </c>
      <c r="E101" s="7" t="str">
        <f>'stock gpa'!E96</f>
        <v>18044</v>
      </c>
      <c r="F101" s="5"/>
      <c r="G101" s="8"/>
      <c r="H101" s="5"/>
      <c r="I101" s="51"/>
    </row>
    <row r="102" spans="1:9" ht="39.75" customHeight="1" x14ac:dyDescent="0.2">
      <c r="A102" s="50" t="str">
        <f>'stock gpa'!C98</f>
        <v>028005</v>
      </c>
      <c r="B102" s="7" t="str">
        <f>'stock gpa'!D98</f>
        <v>Citron broyé bio</v>
      </c>
      <c r="C102" s="8" t="str">
        <f>IFERROR(VLOOKUP(A102,'export pasto gpa'!$A:$H,4,0),"")</f>
        <v/>
      </c>
      <c r="D102" s="8">
        <f>VLOOKUP(A_servir[[#This Row],[Reference]],'stock gpa'!$C$2:$H$721,6,0)</f>
        <v>156.5</v>
      </c>
      <c r="E102" s="7" t="str">
        <f>'stock gpa'!E98</f>
        <v>18047</v>
      </c>
      <c r="F102" s="5"/>
      <c r="G102" s="8"/>
      <c r="H102" s="5"/>
      <c r="I102" s="51"/>
    </row>
    <row r="103" spans="1:9" ht="39.75" customHeight="1" x14ac:dyDescent="0.2">
      <c r="A103" s="50" t="str">
        <f>'stock gpa'!C97</f>
        <v>028005</v>
      </c>
      <c r="B103" s="7" t="str">
        <f>'stock gpa'!D97</f>
        <v>Citron broyé bio</v>
      </c>
      <c r="C103" s="8" t="str">
        <f>IFERROR(VLOOKUP(A103,'export pasto gpa'!$A:$H,4,0),"")</f>
        <v/>
      </c>
      <c r="D103" s="8">
        <f>VLOOKUP(A_servir[[#This Row],[Reference]],'stock gpa'!$C$2:$H$721,6,0)</f>
        <v>156.5</v>
      </c>
      <c r="E103" s="7" t="str">
        <f>'stock gpa'!E97</f>
        <v>19023</v>
      </c>
      <c r="F103" s="5"/>
      <c r="G103" s="8"/>
      <c r="H103" s="5"/>
      <c r="I103" s="51"/>
    </row>
    <row r="104" spans="1:9" ht="39.75" customHeight="1" x14ac:dyDescent="0.2">
      <c r="A104" s="50" t="str">
        <f>'stock gpa'!C99</f>
        <v>028006</v>
      </c>
      <c r="B104" s="7" t="str">
        <f>'stock gpa'!D99</f>
        <v>Gousses de vanille Bourbon de Madagascar BIO</v>
      </c>
      <c r="C104" s="8" t="str">
        <f>IFERROR(VLOOKUP(A104,'export pasto gpa'!$A:$H,4,0),"")</f>
        <v/>
      </c>
      <c r="D104" s="8">
        <f>VLOOKUP(A_servir[[#This Row],[Reference]],'stock gpa'!$C$2:$H$721,6,0)</f>
        <v>30</v>
      </c>
      <c r="E104" s="7" t="str">
        <f>'stock gpa'!E99</f>
        <v>19053</v>
      </c>
      <c r="F104" s="5"/>
      <c r="G104" s="8"/>
      <c r="H104" s="5"/>
      <c r="I104" s="51"/>
    </row>
    <row r="105" spans="1:9" ht="39.75" customHeight="1" x14ac:dyDescent="0.2">
      <c r="A105" s="50" t="str">
        <f>'stock gpa'!C101</f>
        <v>030001</v>
      </c>
      <c r="B105" s="7" t="str">
        <f>'stock gpa'!D101</f>
        <v>Caramel aromatique</v>
      </c>
      <c r="C105" s="8" t="str">
        <f>IFERROR(VLOOKUP(A105,'export pasto gpa'!$A:$H,4,0),"")</f>
        <v/>
      </c>
      <c r="D105" s="8">
        <f>VLOOKUP(A_servir[[#This Row],[Reference]],'stock gpa'!$C$2:$H$721,6,0)</f>
        <v>600</v>
      </c>
      <c r="E105" s="7" t="str">
        <f>'stock gpa'!E101</f>
        <v>18204P</v>
      </c>
      <c r="F105" s="5"/>
      <c r="G105" s="8"/>
      <c r="H105" s="5"/>
      <c r="I105" s="51"/>
    </row>
    <row r="106" spans="1:9" ht="39.75" customHeight="1" x14ac:dyDescent="0.2">
      <c r="A106" s="50" t="str">
        <f>'stock gpa'!C100</f>
        <v>030001</v>
      </c>
      <c r="B106" s="7" t="str">
        <f>'stock gpa'!D100</f>
        <v>Caramel aromatique</v>
      </c>
      <c r="C106" s="8" t="str">
        <f>IFERROR(VLOOKUP(A106,'export pasto gpa'!$A:$H,4,0),"")</f>
        <v/>
      </c>
      <c r="D106" s="8">
        <f>VLOOKUP(A_servir[[#This Row],[Reference]],'stock gpa'!$C$2:$H$721,6,0)</f>
        <v>600</v>
      </c>
      <c r="E106" s="7" t="str">
        <f>'stock gpa'!E100</f>
        <v>19057</v>
      </c>
      <c r="F106" s="5"/>
      <c r="G106" s="8"/>
      <c r="H106" s="5"/>
      <c r="I106" s="51"/>
    </row>
    <row r="107" spans="1:9" ht="39.75" customHeight="1" x14ac:dyDescent="0.2">
      <c r="A107" s="50" t="str">
        <f>'stock gpa'!C102</f>
        <v>030002A</v>
      </c>
      <c r="B107" s="7" t="str">
        <f>'stock gpa'!D102</f>
        <v>Crème de lait 35% UHT 10 litres</v>
      </c>
      <c r="C107" s="8" t="str">
        <f>IFERROR(VLOOKUP(A107,'export pasto gpa'!$A:$H,4,0),"")</f>
        <v/>
      </c>
      <c r="D107" s="8">
        <f>VLOOKUP(A_servir[[#This Row],[Reference]],'stock gpa'!$C$2:$H$721,6,0)</f>
        <v>399</v>
      </c>
      <c r="E107" s="7" t="str">
        <f>'stock gpa'!E102</f>
        <v>19057</v>
      </c>
      <c r="F107" s="5"/>
      <c r="G107" s="8"/>
      <c r="H107" s="5"/>
      <c r="I107" s="51"/>
    </row>
    <row r="108" spans="1:9" ht="39.75" customHeight="1" x14ac:dyDescent="0.2">
      <c r="A108" s="50" t="str">
        <f>'stock gpa'!C103</f>
        <v>030003</v>
      </c>
      <c r="B108" s="7" t="str">
        <f>'stock gpa'!D103</f>
        <v>Extrait de vanille Bourbon de Madagascar</v>
      </c>
      <c r="C108" s="8" t="str">
        <f>IFERROR(VLOOKUP(A108,'export pasto gpa'!$A:$H,4,0),"")</f>
        <v/>
      </c>
      <c r="D108" s="8">
        <f>VLOOKUP(A_servir[[#This Row],[Reference]],'stock gpa'!$C$2:$H$721,6,0)</f>
        <v>34.9</v>
      </c>
      <c r="E108" s="7" t="str">
        <f>'stock gpa'!E103</f>
        <v>18258PP</v>
      </c>
      <c r="F108" s="5"/>
      <c r="G108" s="8"/>
      <c r="H108" s="5"/>
      <c r="I108" s="51"/>
    </row>
    <row r="109" spans="1:9" ht="39.75" customHeight="1" x14ac:dyDescent="0.2">
      <c r="A109" s="50" t="str">
        <f>'stock gpa'!C105</f>
        <v>030004A</v>
      </c>
      <c r="B109" s="7" t="str">
        <f>'stock gpa'!D105</f>
        <v>Lait entier UHT 10 litres</v>
      </c>
      <c r="C109" s="8" t="str">
        <f>IFERROR(VLOOKUP(A109,'export pasto gpa'!$A:$H,4,0),"")</f>
        <v/>
      </c>
      <c r="D109" s="8">
        <f>VLOOKUP(A_servir[[#This Row],[Reference]],'stock gpa'!$C$2:$H$721,6,0)</f>
        <v>464.2</v>
      </c>
      <c r="E109" s="7" t="str">
        <f>'stock gpa'!E105</f>
        <v>19045</v>
      </c>
      <c r="F109" s="5"/>
      <c r="G109" s="8"/>
      <c r="H109" s="5"/>
      <c r="I109" s="51"/>
    </row>
    <row r="110" spans="1:9" ht="39.75" customHeight="1" x14ac:dyDescent="0.2">
      <c r="A110" s="50" t="str">
        <f>'stock gpa'!C106</f>
        <v>030005</v>
      </c>
      <c r="B110" s="7" t="str">
        <f>'stock gpa'!D106</f>
        <v>Extrait de réglisse</v>
      </c>
      <c r="C110" s="8" t="str">
        <f>IFERROR(VLOOKUP(A110,'export pasto gpa'!$A:$H,4,0),"")</f>
        <v/>
      </c>
      <c r="D110" s="8">
        <f>VLOOKUP(A_servir[[#This Row],[Reference]],'stock gpa'!$C$2:$H$721,6,0)</f>
        <v>35</v>
      </c>
      <c r="E110" s="7" t="str">
        <f>'stock gpa'!E106</f>
        <v>18169</v>
      </c>
      <c r="F110" s="5"/>
      <c r="G110" s="8"/>
      <c r="H110" s="5"/>
      <c r="I110" s="51"/>
    </row>
    <row r="111" spans="1:9" ht="39.75" customHeight="1" x14ac:dyDescent="0.2">
      <c r="A111" s="50" t="str">
        <f>'stock gpa'!C107</f>
        <v>030007</v>
      </c>
      <c r="B111" s="7" t="str">
        <f>'stock gpa'!D107</f>
        <v>Rhum Grand Arôme 55% Vol</v>
      </c>
      <c r="C111" s="8" t="str">
        <f>IFERROR(VLOOKUP(A111,'export pasto gpa'!$A:$H,4,0),"")</f>
        <v/>
      </c>
      <c r="D111" s="8">
        <f>VLOOKUP(A_servir[[#This Row],[Reference]],'stock gpa'!$C$2:$H$721,6,0)</f>
        <v>120</v>
      </c>
      <c r="E111" s="7" t="str">
        <f>'stock gpa'!E107</f>
        <v>19032</v>
      </c>
      <c r="F111" s="5"/>
      <c r="G111" s="8"/>
      <c r="H111" s="5"/>
      <c r="I111" s="51"/>
    </row>
    <row r="112" spans="1:9" ht="39.75" customHeight="1" x14ac:dyDescent="0.2">
      <c r="A112" s="50" t="str">
        <f>'stock gpa'!C108</f>
        <v>030008</v>
      </c>
      <c r="B112" s="7" t="str">
        <f>'stock gpa'!D108</f>
        <v>Rhum Blanc Martinique</v>
      </c>
      <c r="C112" s="8" t="str">
        <f>IFERROR(VLOOKUP(A112,'export pasto gpa'!$A:$H,4,0),"")</f>
        <v/>
      </c>
      <c r="D112" s="8">
        <f>VLOOKUP(A_servir[[#This Row],[Reference]],'stock gpa'!$C$2:$H$721,6,0)</f>
        <v>57</v>
      </c>
      <c r="E112" s="7" t="str">
        <f>'stock gpa'!E108</f>
        <v>18109</v>
      </c>
      <c r="F112" s="5"/>
      <c r="G112" s="8"/>
      <c r="H112" s="5"/>
      <c r="I112" s="51"/>
    </row>
    <row r="113" spans="1:9" ht="39.75" customHeight="1" x14ac:dyDescent="0.2">
      <c r="A113" s="50" t="str">
        <f>'stock gpa'!C109</f>
        <v>030008</v>
      </c>
      <c r="B113" s="7" t="str">
        <f>'stock gpa'!D109</f>
        <v>Rhum Blanc Martinique</v>
      </c>
      <c r="C113" s="8" t="str">
        <f>IFERROR(VLOOKUP(A113,'export pasto gpa'!$A:$H,4,0),"")</f>
        <v/>
      </c>
      <c r="D113" s="8">
        <f>VLOOKUP(A_servir[[#This Row],[Reference]],'stock gpa'!$C$2:$H$721,6,0)</f>
        <v>57</v>
      </c>
      <c r="E113" s="7" t="str">
        <f>'stock gpa'!E109</f>
        <v>19039</v>
      </c>
      <c r="F113" s="5"/>
      <c r="G113" s="8"/>
      <c r="H113" s="5"/>
      <c r="I113" s="51"/>
    </row>
    <row r="114" spans="1:9" ht="39.75" customHeight="1" x14ac:dyDescent="0.2">
      <c r="A114" s="50" t="str">
        <f>'stock gpa'!C110</f>
        <v>030011</v>
      </c>
      <c r="B114" s="7" t="str">
        <f>'stock gpa'!D110</f>
        <v>Extrait de menthe poivrée</v>
      </c>
      <c r="C114" s="8" t="str">
        <f>IFERROR(VLOOKUP(A114,'export pasto gpa'!$A:$H,4,0),"")</f>
        <v/>
      </c>
      <c r="D114" s="8">
        <f>VLOOKUP(A_servir[[#This Row],[Reference]],'stock gpa'!$C$2:$H$721,6,0)</f>
        <v>15.5</v>
      </c>
      <c r="E114" s="7" t="str">
        <f>'stock gpa'!E110</f>
        <v>19030</v>
      </c>
      <c r="F114" s="5"/>
      <c r="G114" s="8"/>
      <c r="H114" s="5"/>
      <c r="I114" s="51"/>
    </row>
    <row r="115" spans="1:9" ht="39.75" customHeight="1" x14ac:dyDescent="0.2">
      <c r="A115" s="50" t="str">
        <f>'stock gpa'!C112</f>
        <v>030013</v>
      </c>
      <c r="B115" s="7" t="str">
        <f>'stock gpa'!D112</f>
        <v>Kirsch de Fougerolles AOC 45%vol</v>
      </c>
      <c r="C115" s="8" t="str">
        <f>IFERROR(VLOOKUP(A115,'export pasto gpa'!$A:$H,4,0),"")</f>
        <v/>
      </c>
      <c r="D115" s="8">
        <f>VLOOKUP(A_servir[[#This Row],[Reference]],'stock gpa'!$C$2:$H$721,6,0)</f>
        <v>93.8</v>
      </c>
      <c r="E115" s="7" t="str">
        <f>'stock gpa'!E112</f>
        <v>18239</v>
      </c>
      <c r="F115" s="5"/>
      <c r="G115" s="8"/>
      <c r="H115" s="5"/>
      <c r="I115" s="51"/>
    </row>
    <row r="116" spans="1:9" ht="39.75" customHeight="1" x14ac:dyDescent="0.2">
      <c r="A116" s="50" t="str">
        <f>'stock gpa'!C111</f>
        <v>030013</v>
      </c>
      <c r="B116" s="7" t="str">
        <f>'stock gpa'!D111</f>
        <v>Kirsch de Fougerolles AOC 45%vol</v>
      </c>
      <c r="C116" s="8" t="str">
        <f>IFERROR(VLOOKUP(A116,'export pasto gpa'!$A:$H,4,0),"")</f>
        <v/>
      </c>
      <c r="D116" s="8">
        <f>VLOOKUP(A_servir[[#This Row],[Reference]],'stock gpa'!$C$2:$H$721,6,0)</f>
        <v>93.8</v>
      </c>
      <c r="E116" s="7" t="str">
        <f>'stock gpa'!E111</f>
        <v>19057</v>
      </c>
      <c r="F116" s="5"/>
      <c r="G116" s="8"/>
      <c r="H116" s="5"/>
      <c r="I116" s="51"/>
    </row>
    <row r="117" spans="1:9" ht="39.75" customHeight="1" x14ac:dyDescent="0.2">
      <c r="A117" s="50" t="str">
        <f>'stock gpa'!C114</f>
        <v>030014</v>
      </c>
      <c r="B117" s="7" t="str">
        <f>'stock gpa'!D114</f>
        <v>Extrait d'écorce d'orange 60%vol</v>
      </c>
      <c r="C117" s="8" t="str">
        <f>IFERROR(VLOOKUP(A117,'export pasto gpa'!$A:$H,4,0),"")</f>
        <v/>
      </c>
      <c r="D117" s="8">
        <f>VLOOKUP(A_servir[[#This Row],[Reference]],'stock gpa'!$C$2:$H$721,6,0)</f>
        <v>181.6</v>
      </c>
      <c r="E117" s="7" t="str">
        <f>'stock gpa'!E114</f>
        <v>18239</v>
      </c>
      <c r="F117" s="5"/>
      <c r="G117" s="8"/>
      <c r="H117" s="5"/>
      <c r="I117" s="51"/>
    </row>
    <row r="118" spans="1:9" ht="39.75" customHeight="1" x14ac:dyDescent="0.2">
      <c r="A118" s="50" t="str">
        <f>'stock gpa'!C113</f>
        <v>030014</v>
      </c>
      <c r="B118" s="7" t="str">
        <f>'stock gpa'!D113</f>
        <v>Extrait d'écorce d'orange 60%vol</v>
      </c>
      <c r="C118" s="8" t="str">
        <f>IFERROR(VLOOKUP(A118,'export pasto gpa'!$A:$H,4,0),"")</f>
        <v/>
      </c>
      <c r="D118" s="8">
        <f>VLOOKUP(A_servir[[#This Row],[Reference]],'stock gpa'!$C$2:$H$721,6,0)</f>
        <v>181.6</v>
      </c>
      <c r="E118" s="7" t="str">
        <f>'stock gpa'!E113</f>
        <v>19057</v>
      </c>
      <c r="F118" s="5"/>
      <c r="G118" s="8"/>
      <c r="H118" s="5"/>
      <c r="I118" s="51"/>
    </row>
    <row r="119" spans="1:9" ht="39.75" customHeight="1" x14ac:dyDescent="0.2">
      <c r="A119" s="50" t="str">
        <f>'stock gpa'!C116</f>
        <v>030015</v>
      </c>
      <c r="B119" s="7" t="str">
        <f>'stock gpa'!D116</f>
        <v>Miel de garrigue</v>
      </c>
      <c r="C119" s="8" t="str">
        <f>IFERROR(VLOOKUP(A119,'export pasto gpa'!$A:$H,4,0),"")</f>
        <v/>
      </c>
      <c r="D119" s="8">
        <f>VLOOKUP(A_servir[[#This Row],[Reference]],'stock gpa'!$C$2:$H$721,6,0)</f>
        <v>121</v>
      </c>
      <c r="E119" s="7" t="str">
        <f>'stock gpa'!E116</f>
        <v>18068</v>
      </c>
      <c r="F119" s="5"/>
      <c r="G119" s="8"/>
      <c r="H119" s="5"/>
      <c r="I119" s="51"/>
    </row>
    <row r="120" spans="1:9" ht="39.75" customHeight="1" x14ac:dyDescent="0.2">
      <c r="A120" s="50" t="str">
        <f>'stock gpa'!C115</f>
        <v>030015</v>
      </c>
      <c r="B120" s="7" t="str">
        <f>'stock gpa'!D115</f>
        <v>Miel de garrigue</v>
      </c>
      <c r="C120" s="8" t="str">
        <f>IFERROR(VLOOKUP(A120,'export pasto gpa'!$A:$H,4,0),"")</f>
        <v/>
      </c>
      <c r="D120" s="8">
        <f>VLOOKUP(A_servir[[#This Row],[Reference]],'stock gpa'!$C$2:$H$721,6,0)</f>
        <v>121</v>
      </c>
      <c r="E120" s="7" t="str">
        <f>'stock gpa'!E115</f>
        <v>18172</v>
      </c>
      <c r="F120" s="5"/>
      <c r="G120" s="8"/>
      <c r="H120" s="5"/>
      <c r="I120" s="51"/>
    </row>
    <row r="121" spans="1:9" ht="39.75" customHeight="1" x14ac:dyDescent="0.2">
      <c r="A121" s="50" t="str">
        <f>'stock gpa'!C117</f>
        <v>030016</v>
      </c>
      <c r="B121" s="7" t="str">
        <f>'stock gpa'!D117</f>
        <v>Marsala sec</v>
      </c>
      <c r="C121" s="8">
        <f>IFERROR(VLOOKUP(A121,'export pasto gpa'!$A:$H,4,0),"")</f>
        <v>75.2</v>
      </c>
      <c r="D121" s="8">
        <f>VLOOKUP(A_servir[[#This Row],[Reference]],'stock gpa'!$C$2:$H$721,6,0)</f>
        <v>219.5</v>
      </c>
      <c r="E121" s="7" t="str">
        <f>'stock gpa'!E117</f>
        <v>19039</v>
      </c>
      <c r="F121" s="5"/>
      <c r="G121" s="8"/>
      <c r="H121" s="5"/>
      <c r="I121" s="51"/>
    </row>
    <row r="122" spans="1:9" ht="39.75" customHeight="1" x14ac:dyDescent="0.2">
      <c r="A122" s="50" t="str">
        <f>'stock gpa'!C118</f>
        <v>038006</v>
      </c>
      <c r="B122" s="7" t="str">
        <f>'stock gpa'!D118</f>
        <v>Crème de Salidou BIO</v>
      </c>
      <c r="C122" s="8" t="str">
        <f>IFERROR(VLOOKUP(A122,'export pasto gpa'!$A:$H,4,0),"")</f>
        <v/>
      </c>
      <c r="D122" s="8">
        <f>VLOOKUP(A_servir[[#This Row],[Reference]],'stock gpa'!$C$2:$H$721,6,0)</f>
        <v>400</v>
      </c>
      <c r="E122" s="7" t="str">
        <f>'stock gpa'!E118</f>
        <v>19044</v>
      </c>
      <c r="F122" s="5"/>
      <c r="G122" s="8"/>
      <c r="H122" s="5"/>
      <c r="I122" s="51"/>
    </row>
    <row r="123" spans="1:9" ht="39.75" customHeight="1" x14ac:dyDescent="0.2">
      <c r="A123" s="50" t="str">
        <f>'stock gpa'!C119</f>
        <v>038007</v>
      </c>
      <c r="B123" s="7" t="str">
        <f>'stock gpa'!D119</f>
        <v>Caramel foncé BIO</v>
      </c>
      <c r="C123" s="8" t="str">
        <f>IFERROR(VLOOKUP(A123,'export pasto gpa'!$A:$H,4,0),"")</f>
        <v/>
      </c>
      <c r="D123" s="8">
        <f>VLOOKUP(A_servir[[#This Row],[Reference]],'stock gpa'!$C$2:$H$721,6,0)</f>
        <v>25</v>
      </c>
      <c r="E123" s="7" t="str">
        <f>'stock gpa'!E119</f>
        <v>19038</v>
      </c>
      <c r="F123" s="5"/>
      <c r="G123" s="8"/>
      <c r="H123" s="5"/>
      <c r="I123" s="51"/>
    </row>
    <row r="124" spans="1:9" ht="39.75" customHeight="1" x14ac:dyDescent="0.2">
      <c r="A124" s="50" t="str">
        <f>'stock gpa'!C120</f>
        <v>038007</v>
      </c>
      <c r="B124" s="7" t="str">
        <f>'stock gpa'!D120</f>
        <v>Caramel foncé BIO</v>
      </c>
      <c r="C124" s="8" t="str">
        <f>IFERROR(VLOOKUP(A124,'export pasto gpa'!$A:$H,4,0),"")</f>
        <v/>
      </c>
      <c r="D124" s="8">
        <f>VLOOKUP(A_servir[[#This Row],[Reference]],'stock gpa'!$C$2:$H$721,6,0)</f>
        <v>25</v>
      </c>
      <c r="E124" s="7" t="str">
        <f>'stock gpa'!E120</f>
        <v>19056</v>
      </c>
      <c r="F124" s="5"/>
      <c r="G124" s="8"/>
      <c r="H124" s="5"/>
      <c r="I124" s="51"/>
    </row>
    <row r="125" spans="1:9" ht="39.75" customHeight="1" x14ac:dyDescent="0.2">
      <c r="A125" s="50" t="str">
        <f>'stock gpa'!C121</f>
        <v>040001</v>
      </c>
      <c r="B125" s="7" t="str">
        <f>'stock gpa'!D121</f>
        <v>Brisure de marron</v>
      </c>
      <c r="C125" s="8" t="str">
        <f>IFERROR(VLOOKUP(A125,'export pasto gpa'!$A:$H,4,0),"")</f>
        <v/>
      </c>
      <c r="D125" s="8">
        <f>VLOOKUP(A_servir[[#This Row],[Reference]],'stock gpa'!$C$2:$H$721,6,0)</f>
        <v>60</v>
      </c>
      <c r="E125" s="7" t="str">
        <f>'stock gpa'!E121</f>
        <v>19030</v>
      </c>
      <c r="F125" s="5"/>
      <c r="G125" s="8"/>
      <c r="H125" s="5"/>
      <c r="I125" s="51"/>
    </row>
    <row r="126" spans="1:9" ht="39.75" customHeight="1" x14ac:dyDescent="0.2">
      <c r="A126" s="50" t="str">
        <f>'stock gpa'!C122</f>
        <v>040004</v>
      </c>
      <c r="B126" s="7" t="str">
        <f>'stock gpa'!D122</f>
        <v>Pistache hachée verte</v>
      </c>
      <c r="C126" s="8" t="str">
        <f>IFERROR(VLOOKUP(A126,'export pasto gpa'!$A:$H,4,0),"")</f>
        <v/>
      </c>
      <c r="D126" s="8">
        <f>VLOOKUP(A_servir[[#This Row],[Reference]],'stock gpa'!$C$2:$H$721,6,0)</f>
        <v>7.6</v>
      </c>
      <c r="E126" s="7" t="str">
        <f>'stock gpa'!E122</f>
        <v>18232P</v>
      </c>
      <c r="F126" s="5"/>
      <c r="G126" s="8"/>
      <c r="H126" s="5"/>
      <c r="I126" s="51"/>
    </row>
    <row r="127" spans="1:9" ht="39.75" customHeight="1" x14ac:dyDescent="0.2">
      <c r="A127" s="50" t="str">
        <f>'stock gpa'!C123</f>
        <v>040004</v>
      </c>
      <c r="B127" s="7" t="str">
        <f>'stock gpa'!D123</f>
        <v>Pistache hachée verte</v>
      </c>
      <c r="C127" s="8" t="str">
        <f>IFERROR(VLOOKUP(A127,'export pasto gpa'!$A:$H,4,0),"")</f>
        <v/>
      </c>
      <c r="D127" s="8">
        <f>VLOOKUP(A_servir[[#This Row],[Reference]],'stock gpa'!$C$2:$H$721,6,0)</f>
        <v>7.6</v>
      </c>
      <c r="E127" s="7" t="str">
        <f>'stock gpa'!E123</f>
        <v>19036</v>
      </c>
      <c r="F127" s="5"/>
      <c r="G127" s="8"/>
      <c r="H127" s="5"/>
      <c r="I127" s="51"/>
    </row>
    <row r="128" spans="1:9" ht="39.75" customHeight="1" x14ac:dyDescent="0.2">
      <c r="A128" s="50" t="str">
        <f>'stock gpa'!C124</f>
        <v>040005</v>
      </c>
      <c r="B128" s="7" t="str">
        <f>'stock gpa'!D124</f>
        <v>Dés de figues</v>
      </c>
      <c r="C128" s="8" t="str">
        <f>IFERROR(VLOOKUP(A128,'export pasto gpa'!$A:$H,4,0),"")</f>
        <v/>
      </c>
      <c r="D128" s="8">
        <f>VLOOKUP(A_servir[[#This Row],[Reference]],'stock gpa'!$C$2:$H$721,6,0)</f>
        <v>50.8</v>
      </c>
      <c r="E128" s="7" t="str">
        <f>'stock gpa'!E124</f>
        <v>18233APP</v>
      </c>
      <c r="F128" s="5"/>
      <c r="G128" s="8"/>
      <c r="H128" s="5"/>
      <c r="I128" s="51"/>
    </row>
    <row r="129" spans="1:9" ht="39.75" customHeight="1" x14ac:dyDescent="0.2">
      <c r="A129" s="50" t="str">
        <f>'stock gpa'!C125</f>
        <v>040011</v>
      </c>
      <c r="B129" s="7" t="str">
        <f>'stock gpa'!D125</f>
        <v>Raisin sultanine standard</v>
      </c>
      <c r="C129" s="8" t="str">
        <f>IFERROR(VLOOKUP(A129,'export pasto gpa'!$A:$H,4,0),"")</f>
        <v/>
      </c>
      <c r="D129" s="8">
        <f>VLOOKUP(A_servir[[#This Row],[Reference]],'stock gpa'!$C$2:$H$721,6,0)</f>
        <v>250</v>
      </c>
      <c r="E129" s="7" t="str">
        <f>'stock gpa'!E125</f>
        <v>19014</v>
      </c>
      <c r="F129" s="5"/>
      <c r="G129" s="8"/>
      <c r="H129" s="5"/>
      <c r="I129" s="51"/>
    </row>
    <row r="130" spans="1:9" ht="39.75" customHeight="1" x14ac:dyDescent="0.2">
      <c r="A130" s="50" t="str">
        <f>'stock gpa'!C127</f>
        <v>040014</v>
      </c>
      <c r="B130" s="7" t="str">
        <f>'stock gpa'!D127</f>
        <v>Calades de provence</v>
      </c>
      <c r="C130" s="8" t="str">
        <f>IFERROR(VLOOKUP(A130,'export pasto gpa'!$A:$H,4,0),"")</f>
        <v/>
      </c>
      <c r="D130" s="8">
        <f>VLOOKUP(A_servir[[#This Row],[Reference]],'stock gpa'!$C$2:$H$721,6,0)</f>
        <v>15</v>
      </c>
      <c r="E130" s="7" t="str">
        <f>'stock gpa'!E127</f>
        <v>18292</v>
      </c>
      <c r="F130" s="5"/>
      <c r="G130" s="8"/>
      <c r="H130" s="5"/>
      <c r="I130" s="51"/>
    </row>
    <row r="131" spans="1:9" ht="39.75" customHeight="1" x14ac:dyDescent="0.2">
      <c r="A131" s="50" t="str">
        <f>'stock gpa'!C126</f>
        <v>040014</v>
      </c>
      <c r="B131" s="7" t="str">
        <f>'stock gpa'!D126</f>
        <v>Calades de provence</v>
      </c>
      <c r="C131" s="8" t="str">
        <f>IFERROR(VLOOKUP(A131,'export pasto gpa'!$A:$H,4,0),"")</f>
        <v/>
      </c>
      <c r="D131" s="8">
        <f>VLOOKUP(A_servir[[#This Row],[Reference]],'stock gpa'!$C$2:$H$721,6,0)</f>
        <v>15</v>
      </c>
      <c r="E131" s="7" t="str">
        <f>'stock gpa'!E126</f>
        <v>18292A</v>
      </c>
      <c r="F131" s="5"/>
      <c r="G131" s="8"/>
      <c r="H131" s="5"/>
      <c r="I131" s="51"/>
    </row>
    <row r="132" spans="1:9" ht="39.75" customHeight="1" x14ac:dyDescent="0.2">
      <c r="A132" s="50" t="str">
        <f>'stock gpa'!C128</f>
        <v>040015</v>
      </c>
      <c r="B132" s="7" t="str">
        <f>'stock gpa'!D128</f>
        <v>Lamelle d'écorce d'orange confite en sirop</v>
      </c>
      <c r="C132" s="8" t="str">
        <f>IFERROR(VLOOKUP(A132,'export pasto gpa'!$A:$H,4,0),"")</f>
        <v/>
      </c>
      <c r="D132" s="8">
        <f>VLOOKUP(A_servir[[#This Row],[Reference]],'stock gpa'!$C$2:$H$721,6,0)</f>
        <v>9.6</v>
      </c>
      <c r="E132" s="7" t="str">
        <f>'stock gpa'!E128</f>
        <v>18290</v>
      </c>
      <c r="F132" s="5"/>
      <c r="G132" s="8"/>
      <c r="H132" s="5"/>
      <c r="I132" s="51"/>
    </row>
    <row r="133" spans="1:9" ht="39.75" customHeight="1" x14ac:dyDescent="0.2">
      <c r="A133" s="50" t="str">
        <f>'stock gpa'!C129</f>
        <v>040016</v>
      </c>
      <c r="B133" s="7" t="str">
        <f>'stock gpa'!D129</f>
        <v>Marron confit en sirop</v>
      </c>
      <c r="C133" s="8" t="str">
        <f>IFERROR(VLOOKUP(A133,'export pasto gpa'!$A:$H,4,0),"")</f>
        <v/>
      </c>
      <c r="D133" s="8">
        <f>VLOOKUP(A_servir[[#This Row],[Reference]],'stock gpa'!$C$2:$H$721,6,0)</f>
        <v>7.2</v>
      </c>
      <c r="E133" s="7" t="str">
        <f>'stock gpa'!E129</f>
        <v>18290</v>
      </c>
      <c r="F133" s="5"/>
      <c r="G133" s="8"/>
      <c r="H133" s="5"/>
      <c r="I133" s="51"/>
    </row>
    <row r="134" spans="1:9" ht="39.75" customHeight="1" x14ac:dyDescent="0.2">
      <c r="A134" s="50" t="str">
        <f>'stock gpa'!C131</f>
        <v>040017</v>
      </c>
      <c r="B134" s="7" t="str">
        <f>'stock gpa'!D131</f>
        <v>Noisette hachées pralinées 30% 2-5 mm</v>
      </c>
      <c r="C134" s="8" t="str">
        <f>IFERROR(VLOOKUP(A134,'export pasto gpa'!$A:$H,4,0),"")</f>
        <v/>
      </c>
      <c r="D134" s="8">
        <f>VLOOKUP(A_servir[[#This Row],[Reference]],'stock gpa'!$C$2:$H$721,6,0)</f>
        <v>90</v>
      </c>
      <c r="E134" s="7" t="str">
        <f>'stock gpa'!E131</f>
        <v>18232P</v>
      </c>
      <c r="F134" s="5"/>
      <c r="G134" s="8"/>
      <c r="H134" s="5"/>
      <c r="I134" s="51"/>
    </row>
    <row r="135" spans="1:9" ht="39.75" customHeight="1" x14ac:dyDescent="0.2">
      <c r="A135" s="50" t="str">
        <f>'stock gpa'!C130</f>
        <v>040017</v>
      </c>
      <c r="B135" s="7" t="str">
        <f>'stock gpa'!D130</f>
        <v>Noisette hachées pralinées 30% 2-5 mm</v>
      </c>
      <c r="C135" s="8" t="str">
        <f>IFERROR(VLOOKUP(A135,'export pasto gpa'!$A:$H,4,0),"")</f>
        <v/>
      </c>
      <c r="D135" s="8">
        <f>VLOOKUP(A_servir[[#This Row],[Reference]],'stock gpa'!$C$2:$H$721,6,0)</f>
        <v>90</v>
      </c>
      <c r="E135" s="7" t="str">
        <f>'stock gpa'!E130</f>
        <v>19036</v>
      </c>
      <c r="F135" s="5"/>
      <c r="G135" s="8"/>
      <c r="H135" s="5"/>
      <c r="I135" s="51"/>
    </row>
    <row r="136" spans="1:9" ht="39.75" customHeight="1" x14ac:dyDescent="0.2">
      <c r="A136" s="50" t="str">
        <f>'stock gpa'!C132</f>
        <v>040018</v>
      </c>
      <c r="B136" s="7" t="str">
        <f>'stock gpa'!D132</f>
        <v xml:space="preserve">Noix de coco rapée caramélisée </v>
      </c>
      <c r="C136" s="8" t="str">
        <f>IFERROR(VLOOKUP(A136,'export pasto gpa'!$A:$H,4,0),"")</f>
        <v/>
      </c>
      <c r="D136" s="8">
        <f>VLOOKUP(A_servir[[#This Row],[Reference]],'stock gpa'!$C$2:$H$721,6,0)</f>
        <v>9.6</v>
      </c>
      <c r="E136" s="7" t="str">
        <f>'stock gpa'!E132</f>
        <v>17257PPPP</v>
      </c>
      <c r="F136" s="5"/>
      <c r="G136" s="8"/>
      <c r="H136" s="5"/>
      <c r="I136" s="51"/>
    </row>
    <row r="137" spans="1:9" ht="39.75" customHeight="1" x14ac:dyDescent="0.2">
      <c r="A137" s="50" t="str">
        <f>'stock gpa'!C133</f>
        <v>040020</v>
      </c>
      <c r="B137" s="7" t="str">
        <f>'stock gpa'!D133</f>
        <v>Copeaux de chocolat</v>
      </c>
      <c r="C137" s="8" t="str">
        <f>IFERROR(VLOOKUP(A137,'export pasto gpa'!$A:$H,4,0),"")</f>
        <v/>
      </c>
      <c r="D137" s="8">
        <f>VLOOKUP(A_servir[[#This Row],[Reference]],'stock gpa'!$C$2:$H$721,6,0)</f>
        <v>162.69999999999999</v>
      </c>
      <c r="E137" s="7" t="str">
        <f>'stock gpa'!E133</f>
        <v>19008</v>
      </c>
      <c r="F137" s="5"/>
      <c r="G137" s="8"/>
      <c r="H137" s="5"/>
      <c r="I137" s="51"/>
    </row>
    <row r="138" spans="1:9" ht="39.75" customHeight="1" x14ac:dyDescent="0.2">
      <c r="A138" s="50" t="str">
        <f>'stock gpa'!C134</f>
        <v>040021</v>
      </c>
      <c r="B138" s="7" t="str">
        <f>'stock gpa'!D134</f>
        <v>Médaillon chocolat noir 2017</v>
      </c>
      <c r="C138" s="8" t="str">
        <f>IFERROR(VLOOKUP(A138,'export pasto gpa'!$A:$H,4,0),"")</f>
        <v/>
      </c>
      <c r="D138" s="8">
        <f>VLOOKUP(A_servir[[#This Row],[Reference]],'stock gpa'!$C$2:$H$721,6,0)</f>
        <v>7480</v>
      </c>
      <c r="E138" s="7" t="str">
        <f>'stock gpa'!E134</f>
        <v>18262</v>
      </c>
      <c r="F138" s="5"/>
      <c r="G138" s="8"/>
      <c r="H138" s="5"/>
      <c r="I138" s="51"/>
    </row>
    <row r="139" spans="1:9" ht="39.75" customHeight="1" x14ac:dyDescent="0.2">
      <c r="A139" s="50" t="str">
        <f>'stock gpa'!C135</f>
        <v>040023</v>
      </c>
      <c r="B139" s="7" t="str">
        <f>'stock gpa'!D135</f>
        <v>Framboise entiere</v>
      </c>
      <c r="C139" s="8" t="str">
        <f>IFERROR(VLOOKUP(A139,'export pasto gpa'!$A:$H,4,0),"")</f>
        <v/>
      </c>
      <c r="D139" s="8">
        <f>VLOOKUP(A_servir[[#This Row],[Reference]],'stock gpa'!$C$2:$H$721,6,0)</f>
        <v>11.8</v>
      </c>
      <c r="E139" s="7" t="str">
        <f>'stock gpa'!E135</f>
        <v>17279</v>
      </c>
      <c r="F139" s="5"/>
      <c r="G139" s="8"/>
      <c r="H139" s="5"/>
      <c r="I139" s="51"/>
    </row>
    <row r="140" spans="1:9" ht="39.75" customHeight="1" x14ac:dyDescent="0.2">
      <c r="A140" s="50" t="str">
        <f>'stock gpa'!C136</f>
        <v>040024</v>
      </c>
      <c r="B140" s="7" t="str">
        <f>'stock gpa'!D136</f>
        <v>Cube d'écorce de citron confit</v>
      </c>
      <c r="C140" s="8" t="str">
        <f>IFERROR(VLOOKUP(A140,'export pasto gpa'!$A:$H,4,0),"")</f>
        <v/>
      </c>
      <c r="D140" s="8">
        <f>VLOOKUP(A_servir[[#This Row],[Reference]],'stock gpa'!$C$2:$H$721,6,0)</f>
        <v>10</v>
      </c>
      <c r="E140" s="7" t="str">
        <f>'stock gpa'!E136</f>
        <v>18268</v>
      </c>
      <c r="F140" s="5"/>
      <c r="G140" s="8"/>
      <c r="H140" s="5"/>
      <c r="I140" s="51"/>
    </row>
    <row r="141" spans="1:9" ht="39.75" customHeight="1" x14ac:dyDescent="0.2">
      <c r="A141" s="50" t="str">
        <f>'stock gpa'!C137</f>
        <v>040024</v>
      </c>
      <c r="B141" s="7" t="str">
        <f>'stock gpa'!D137</f>
        <v>Cube d'écorce de citron confit</v>
      </c>
      <c r="C141" s="8" t="str">
        <f>IFERROR(VLOOKUP(A141,'export pasto gpa'!$A:$H,4,0),"")</f>
        <v/>
      </c>
      <c r="D141" s="8">
        <f>VLOOKUP(A_servir[[#This Row],[Reference]],'stock gpa'!$C$2:$H$721,6,0)</f>
        <v>10</v>
      </c>
      <c r="E141" s="7" t="str">
        <f>'stock gpa'!E137</f>
        <v>19017</v>
      </c>
      <c r="F141" s="5"/>
      <c r="G141" s="8"/>
      <c r="H141" s="5"/>
      <c r="I141" s="51"/>
    </row>
    <row r="142" spans="1:9" ht="39.75" customHeight="1" x14ac:dyDescent="0.2">
      <c r="A142" s="50" t="str">
        <f>'stock gpa'!C138</f>
        <v>040025</v>
      </c>
      <c r="B142" s="7" t="str">
        <f>'stock gpa'!D138</f>
        <v>Cube d'écorce d'orange confite</v>
      </c>
      <c r="C142" s="8" t="str">
        <f>IFERROR(VLOOKUP(A142,'export pasto gpa'!$A:$H,4,0),"")</f>
        <v/>
      </c>
      <c r="D142" s="8">
        <f>VLOOKUP(A_servir[[#This Row],[Reference]],'stock gpa'!$C$2:$H$721,6,0)</f>
        <v>10</v>
      </c>
      <c r="E142" s="7" t="str">
        <f>'stock gpa'!E138</f>
        <v>18268</v>
      </c>
      <c r="F142" s="5"/>
      <c r="G142" s="8"/>
      <c r="H142" s="5"/>
      <c r="I142" s="51"/>
    </row>
    <row r="143" spans="1:9" ht="39.75" customHeight="1" x14ac:dyDescent="0.2">
      <c r="A143" s="50" t="str">
        <f>'stock gpa'!C139</f>
        <v>040025</v>
      </c>
      <c r="B143" s="7" t="str">
        <f>'stock gpa'!D139</f>
        <v>Cube d'écorce d'orange confite</v>
      </c>
      <c r="C143" s="8" t="str">
        <f>IFERROR(VLOOKUP(A143,'export pasto gpa'!$A:$H,4,0),"")</f>
        <v/>
      </c>
      <c r="D143" s="8">
        <f>VLOOKUP(A_servir[[#This Row],[Reference]],'stock gpa'!$C$2:$H$721,6,0)</f>
        <v>10</v>
      </c>
      <c r="E143" s="7" t="str">
        <f>'stock gpa'!E139</f>
        <v>19017</v>
      </c>
      <c r="F143" s="5"/>
      <c r="G143" s="8"/>
      <c r="H143" s="5"/>
      <c r="I143" s="51"/>
    </row>
    <row r="144" spans="1:9" ht="39.75" customHeight="1" x14ac:dyDescent="0.2">
      <c r="A144" s="50" t="str">
        <f>'stock gpa'!C142</f>
        <v>040026</v>
      </c>
      <c r="B144" s="7" t="str">
        <f>'stock gpa'!D142</f>
        <v>Cube de cédrat confit</v>
      </c>
      <c r="C144" s="8" t="str">
        <f>IFERROR(VLOOKUP(A144,'export pasto gpa'!$A:$H,4,0),"")</f>
        <v/>
      </c>
      <c r="D144" s="8">
        <f>VLOOKUP(A_servir[[#This Row],[Reference]],'stock gpa'!$C$2:$H$721,6,0)</f>
        <v>10</v>
      </c>
      <c r="E144" s="7" t="str">
        <f>'stock gpa'!E142</f>
        <v>18330</v>
      </c>
      <c r="F144" s="5"/>
      <c r="G144" s="8"/>
      <c r="H144" s="5"/>
      <c r="I144" s="51"/>
    </row>
    <row r="145" spans="1:9" ht="39.75" customHeight="1" x14ac:dyDescent="0.2">
      <c r="A145" s="50" t="str">
        <f>'stock gpa'!C140</f>
        <v>040026</v>
      </c>
      <c r="B145" s="7" t="str">
        <f>'stock gpa'!D140</f>
        <v>Cube de cédrat confit</v>
      </c>
      <c r="C145" s="8" t="str">
        <f>IFERROR(VLOOKUP(A145,'export pasto gpa'!$A:$H,4,0),"")</f>
        <v/>
      </c>
      <c r="D145" s="8">
        <f>VLOOKUP(A_servir[[#This Row],[Reference]],'stock gpa'!$C$2:$H$721,6,0)</f>
        <v>10</v>
      </c>
      <c r="E145" s="7" t="str">
        <f>'stock gpa'!E140</f>
        <v>19017</v>
      </c>
      <c r="F145" s="5"/>
      <c r="G145" s="8"/>
      <c r="H145" s="5"/>
      <c r="I145" s="51"/>
    </row>
    <row r="146" spans="1:9" ht="39.75" customHeight="1" x14ac:dyDescent="0.2">
      <c r="A146" s="50" t="str">
        <f>'stock gpa'!C141</f>
        <v>040026</v>
      </c>
      <c r="B146" s="7" t="str">
        <f>'stock gpa'!D141</f>
        <v>Cube de cédrat confit</v>
      </c>
      <c r="C146" s="8" t="str">
        <f>IFERROR(VLOOKUP(A146,'export pasto gpa'!$A:$H,4,0),"")</f>
        <v/>
      </c>
      <c r="D146" s="8">
        <f>VLOOKUP(A_servir[[#This Row],[Reference]],'stock gpa'!$C$2:$H$721,6,0)</f>
        <v>10</v>
      </c>
      <c r="E146" s="7" t="str">
        <f>'stock gpa'!E141</f>
        <v>19017A</v>
      </c>
      <c r="F146" s="5"/>
      <c r="G146" s="8"/>
      <c r="H146" s="5"/>
      <c r="I146" s="51"/>
    </row>
    <row r="147" spans="1:9" ht="39.75" customHeight="1" x14ac:dyDescent="0.2">
      <c r="A147" s="50" t="str">
        <f>'stock gpa'!C143</f>
        <v>040027</v>
      </c>
      <c r="B147" s="7" t="str">
        <f>'stock gpa'!D143</f>
        <v>Demi griotte au Kirsch</v>
      </c>
      <c r="C147" s="8" t="str">
        <f>IFERROR(VLOOKUP(A147,'export pasto gpa'!$A:$H,4,0),"")</f>
        <v/>
      </c>
      <c r="D147" s="8">
        <f>VLOOKUP(A_servir[[#This Row],[Reference]],'stock gpa'!$C$2:$H$721,6,0)</f>
        <v>92</v>
      </c>
      <c r="E147" s="7" t="str">
        <f>'stock gpa'!E143</f>
        <v>18239</v>
      </c>
      <c r="F147" s="5"/>
      <c r="G147" s="8"/>
      <c r="H147" s="5"/>
      <c r="I147" s="51"/>
    </row>
    <row r="148" spans="1:9" ht="39.75" customHeight="1" x14ac:dyDescent="0.2">
      <c r="A148" s="50" t="str">
        <f>'stock gpa'!C144</f>
        <v>040027</v>
      </c>
      <c r="B148" s="7" t="str">
        <f>'stock gpa'!D144</f>
        <v>Demi griotte au Kirsch</v>
      </c>
      <c r="C148" s="8" t="str">
        <f>IFERROR(VLOOKUP(A148,'export pasto gpa'!$A:$H,4,0),"")</f>
        <v/>
      </c>
      <c r="D148" s="8">
        <f>VLOOKUP(A_servir[[#This Row],[Reference]],'stock gpa'!$C$2:$H$721,6,0)</f>
        <v>92</v>
      </c>
      <c r="E148" s="7" t="str">
        <f>'stock gpa'!E144</f>
        <v>19057</v>
      </c>
      <c r="F148" s="5"/>
      <c r="G148" s="8"/>
      <c r="H148" s="5"/>
      <c r="I148" s="51"/>
    </row>
    <row r="149" spans="1:9" ht="39.75" customHeight="1" x14ac:dyDescent="0.2">
      <c r="A149" s="50" t="str">
        <f>'stock gpa'!C145</f>
        <v>040028</v>
      </c>
      <c r="B149" s="7" t="str">
        <f>'stock gpa'!D145</f>
        <v>Amande caramélisée 30% 2-5mm</v>
      </c>
      <c r="C149" s="8" t="str">
        <f>IFERROR(VLOOKUP(A149,'export pasto gpa'!$A:$H,4,0),"")</f>
        <v/>
      </c>
      <c r="D149" s="8">
        <f>VLOOKUP(A_servir[[#This Row],[Reference]],'stock gpa'!$C$2:$H$721,6,0)</f>
        <v>105</v>
      </c>
      <c r="E149" s="7" t="str">
        <f>'stock gpa'!E145</f>
        <v>18156PP</v>
      </c>
      <c r="F149" s="5"/>
      <c r="G149" s="8"/>
      <c r="H149" s="5"/>
      <c r="I149" s="51"/>
    </row>
    <row r="150" spans="1:9" ht="39.75" customHeight="1" x14ac:dyDescent="0.2">
      <c r="A150" s="50" t="str">
        <f>'stock gpa'!C147</f>
        <v>110001</v>
      </c>
      <c r="B150" s="7" t="str">
        <f>'stock gpa'!D147</f>
        <v>Pots 125 ml</v>
      </c>
      <c r="C150" s="8" t="str">
        <f>IFERROR(VLOOKUP(A150,'export pasto gpa'!$A:$H,4,0),"")</f>
        <v/>
      </c>
      <c r="D150" s="8">
        <f>VLOOKUP(A_servir[[#This Row],[Reference]],'stock gpa'!$C$2:$H$721,6,0)</f>
        <v>42900</v>
      </c>
      <c r="E150" s="7" t="str">
        <f>'stock gpa'!E147</f>
        <v>18052</v>
      </c>
      <c r="F150" s="5"/>
      <c r="G150" s="8"/>
      <c r="H150" s="5"/>
      <c r="I150" s="51"/>
    </row>
    <row r="151" spans="1:9" ht="39.75" customHeight="1" x14ac:dyDescent="0.2">
      <c r="A151" s="50" t="str">
        <f>'stock gpa'!C148</f>
        <v>110001</v>
      </c>
      <c r="B151" s="7" t="str">
        <f>'stock gpa'!D148</f>
        <v>Pots 125 ml</v>
      </c>
      <c r="C151" s="8" t="str">
        <f>IFERROR(VLOOKUP(A151,'export pasto gpa'!$A:$H,4,0),"")</f>
        <v/>
      </c>
      <c r="D151" s="8">
        <f>VLOOKUP(A_servir[[#This Row],[Reference]],'stock gpa'!$C$2:$H$721,6,0)</f>
        <v>42900</v>
      </c>
      <c r="E151" s="7" t="str">
        <f>'stock gpa'!E148</f>
        <v>18117</v>
      </c>
      <c r="F151" s="5"/>
      <c r="G151" s="8"/>
      <c r="H151" s="5"/>
      <c r="I151" s="51"/>
    </row>
    <row r="152" spans="1:9" ht="39.75" customHeight="1" x14ac:dyDescent="0.2">
      <c r="A152" s="50" t="str">
        <f>'stock gpa'!C146</f>
        <v>110001</v>
      </c>
      <c r="B152" s="7" t="str">
        <f>'stock gpa'!D146</f>
        <v>Pots 125 ml</v>
      </c>
      <c r="C152" s="8" t="str">
        <f>IFERROR(VLOOKUP(A152,'export pasto gpa'!$A:$H,4,0),"")</f>
        <v/>
      </c>
      <c r="D152" s="8">
        <f>VLOOKUP(A_servir[[#This Row],[Reference]],'stock gpa'!$C$2:$H$721,6,0)</f>
        <v>42900</v>
      </c>
      <c r="E152" s="7" t="str">
        <f>'stock gpa'!E146</f>
        <v>18150</v>
      </c>
      <c r="F152" s="5"/>
      <c r="G152" s="8"/>
      <c r="H152" s="5"/>
      <c r="I152" s="51"/>
    </row>
    <row r="153" spans="1:9" ht="39.75" customHeight="1" x14ac:dyDescent="0.2">
      <c r="A153" s="50" t="str">
        <f>'stock gpa'!C149</f>
        <v>110002</v>
      </c>
      <c r="B153" s="7" t="str">
        <f>'stock gpa'!D149</f>
        <v>Pots 550 ml</v>
      </c>
      <c r="C153" s="8" t="str">
        <f>IFERROR(VLOOKUP(A153,'export pasto gpa'!$A:$H,4,0),"")</f>
        <v/>
      </c>
      <c r="D153" s="8">
        <f>VLOOKUP(A_servir[[#This Row],[Reference]],'stock gpa'!$C$2:$H$721,6,0)</f>
        <v>96016</v>
      </c>
      <c r="E153" s="7" t="str">
        <f>'stock gpa'!E149</f>
        <v>18179</v>
      </c>
      <c r="F153" s="5"/>
      <c r="G153" s="8"/>
      <c r="H153" s="5"/>
      <c r="I153" s="51"/>
    </row>
    <row r="154" spans="1:9" ht="39.75" customHeight="1" x14ac:dyDescent="0.2">
      <c r="A154" s="50" t="str">
        <f>'stock gpa'!C150</f>
        <v>110003</v>
      </c>
      <c r="B154" s="7" t="str">
        <f>'stock gpa'!D150</f>
        <v>pots 60 ml</v>
      </c>
      <c r="C154" s="8" t="str">
        <f>IFERROR(VLOOKUP(A154,'export pasto gpa'!$A:$H,4,0),"")</f>
        <v/>
      </c>
      <c r="D154" s="8">
        <f>VLOOKUP(A_servir[[#This Row],[Reference]],'stock gpa'!$C$2:$H$721,6,0)</f>
        <v>7298</v>
      </c>
      <c r="E154" s="7" t="str">
        <f>'stock gpa'!E150</f>
        <v>19049</v>
      </c>
      <c r="F154" s="5"/>
      <c r="G154" s="8"/>
      <c r="H154" s="5"/>
      <c r="I154" s="51"/>
    </row>
    <row r="155" spans="1:9" ht="39.75" customHeight="1" x14ac:dyDescent="0.2">
      <c r="A155" s="50" t="str">
        <f>'stock gpa'!C151</f>
        <v>118001</v>
      </c>
      <c r="B155" s="7" t="str">
        <f>'stock gpa'!D151</f>
        <v>Pots 550 ml bio</v>
      </c>
      <c r="C155" s="8" t="str">
        <f>IFERROR(VLOOKUP(A155,'export pasto gpa'!$A:$H,4,0),"")</f>
        <v/>
      </c>
      <c r="D155" s="8">
        <f>VLOOKUP(A_servir[[#This Row],[Reference]],'stock gpa'!$C$2:$H$721,6,0)</f>
        <v>43405</v>
      </c>
      <c r="E155" s="7" t="str">
        <f>'stock gpa'!E151</f>
        <v>18052</v>
      </c>
      <c r="F155" s="5"/>
      <c r="G155" s="8"/>
      <c r="H155" s="5"/>
      <c r="I155" s="51"/>
    </row>
    <row r="156" spans="1:9" ht="39.75" customHeight="1" x14ac:dyDescent="0.2">
      <c r="A156" s="50" t="str">
        <f>'stock gpa'!C152</f>
        <v>118001</v>
      </c>
      <c r="B156" s="7" t="str">
        <f>'stock gpa'!D152</f>
        <v>Pots 550 ml bio</v>
      </c>
      <c r="C156" s="8" t="str">
        <f>IFERROR(VLOOKUP(A156,'export pasto gpa'!$A:$H,4,0),"")</f>
        <v/>
      </c>
      <c r="D156" s="8">
        <f>VLOOKUP(A_servir[[#This Row],[Reference]],'stock gpa'!$C$2:$H$721,6,0)</f>
        <v>43405</v>
      </c>
      <c r="E156" s="7" t="str">
        <f>'stock gpa'!E152</f>
        <v>18088</v>
      </c>
      <c r="F156" s="5"/>
      <c r="G156" s="8"/>
      <c r="H156" s="5"/>
      <c r="I156" s="51"/>
    </row>
    <row r="157" spans="1:9" ht="39.75" customHeight="1" x14ac:dyDescent="0.2">
      <c r="A157" s="50" t="str">
        <f>'stock gpa'!C153</f>
        <v>120001</v>
      </c>
      <c r="B157" s="7" t="str">
        <f>'stock gpa'!D153</f>
        <v>Bac 2,5 L</v>
      </c>
      <c r="C157" s="8" t="str">
        <f>IFERROR(VLOOKUP(A157,'export pasto gpa'!$A:$H,4,0),"")</f>
        <v/>
      </c>
      <c r="D157" s="8">
        <f>VLOOKUP(A_servir[[#This Row],[Reference]],'stock gpa'!$C$2:$H$721,6,0)</f>
        <v>1720</v>
      </c>
      <c r="E157" s="7" t="str">
        <f>'stock gpa'!E153</f>
        <v>18012</v>
      </c>
      <c r="F157" s="5"/>
      <c r="G157" s="8"/>
      <c r="H157" s="5"/>
      <c r="I157" s="51"/>
    </row>
    <row r="158" spans="1:9" ht="39.75" customHeight="1" x14ac:dyDescent="0.2">
      <c r="A158" s="50" t="str">
        <f>'stock gpa'!C154</f>
        <v>120002</v>
      </c>
      <c r="B158" s="7" t="str">
        <f>'stock gpa'!D154</f>
        <v>Bac 5 L</v>
      </c>
      <c r="C158" s="8" t="str">
        <f>IFERROR(VLOOKUP(A158,'export pasto gpa'!$A:$H,4,0),"")</f>
        <v/>
      </c>
      <c r="D158" s="8">
        <f>VLOOKUP(A_servir[[#This Row],[Reference]],'stock gpa'!$C$2:$H$721,6,0)</f>
        <v>135</v>
      </c>
      <c r="E158" s="7" t="str">
        <f>'stock gpa'!E154</f>
        <v>14245</v>
      </c>
      <c r="F158" s="5"/>
      <c r="G158" s="8"/>
      <c r="H158" s="5"/>
      <c r="I158" s="51"/>
    </row>
    <row r="159" spans="1:9" ht="39.75" customHeight="1" x14ac:dyDescent="0.2">
      <c r="A159" s="50" t="str">
        <f>'stock gpa'!C155</f>
        <v>120003</v>
      </c>
      <c r="B159" s="7" t="str">
        <f>'stock gpa'!D155</f>
        <v>Bac 750 ml</v>
      </c>
      <c r="C159" s="8" t="str">
        <f>IFERROR(VLOOKUP(A159,'export pasto gpa'!$A:$H,4,0),"")</f>
        <v/>
      </c>
      <c r="D159" s="8">
        <f>VLOOKUP(A_servir[[#This Row],[Reference]],'stock gpa'!$C$2:$H$721,6,0)</f>
        <v>3450</v>
      </c>
      <c r="E159" s="7" t="str">
        <f>'stock gpa'!E155</f>
        <v>16106</v>
      </c>
      <c r="F159" s="5"/>
      <c r="G159" s="8"/>
      <c r="H159" s="5"/>
      <c r="I159" s="51"/>
    </row>
    <row r="160" spans="1:9" ht="39.75" customHeight="1" x14ac:dyDescent="0.2">
      <c r="A160" s="50" t="str">
        <f>'stock gpa'!C156</f>
        <v>125004</v>
      </c>
      <c r="B160" s="7" t="str">
        <f>'stock gpa'!D156</f>
        <v>plaquette plastique buche 900ml</v>
      </c>
      <c r="C160" s="8" t="str">
        <f>IFERROR(VLOOKUP(A160,'export pasto gpa'!$A:$H,4,0),"")</f>
        <v/>
      </c>
      <c r="D160" s="8">
        <f>VLOOKUP(A_servir[[#This Row],[Reference]],'stock gpa'!$C$2:$H$721,6,0)</f>
        <v>6550</v>
      </c>
      <c r="E160" s="7" t="str">
        <f>'stock gpa'!E156</f>
        <v>18317</v>
      </c>
      <c r="F160" s="5"/>
      <c r="G160" s="8"/>
      <c r="H160" s="5"/>
      <c r="I160" s="51"/>
    </row>
    <row r="161" spans="1:9" ht="39.75" customHeight="1" x14ac:dyDescent="0.2">
      <c r="A161" s="50" t="str">
        <f>'stock gpa'!C157</f>
        <v>125005</v>
      </c>
      <c r="B161" s="7" t="str">
        <f>'stock gpa'!D157</f>
        <v>socle plastique buche 900 ml</v>
      </c>
      <c r="C161" s="8" t="str">
        <f>IFERROR(VLOOKUP(A161,'export pasto gpa'!$A:$H,4,0),"")</f>
        <v/>
      </c>
      <c r="D161" s="8">
        <f>VLOOKUP(A_servir[[#This Row],[Reference]],'stock gpa'!$C$2:$H$721,6,0)</f>
        <v>5943</v>
      </c>
      <c r="E161" s="7" t="str">
        <f>'stock gpa'!E157</f>
        <v>18317</v>
      </c>
      <c r="F161" s="5"/>
      <c r="G161" s="8"/>
      <c r="H161" s="5"/>
      <c r="I161" s="51"/>
    </row>
    <row r="162" spans="1:9" ht="39.75" customHeight="1" x14ac:dyDescent="0.2">
      <c r="A162" s="50" t="str">
        <f>'stock gpa'!C158</f>
        <v>125006</v>
      </c>
      <c r="B162" s="7" t="str">
        <f>'stock gpa'!D158</f>
        <v>dome plastique buche 900 ml</v>
      </c>
      <c r="C162" s="8" t="str">
        <f>IFERROR(VLOOKUP(A162,'export pasto gpa'!$A:$H,4,0),"")</f>
        <v/>
      </c>
      <c r="D162" s="8">
        <f>VLOOKUP(A_servir[[#This Row],[Reference]],'stock gpa'!$C$2:$H$721,6,0)</f>
        <v>3411</v>
      </c>
      <c r="E162" s="7" t="str">
        <f>'stock gpa'!E158</f>
        <v>18317</v>
      </c>
      <c r="F162" s="5"/>
      <c r="G162" s="8"/>
      <c r="H162" s="5"/>
      <c r="I162" s="51"/>
    </row>
    <row r="163" spans="1:9" ht="39.75" customHeight="1" x14ac:dyDescent="0.2">
      <c r="A163" s="50" t="str">
        <f>'stock gpa'!C159</f>
        <v>125006</v>
      </c>
      <c r="B163" s="7" t="str">
        <f>'stock gpa'!D159</f>
        <v>dome plastique buche 900 ml</v>
      </c>
      <c r="C163" s="8" t="str">
        <f>IFERROR(VLOOKUP(A163,'export pasto gpa'!$A:$H,4,0),"")</f>
        <v/>
      </c>
      <c r="D163" s="8">
        <f>VLOOKUP(A_servir[[#This Row],[Reference]],'stock gpa'!$C$2:$H$721,6,0)</f>
        <v>3411</v>
      </c>
      <c r="E163" s="7" t="str">
        <f>'stock gpa'!E159</f>
        <v>18318</v>
      </c>
      <c r="F163" s="5"/>
      <c r="G163" s="8"/>
      <c r="H163" s="5"/>
      <c r="I163" s="51"/>
    </row>
    <row r="164" spans="1:9" ht="39.75" customHeight="1" x14ac:dyDescent="0.2">
      <c r="A164" s="50" t="str">
        <f>'stock gpa'!C160</f>
        <v>130001</v>
      </c>
      <c r="B164" s="7" t="str">
        <f>'stock gpa'!D160</f>
        <v>Couvercle bac 2,5 L</v>
      </c>
      <c r="C164" s="8" t="str">
        <f>IFERROR(VLOOKUP(A164,'export pasto gpa'!$A:$H,4,0),"")</f>
        <v/>
      </c>
      <c r="D164" s="8">
        <f>VLOOKUP(A_servir[[#This Row],[Reference]],'stock gpa'!$C$2:$H$721,6,0)</f>
        <v>1781</v>
      </c>
      <c r="E164" s="7" t="str">
        <f>'stock gpa'!E160</f>
        <v>18012</v>
      </c>
      <c r="F164" s="5"/>
      <c r="G164" s="8"/>
      <c r="H164" s="5"/>
      <c r="I164" s="51"/>
    </row>
    <row r="165" spans="1:9" ht="39.75" customHeight="1" x14ac:dyDescent="0.2">
      <c r="A165" s="50" t="str">
        <f>'stock gpa'!C161</f>
        <v>130002</v>
      </c>
      <c r="B165" s="7" t="str">
        <f>'stock gpa'!D161</f>
        <v>Couvercle bac 5 L</v>
      </c>
      <c r="C165" s="8" t="str">
        <f>IFERROR(VLOOKUP(A165,'export pasto gpa'!$A:$H,4,0),"")</f>
        <v/>
      </c>
      <c r="D165" s="8">
        <f>VLOOKUP(A_servir[[#This Row],[Reference]],'stock gpa'!$C$2:$H$721,6,0)</f>
        <v>241</v>
      </c>
      <c r="E165" s="7" t="str">
        <f>'stock gpa'!E161</f>
        <v>14245</v>
      </c>
      <c r="F165" s="5"/>
      <c r="G165" s="8"/>
      <c r="H165" s="5"/>
      <c r="I165" s="51"/>
    </row>
    <row r="166" spans="1:9" ht="39.75" customHeight="1" x14ac:dyDescent="0.2">
      <c r="A166" s="50" t="str">
        <f>'stock gpa'!C162</f>
        <v>130003</v>
      </c>
      <c r="B166" s="7" t="str">
        <f>'stock gpa'!D162</f>
        <v>Couvercle bac 750 ml</v>
      </c>
      <c r="C166" s="8" t="str">
        <f>IFERROR(VLOOKUP(A166,'export pasto gpa'!$A:$H,4,0),"")</f>
        <v/>
      </c>
      <c r="D166" s="8">
        <f>VLOOKUP(A_servir[[#This Row],[Reference]],'stock gpa'!$C$2:$H$721,6,0)</f>
        <v>34171</v>
      </c>
      <c r="E166" s="7" t="str">
        <f>'stock gpa'!E162</f>
        <v>16106</v>
      </c>
      <c r="F166" s="5"/>
      <c r="G166" s="8"/>
      <c r="H166" s="5"/>
      <c r="I166" s="51"/>
    </row>
    <row r="167" spans="1:9" ht="39.75" customHeight="1" x14ac:dyDescent="0.2">
      <c r="A167" s="50" t="str">
        <f>'stock gpa'!C163</f>
        <v>130004</v>
      </c>
      <c r="B167" s="7" t="str">
        <f>'stock gpa'!D163</f>
        <v>Couvercle pot 125 ml</v>
      </c>
      <c r="C167" s="8" t="str">
        <f>IFERROR(VLOOKUP(A167,'export pasto gpa'!$A:$H,4,0),"")</f>
        <v/>
      </c>
      <c r="D167" s="8">
        <f>VLOOKUP(A_servir[[#This Row],[Reference]],'stock gpa'!$C$2:$H$721,6,0)</f>
        <v>85728</v>
      </c>
      <c r="E167" s="7" t="str">
        <f>'stock gpa'!E163</f>
        <v>18340</v>
      </c>
      <c r="F167" s="5"/>
      <c r="G167" s="8"/>
      <c r="H167" s="5"/>
      <c r="I167" s="51"/>
    </row>
    <row r="168" spans="1:9" ht="39.75" customHeight="1" x14ac:dyDescent="0.2">
      <c r="A168" s="50" t="str">
        <f>'stock gpa'!C165</f>
        <v>130005</v>
      </c>
      <c r="B168" s="7" t="str">
        <f>'stock gpa'!D165</f>
        <v>Couvercle pot 550 ml</v>
      </c>
      <c r="C168" s="8" t="str">
        <f>IFERROR(VLOOKUP(A168,'export pasto gpa'!$A:$H,4,0),"")</f>
        <v/>
      </c>
      <c r="D168" s="8">
        <f>VLOOKUP(A_servir[[#This Row],[Reference]],'stock gpa'!$C$2:$H$721,6,0)</f>
        <v>42636</v>
      </c>
      <c r="E168" s="7" t="str">
        <f>'stock gpa'!E165</f>
        <v>17222</v>
      </c>
      <c r="F168" s="5"/>
      <c r="G168" s="8"/>
      <c r="H168" s="5"/>
      <c r="I168" s="51"/>
    </row>
    <row r="169" spans="1:9" ht="39.75" customHeight="1" x14ac:dyDescent="0.2">
      <c r="A169" s="50" t="str">
        <f>'stock gpa'!C164</f>
        <v>130005</v>
      </c>
      <c r="B169" s="7" t="str">
        <f>'stock gpa'!D164</f>
        <v>Couvercle pot 550 ml</v>
      </c>
      <c r="C169" s="8" t="str">
        <f>IFERROR(VLOOKUP(A169,'export pasto gpa'!$A:$H,4,0),"")</f>
        <v/>
      </c>
      <c r="D169" s="8">
        <f>VLOOKUP(A_servir[[#This Row],[Reference]],'stock gpa'!$C$2:$H$721,6,0)</f>
        <v>42636</v>
      </c>
      <c r="E169" s="7" t="str">
        <f>'stock gpa'!E164</f>
        <v>18179</v>
      </c>
      <c r="F169" s="5"/>
      <c r="G169" s="8"/>
      <c r="H169" s="5"/>
      <c r="I169" s="51"/>
    </row>
    <row r="170" spans="1:9" ht="39.75" customHeight="1" x14ac:dyDescent="0.2">
      <c r="A170" s="50" t="str">
        <f>'stock gpa'!C166</f>
        <v>130006</v>
      </c>
      <c r="B170" s="7" t="str">
        <f>'stock gpa'!D166</f>
        <v>couvercle pot 60 ml</v>
      </c>
      <c r="C170" s="8" t="str">
        <f>IFERROR(VLOOKUP(A170,'export pasto gpa'!$A:$H,4,0),"")</f>
        <v/>
      </c>
      <c r="D170" s="8">
        <f>VLOOKUP(A_servir[[#This Row],[Reference]],'stock gpa'!$C$2:$H$721,6,0)</f>
        <v>25900</v>
      </c>
      <c r="E170" s="7" t="str">
        <f>'stock gpa'!E166</f>
        <v>15107</v>
      </c>
      <c r="F170" s="5"/>
      <c r="G170" s="8"/>
      <c r="H170" s="5"/>
      <c r="I170" s="51"/>
    </row>
    <row r="171" spans="1:9" ht="39.75" customHeight="1" x14ac:dyDescent="0.2">
      <c r="A171" s="50" t="str">
        <f>'stock gpa'!C167</f>
        <v>130007</v>
      </c>
      <c r="B171" s="7" t="str">
        <f>'stock gpa'!D167</f>
        <v>Couvercle pot 125 ml sans cuillère</v>
      </c>
      <c r="C171" s="8" t="str">
        <f>IFERROR(VLOOKUP(A171,'export pasto gpa'!$A:$H,4,0),"")</f>
        <v/>
      </c>
      <c r="D171" s="8">
        <f>VLOOKUP(A_servir[[#This Row],[Reference]],'stock gpa'!$C$2:$H$721,6,0)</f>
        <v>646</v>
      </c>
      <c r="E171" s="7" t="str">
        <f>'stock gpa'!E167</f>
        <v>17054</v>
      </c>
      <c r="F171" s="5"/>
      <c r="G171" s="8"/>
      <c r="H171" s="5"/>
      <c r="I171" s="51"/>
    </row>
    <row r="172" spans="1:9" ht="39.75" customHeight="1" x14ac:dyDescent="0.2">
      <c r="A172" s="50" t="str">
        <f>'stock gpa'!C168</f>
        <v>130101</v>
      </c>
      <c r="B172" s="7" t="str">
        <f>'stock gpa'!D168</f>
        <v>cartonette pot 60 ml vanille</v>
      </c>
      <c r="C172" s="8" t="str">
        <f>IFERROR(VLOOKUP(A172,'export pasto gpa'!$A:$H,4,0),"")</f>
        <v/>
      </c>
      <c r="D172" s="8">
        <f>VLOOKUP(A_servir[[#This Row],[Reference]],'stock gpa'!$C$2:$H$721,6,0)</f>
        <v>231</v>
      </c>
      <c r="E172" s="7" t="str">
        <f>'stock gpa'!E168</f>
        <v>19049</v>
      </c>
      <c r="F172" s="5"/>
      <c r="G172" s="8"/>
      <c r="H172" s="5"/>
      <c r="I172" s="51"/>
    </row>
    <row r="173" spans="1:9" ht="39.75" customHeight="1" x14ac:dyDescent="0.2">
      <c r="A173" s="50" t="str">
        <f>'stock gpa'!C169</f>
        <v>130102</v>
      </c>
      <c r="B173" s="7" t="str">
        <f>'stock gpa'!D169</f>
        <v>cartonette pot 60 ml chocolat</v>
      </c>
      <c r="C173" s="8" t="str">
        <f>IFERROR(VLOOKUP(A173,'export pasto gpa'!$A:$H,4,0),"")</f>
        <v/>
      </c>
      <c r="D173" s="8">
        <f>VLOOKUP(A_servir[[#This Row],[Reference]],'stock gpa'!$C$2:$H$721,6,0)</f>
        <v>4105</v>
      </c>
      <c r="E173" s="7" t="str">
        <f>'stock gpa'!E169</f>
        <v>19049</v>
      </c>
      <c r="F173" s="5"/>
      <c r="G173" s="8"/>
      <c r="H173" s="5"/>
      <c r="I173" s="51"/>
    </row>
    <row r="174" spans="1:9" ht="39.75" customHeight="1" x14ac:dyDescent="0.2">
      <c r="A174" s="50" t="str">
        <f>'stock gpa'!C170</f>
        <v>130103</v>
      </c>
      <c r="B174" s="7" t="str">
        <f>'stock gpa'!D170</f>
        <v>cartonette pot 60 ml fraise</v>
      </c>
      <c r="C174" s="8" t="str">
        <f>IFERROR(VLOOKUP(A174,'export pasto gpa'!$A:$H,4,0),"")</f>
        <v/>
      </c>
      <c r="D174" s="8">
        <f>VLOOKUP(A_servir[[#This Row],[Reference]],'stock gpa'!$C$2:$H$721,6,0)</f>
        <v>3780</v>
      </c>
      <c r="E174" s="7" t="str">
        <f>'stock gpa'!E170</f>
        <v>19049</v>
      </c>
      <c r="F174" s="5"/>
      <c r="G174" s="8"/>
      <c r="H174" s="5"/>
      <c r="I174" s="51"/>
    </row>
    <row r="175" spans="1:9" ht="39.75" customHeight="1" x14ac:dyDescent="0.2">
      <c r="A175" s="50" t="str">
        <f>'stock gpa'!C171</f>
        <v>138001</v>
      </c>
      <c r="B175" s="7" t="str">
        <f>'stock gpa'!D171</f>
        <v>Couvercle pot 550 ml bio</v>
      </c>
      <c r="C175" s="8" t="str">
        <f>IFERROR(VLOOKUP(A175,'export pasto gpa'!$A:$H,4,0),"")</f>
        <v/>
      </c>
      <c r="D175" s="8">
        <f>VLOOKUP(A_servir[[#This Row],[Reference]],'stock gpa'!$C$2:$H$721,6,0)</f>
        <v>64249</v>
      </c>
      <c r="E175" s="7" t="str">
        <f>'stock gpa'!E171</f>
        <v>18052</v>
      </c>
      <c r="F175" s="5"/>
      <c r="G175" s="8"/>
      <c r="H175" s="5"/>
      <c r="I175" s="51"/>
    </row>
    <row r="176" spans="1:9" ht="39.75" customHeight="1" x14ac:dyDescent="0.2">
      <c r="A176" s="50" t="str">
        <f>'stock gpa'!C172</f>
        <v>140001</v>
      </c>
      <c r="B176" s="7" t="str">
        <f>'stock gpa'!D172</f>
        <v>Caisse bac 2,5 L et 5L</v>
      </c>
      <c r="C176" s="8" t="str">
        <f>IFERROR(VLOOKUP(A176,'export pasto gpa'!$A:$H,4,0),"")</f>
        <v/>
      </c>
      <c r="D176" s="8">
        <f>VLOOKUP(A_servir[[#This Row],[Reference]],'stock gpa'!$C$2:$H$721,6,0)</f>
        <v>999</v>
      </c>
      <c r="E176" s="7" t="str">
        <f>'stock gpa'!E172</f>
        <v>18345</v>
      </c>
      <c r="F176" s="5"/>
      <c r="G176" s="8"/>
      <c r="H176" s="5"/>
      <c r="I176" s="51"/>
    </row>
    <row r="177" spans="1:9" ht="39.75" customHeight="1" x14ac:dyDescent="0.2">
      <c r="A177" s="50" t="str">
        <f>'stock gpa'!C173</f>
        <v>140003</v>
      </c>
      <c r="B177" s="7" t="str">
        <f>'stock gpa'!D173</f>
        <v>Caisse bac 750 ml</v>
      </c>
      <c r="C177" s="8" t="str">
        <f>IFERROR(VLOOKUP(A177,'export pasto gpa'!$A:$H,4,0),"")</f>
        <v/>
      </c>
      <c r="D177" s="8">
        <f>VLOOKUP(A_servir[[#This Row],[Reference]],'stock gpa'!$C$2:$H$721,6,0)</f>
        <v>505</v>
      </c>
      <c r="E177" s="7" t="str">
        <f>'stock gpa'!E173</f>
        <v>16120</v>
      </c>
      <c r="F177" s="5"/>
      <c r="G177" s="8"/>
      <c r="H177" s="5"/>
      <c r="I177" s="51"/>
    </row>
    <row r="178" spans="1:9" ht="39.75" customHeight="1" x14ac:dyDescent="0.2">
      <c r="A178" s="50" t="str">
        <f>'stock gpa'!C174</f>
        <v>140004</v>
      </c>
      <c r="B178" s="7" t="str">
        <f>'stock gpa'!D174</f>
        <v>Caisse pots 125 ml</v>
      </c>
      <c r="C178" s="8" t="str">
        <f>IFERROR(VLOOKUP(A178,'export pasto gpa'!$A:$H,4,0),"")</f>
        <v/>
      </c>
      <c r="D178" s="8">
        <f>VLOOKUP(A_servir[[#This Row],[Reference]],'stock gpa'!$C$2:$H$721,6,0)</f>
        <v>3527</v>
      </c>
      <c r="E178" s="7" t="str">
        <f>'stock gpa'!E174</f>
        <v>18345</v>
      </c>
      <c r="F178" s="5"/>
      <c r="G178" s="8"/>
      <c r="H178" s="5"/>
      <c r="I178" s="51"/>
    </row>
    <row r="179" spans="1:9" ht="39.75" customHeight="1" x14ac:dyDescent="0.2">
      <c r="A179" s="50" t="str">
        <f>'stock gpa'!C175</f>
        <v>140005</v>
      </c>
      <c r="B179" s="7" t="str">
        <f>'stock gpa'!D175</f>
        <v>Caisse pots 550 ml</v>
      </c>
      <c r="C179" s="8" t="str">
        <f>IFERROR(VLOOKUP(A179,'export pasto gpa'!$A:$H,4,0),"")</f>
        <v/>
      </c>
      <c r="D179" s="8">
        <f>VLOOKUP(A_servir[[#This Row],[Reference]],'stock gpa'!$C$2:$H$721,6,0)</f>
        <v>15456</v>
      </c>
      <c r="E179" s="7" t="str">
        <f>'stock gpa'!E175</f>
        <v>19035</v>
      </c>
      <c r="F179" s="5"/>
      <c r="G179" s="8"/>
      <c r="H179" s="5"/>
      <c r="I179" s="51"/>
    </row>
    <row r="180" spans="1:9" ht="39.75" customHeight="1" x14ac:dyDescent="0.2">
      <c r="A180" s="50" t="str">
        <f>'stock gpa'!C176</f>
        <v>140007</v>
      </c>
      <c r="B180" s="7" t="str">
        <f>'stock gpa'!D176</f>
        <v>caisses pots 60 ml</v>
      </c>
      <c r="C180" s="8" t="str">
        <f>IFERROR(VLOOKUP(A180,'export pasto gpa'!$A:$H,4,0),"")</f>
        <v/>
      </c>
      <c r="D180" s="8">
        <f>VLOOKUP(A_servir[[#This Row],[Reference]],'stock gpa'!$C$2:$H$721,6,0)</f>
        <v>640</v>
      </c>
      <c r="E180" s="7" t="str">
        <f>'stock gpa'!E176</f>
        <v>19051</v>
      </c>
      <c r="F180" s="5"/>
      <c r="G180" s="8"/>
      <c r="H180" s="5"/>
      <c r="I180" s="51"/>
    </row>
    <row r="181" spans="1:9" ht="39.75" customHeight="1" x14ac:dyDescent="0.2">
      <c r="A181" s="50" t="str">
        <f>'stock gpa'!C177</f>
        <v>140008</v>
      </c>
      <c r="B181" s="7" t="str">
        <f>'stock gpa'!D177</f>
        <v>caisse buche 900 ml</v>
      </c>
      <c r="C181" s="8" t="str">
        <f>IFERROR(VLOOKUP(A181,'export pasto gpa'!$A:$H,4,0),"")</f>
        <v/>
      </c>
      <c r="D181" s="8">
        <f>VLOOKUP(A_servir[[#This Row],[Reference]],'stock gpa'!$C$2:$H$721,6,0)</f>
        <v>517</v>
      </c>
      <c r="E181" s="7" t="str">
        <f>'stock gpa'!E177</f>
        <v>16264</v>
      </c>
      <c r="F181" s="5"/>
      <c r="G181" s="8"/>
      <c r="H181" s="5"/>
      <c r="I181" s="51"/>
    </row>
    <row r="182" spans="1:9" ht="39.75" customHeight="1" x14ac:dyDescent="0.2">
      <c r="A182" s="50" t="str">
        <f>'stock gpa'!C178</f>
        <v>140009</v>
      </c>
      <c r="B182" s="7" t="str">
        <f>'stock gpa'!D178</f>
        <v>Caisse pots 2x125 ml</v>
      </c>
      <c r="C182" s="8" t="str">
        <f>IFERROR(VLOOKUP(A182,'export pasto gpa'!$A:$H,4,0),"")</f>
        <v/>
      </c>
      <c r="D182" s="8">
        <f>VLOOKUP(A_servir[[#This Row],[Reference]],'stock gpa'!$C$2:$H$721,6,0)</f>
        <v>6673</v>
      </c>
      <c r="E182" s="7" t="str">
        <f>'stock gpa'!E178</f>
        <v>17052</v>
      </c>
      <c r="F182" s="5"/>
      <c r="G182" s="8"/>
      <c r="H182" s="5"/>
      <c r="I182" s="51"/>
    </row>
    <row r="183" spans="1:9" ht="39.75" customHeight="1" x14ac:dyDescent="0.2">
      <c r="A183" s="50" t="str">
        <f>'stock gpa'!C179</f>
        <v>140010</v>
      </c>
      <c r="B183" s="7" t="str">
        <f>'stock gpa'!D179</f>
        <v>Caisse buches 2017</v>
      </c>
      <c r="C183" s="8" t="str">
        <f>IFERROR(VLOOKUP(A183,'export pasto gpa'!$A:$H,4,0),"")</f>
        <v/>
      </c>
      <c r="D183" s="8">
        <f>VLOOKUP(A_servir[[#This Row],[Reference]],'stock gpa'!$C$2:$H$721,6,0)</f>
        <v>1263</v>
      </c>
      <c r="E183" s="7" t="str">
        <f>'stock gpa'!E179</f>
        <v>18276</v>
      </c>
      <c r="F183" s="5"/>
      <c r="G183" s="8"/>
      <c r="H183" s="5"/>
      <c r="I183" s="51"/>
    </row>
    <row r="184" spans="1:9" ht="39.75" customHeight="1" x14ac:dyDescent="0.2">
      <c r="A184" s="50" t="str">
        <f>'stock gpa'!C180</f>
        <v>140100</v>
      </c>
      <c r="B184" s="7" t="str">
        <f>'stock gpa'!D180</f>
        <v>intercalaire caisse buche</v>
      </c>
      <c r="C184" s="8" t="str">
        <f>IFERROR(VLOOKUP(A184,'export pasto gpa'!$A:$H,4,0),"")</f>
        <v/>
      </c>
      <c r="D184" s="8">
        <f>VLOOKUP(A_servir[[#This Row],[Reference]],'stock gpa'!$C$2:$H$721,6,0)</f>
        <v>928</v>
      </c>
      <c r="E184" s="7" t="str">
        <f>'stock gpa'!E180</f>
        <v>16264</v>
      </c>
      <c r="F184" s="5"/>
      <c r="G184" s="8"/>
      <c r="H184" s="5"/>
      <c r="I184" s="51"/>
    </row>
    <row r="185" spans="1:9" ht="39.75" customHeight="1" x14ac:dyDescent="0.2">
      <c r="A185" s="50" t="str">
        <f>'stock gpa'!C182</f>
        <v>140101</v>
      </c>
      <c r="B185" s="7" t="str">
        <f>'stock gpa'!D182</f>
        <v>intercalaire palette</v>
      </c>
      <c r="C185" s="8" t="str">
        <f>IFERROR(VLOOKUP(A185,'export pasto gpa'!$A:$H,4,0),"")</f>
        <v/>
      </c>
      <c r="D185" s="8">
        <f>VLOOKUP(A_servir[[#This Row],[Reference]],'stock gpa'!$C$2:$H$721,6,0)</f>
        <v>520</v>
      </c>
      <c r="E185" s="7" t="str">
        <f>'stock gpa'!E182</f>
        <v>18199</v>
      </c>
      <c r="F185" s="5"/>
      <c r="G185" s="8"/>
      <c r="H185" s="5"/>
      <c r="I185" s="51"/>
    </row>
    <row r="186" spans="1:9" ht="39.75" customHeight="1" x14ac:dyDescent="0.2">
      <c r="A186" s="50" t="str">
        <f>'stock gpa'!C181</f>
        <v>140101</v>
      </c>
      <c r="B186" s="7" t="str">
        <f>'stock gpa'!D181</f>
        <v>intercalaire palette</v>
      </c>
      <c r="C186" s="8" t="str">
        <f>IFERROR(VLOOKUP(A186,'export pasto gpa'!$A:$H,4,0),"")</f>
        <v/>
      </c>
      <c r="D186" s="8">
        <f>VLOOKUP(A_servir[[#This Row],[Reference]],'stock gpa'!$C$2:$H$721,6,0)</f>
        <v>520</v>
      </c>
      <c r="E186" s="7" t="str">
        <f>'stock gpa'!E181</f>
        <v>18311</v>
      </c>
      <c r="F186" s="5"/>
      <c r="G186" s="8"/>
      <c r="H186" s="5"/>
      <c r="I186" s="51"/>
    </row>
    <row r="187" spans="1:9" ht="39.75" customHeight="1" x14ac:dyDescent="0.2">
      <c r="A187" s="50" t="str">
        <f>'stock gpa'!C183</f>
        <v>140501</v>
      </c>
      <c r="B187" s="7" t="str">
        <f>'stock gpa'!D183</f>
        <v>Boite 2x125 ml Vanille</v>
      </c>
      <c r="C187" s="8" t="str">
        <f>IFERROR(VLOOKUP(A187,'export pasto gpa'!$A:$H,4,0),"")</f>
        <v/>
      </c>
      <c r="D187" s="8">
        <f>VLOOKUP(A_servir[[#This Row],[Reference]],'stock gpa'!$C$2:$H$721,6,0)</f>
        <v>17147</v>
      </c>
      <c r="E187" s="7" t="str">
        <f>'stock gpa'!E183</f>
        <v>17144</v>
      </c>
      <c r="F187" s="5"/>
      <c r="G187" s="8"/>
      <c r="H187" s="5"/>
      <c r="I187" s="51"/>
    </row>
    <row r="188" spans="1:9" ht="26.25" x14ac:dyDescent="0.2">
      <c r="A188" s="50" t="str">
        <f>'stock gpa'!C184</f>
        <v>140502</v>
      </c>
      <c r="B188" s="7" t="str">
        <f>'stock gpa'!D184</f>
        <v>boite 2x125 ml Chocolat</v>
      </c>
      <c r="C188" s="8" t="str">
        <f>IFERROR(VLOOKUP(A188,'export pasto gpa'!$A:$H,4,0),"")</f>
        <v/>
      </c>
      <c r="D188" s="8">
        <f>VLOOKUP(A_servir[[#This Row],[Reference]],'stock gpa'!$C$2:$H$721,6,0)</f>
        <v>1137</v>
      </c>
      <c r="E188" s="7" t="str">
        <f>'stock gpa'!E184</f>
        <v>17065</v>
      </c>
      <c r="F188" s="5"/>
      <c r="G188" s="8"/>
      <c r="H188" s="5"/>
      <c r="I188" s="51"/>
    </row>
    <row r="189" spans="1:9" ht="26.25" x14ac:dyDescent="0.2">
      <c r="A189" s="50" t="str">
        <f>'stock gpa'!C185</f>
        <v>140502</v>
      </c>
      <c r="B189" s="7" t="str">
        <f>'stock gpa'!D185</f>
        <v>boite 2x125 ml Chocolat</v>
      </c>
      <c r="C189" s="8" t="str">
        <f>IFERROR(VLOOKUP(A189,'export pasto gpa'!$A:$H,4,0),"")</f>
        <v/>
      </c>
      <c r="D189" s="8">
        <f>VLOOKUP(A_servir[[#This Row],[Reference]],'stock gpa'!$C$2:$H$721,6,0)</f>
        <v>1137</v>
      </c>
      <c r="E189" s="7" t="str">
        <f>'stock gpa'!E185</f>
        <v>17144</v>
      </c>
      <c r="F189" s="5"/>
      <c r="G189" s="8"/>
      <c r="H189" s="5"/>
      <c r="I189" s="51"/>
    </row>
    <row r="190" spans="1:9" ht="26.25" x14ac:dyDescent="0.2">
      <c r="A190" s="50" t="str">
        <f>'stock gpa'!C186</f>
        <v>140503</v>
      </c>
      <c r="B190" s="7" t="str">
        <f>'stock gpa'!D186</f>
        <v>boite 2x125 ml Caramel</v>
      </c>
      <c r="C190" s="8" t="str">
        <f>IFERROR(VLOOKUP(A190,'export pasto gpa'!$A:$H,4,0),"")</f>
        <v/>
      </c>
      <c r="D190" s="8">
        <f>VLOOKUP(A_servir[[#This Row],[Reference]],'stock gpa'!$C$2:$H$721,6,0)</f>
        <v>18837</v>
      </c>
      <c r="E190" s="7" t="str">
        <f>'stock gpa'!E186</f>
        <v>17144</v>
      </c>
      <c r="F190" s="5"/>
      <c r="G190" s="8"/>
      <c r="H190" s="5"/>
      <c r="I190" s="51"/>
    </row>
    <row r="191" spans="1:9" ht="26.25" x14ac:dyDescent="0.2">
      <c r="A191" s="50" t="str">
        <f>'stock gpa'!C188</f>
        <v>140504</v>
      </c>
      <c r="B191" s="7" t="str">
        <f>'stock gpa'!D188</f>
        <v>boite 2x125 ml Citron</v>
      </c>
      <c r="C191" s="8" t="str">
        <f>IFERROR(VLOOKUP(A191,'export pasto gpa'!$A:$H,4,0),"")</f>
        <v/>
      </c>
      <c r="D191" s="8">
        <f>VLOOKUP(A_servir[[#This Row],[Reference]],'stock gpa'!$C$2:$H$721,6,0)</f>
        <v>4123</v>
      </c>
      <c r="E191" s="7" t="str">
        <f>'stock gpa'!E188</f>
        <v>17065</v>
      </c>
      <c r="F191" s="5"/>
      <c r="G191" s="8"/>
      <c r="H191" s="5"/>
      <c r="I191" s="51"/>
    </row>
    <row r="192" spans="1:9" ht="26.25" x14ac:dyDescent="0.2">
      <c r="A192" s="50" t="str">
        <f>'stock gpa'!C187</f>
        <v>140504</v>
      </c>
      <c r="B192" s="7" t="str">
        <f>'stock gpa'!D187</f>
        <v>boite 2x125 ml Citron</v>
      </c>
      <c r="C192" s="8" t="str">
        <f>IFERROR(VLOOKUP(A192,'export pasto gpa'!$A:$H,4,0),"")</f>
        <v/>
      </c>
      <c r="D192" s="8">
        <f>VLOOKUP(A_servir[[#This Row],[Reference]],'stock gpa'!$C$2:$H$721,6,0)</f>
        <v>4123</v>
      </c>
      <c r="E192" s="7" t="str">
        <f>'stock gpa'!E187</f>
        <v>17144</v>
      </c>
      <c r="F192" s="5"/>
      <c r="G192" s="8"/>
      <c r="H192" s="5"/>
      <c r="I192" s="51"/>
    </row>
    <row r="193" spans="1:9" ht="40.5" x14ac:dyDescent="0.2">
      <c r="A193" s="50" t="str">
        <f>'stock gpa'!C189</f>
        <v>140601</v>
      </c>
      <c r="B193" s="7" t="str">
        <f>'stock gpa'!D189</f>
        <v>Boite buche Chocolat Mandarine</v>
      </c>
      <c r="C193" s="8" t="str">
        <f>IFERROR(VLOOKUP(A193,'export pasto gpa'!$A:$H,4,0),"")</f>
        <v/>
      </c>
      <c r="D193" s="8">
        <f>VLOOKUP(A_servir[[#This Row],[Reference]],'stock gpa'!$C$2:$H$721,6,0)</f>
        <v>418</v>
      </c>
      <c r="E193" s="7" t="str">
        <f>'stock gpa'!E189</f>
        <v>17299</v>
      </c>
      <c r="F193" s="5"/>
      <c r="G193" s="8"/>
      <c r="H193" s="5"/>
      <c r="I193" s="51"/>
    </row>
    <row r="194" spans="1:9" ht="40.5" x14ac:dyDescent="0.2">
      <c r="A194" s="50" t="str">
        <f>'stock gpa'!C190</f>
        <v>140601</v>
      </c>
      <c r="B194" s="7" t="str">
        <f>'stock gpa'!D190</f>
        <v>Boite buche Chocolat Mandarine</v>
      </c>
      <c r="C194" s="8" t="str">
        <f>IFERROR(VLOOKUP(A194,'export pasto gpa'!$A:$H,4,0),"")</f>
        <v/>
      </c>
      <c r="D194" s="8">
        <f>VLOOKUP(A_servir[[#This Row],[Reference]],'stock gpa'!$C$2:$H$721,6,0)</f>
        <v>418</v>
      </c>
      <c r="E194" s="7" t="str">
        <f>'stock gpa'!E190</f>
        <v>18281NC</v>
      </c>
      <c r="F194" s="5"/>
      <c r="G194" s="8"/>
      <c r="H194" s="5"/>
      <c r="I194" s="51"/>
    </row>
    <row r="195" spans="1:9" ht="40.5" x14ac:dyDescent="0.2">
      <c r="A195" s="50" t="str">
        <f>'stock gpa'!C191</f>
        <v>140602</v>
      </c>
      <c r="B195" s="7" t="str">
        <f>'stock gpa'!D191</f>
        <v>Boite buche Abricot Nougat</v>
      </c>
      <c r="C195" s="8" t="str">
        <f>IFERROR(VLOOKUP(A195,'export pasto gpa'!$A:$H,4,0),"")</f>
        <v/>
      </c>
      <c r="D195" s="8">
        <f>VLOOKUP(A_servir[[#This Row],[Reference]],'stock gpa'!$C$2:$H$721,6,0)</f>
        <v>1917</v>
      </c>
      <c r="E195" s="7" t="str">
        <f>'stock gpa'!E191</f>
        <v>17299</v>
      </c>
      <c r="F195" s="5"/>
      <c r="G195" s="8"/>
      <c r="H195" s="5"/>
      <c r="I195" s="51"/>
    </row>
    <row r="196" spans="1:9" ht="40.5" x14ac:dyDescent="0.2">
      <c r="A196" s="50" t="str">
        <f>'stock gpa'!C192</f>
        <v>140603</v>
      </c>
      <c r="B196" s="7" t="str">
        <f>'stock gpa'!D192</f>
        <v>Boite buche Vanille Mangue/Passion</v>
      </c>
      <c r="C196" s="8" t="str">
        <f>IFERROR(VLOOKUP(A196,'export pasto gpa'!$A:$H,4,0),"")</f>
        <v/>
      </c>
      <c r="D196" s="8">
        <f>VLOOKUP(A_servir[[#This Row],[Reference]],'stock gpa'!$C$2:$H$721,6,0)</f>
        <v>1483</v>
      </c>
      <c r="E196" s="7" t="str">
        <f>'stock gpa'!E192</f>
        <v>17299</v>
      </c>
      <c r="F196" s="5"/>
      <c r="G196" s="8"/>
      <c r="H196" s="5"/>
      <c r="I196" s="51"/>
    </row>
    <row r="197" spans="1:9" ht="40.5" x14ac:dyDescent="0.2">
      <c r="A197" s="50" t="str">
        <f>'stock gpa'!C193</f>
        <v>140604</v>
      </c>
      <c r="B197" s="7" t="str">
        <f>'stock gpa'!D193</f>
        <v>Boite buche Marron Vanille</v>
      </c>
      <c r="C197" s="8" t="str">
        <f>IFERROR(VLOOKUP(A197,'export pasto gpa'!$A:$H,4,0),"")</f>
        <v/>
      </c>
      <c r="D197" s="8">
        <f>VLOOKUP(A_servir[[#This Row],[Reference]],'stock gpa'!$C$2:$H$721,6,0)</f>
        <v>292</v>
      </c>
      <c r="E197" s="7" t="str">
        <f>'stock gpa'!E193</f>
        <v>18281NC</v>
      </c>
      <c r="F197" s="5"/>
      <c r="G197" s="8"/>
      <c r="H197" s="5"/>
      <c r="I197" s="51"/>
    </row>
    <row r="198" spans="1:9" ht="40.5" x14ac:dyDescent="0.2">
      <c r="A198" s="50" t="str">
        <f>'stock gpa'!C194</f>
        <v>140605</v>
      </c>
      <c r="B198" s="7" t="str">
        <f>'stock gpa'!D194</f>
        <v>Boite buche Noix de coco Framboise/Groseille</v>
      </c>
      <c r="C198" s="8" t="str">
        <f>IFERROR(VLOOKUP(A198,'export pasto gpa'!$A:$H,4,0),"")</f>
        <v/>
      </c>
      <c r="D198" s="8">
        <f>VLOOKUP(A_servir[[#This Row],[Reference]],'stock gpa'!$C$2:$H$721,6,0)</f>
        <v>2702</v>
      </c>
      <c r="E198" s="7" t="str">
        <f>'stock gpa'!E194</f>
        <v>17299</v>
      </c>
      <c r="F198" s="5"/>
      <c r="G198" s="8"/>
      <c r="H198" s="5"/>
      <c r="I198" s="51"/>
    </row>
    <row r="199" spans="1:9" ht="40.5" x14ac:dyDescent="0.2">
      <c r="A199" s="50" t="str">
        <f>'stock gpa'!C195</f>
        <v>140606</v>
      </c>
      <c r="B199" s="7" t="str">
        <f>'stock gpa'!D195</f>
        <v>Boite buche Chocolat Noisette</v>
      </c>
      <c r="C199" s="8" t="str">
        <f>IFERROR(VLOOKUP(A199,'export pasto gpa'!$A:$H,4,0),"")</f>
        <v/>
      </c>
      <c r="D199" s="8">
        <f>VLOOKUP(A_servir[[#This Row],[Reference]],'stock gpa'!$C$2:$H$721,6,0)</f>
        <v>647</v>
      </c>
      <c r="E199" s="7" t="str">
        <f>'stock gpa'!E195</f>
        <v>17299</v>
      </c>
      <c r="F199" s="5"/>
      <c r="G199" s="8"/>
      <c r="H199" s="5"/>
      <c r="I199" s="51"/>
    </row>
    <row r="200" spans="1:9" ht="26.25" x14ac:dyDescent="0.2">
      <c r="A200" s="50" t="str">
        <f>'stock gpa'!C196</f>
        <v>150001</v>
      </c>
      <c r="B200" s="7" t="str">
        <f>'stock gpa'!D196</f>
        <v>Opercule pot 125 ml</v>
      </c>
      <c r="C200" s="8" t="str">
        <f>IFERROR(VLOOKUP(A200,'export pasto gpa'!$A:$H,4,0),"")</f>
        <v/>
      </c>
      <c r="D200" s="8">
        <f>VLOOKUP(A_servir[[#This Row],[Reference]],'stock gpa'!$C$2:$H$721,6,0)</f>
        <v>88200</v>
      </c>
      <c r="E200" s="7" t="str">
        <f>'stock gpa'!E196</f>
        <v>17171</v>
      </c>
      <c r="F200" s="5"/>
      <c r="G200" s="8"/>
      <c r="H200" s="5"/>
      <c r="I200" s="51"/>
    </row>
    <row r="201" spans="1:9" ht="26.25" x14ac:dyDescent="0.2">
      <c r="A201" s="50" t="str">
        <f>'stock gpa'!C198</f>
        <v>150002</v>
      </c>
      <c r="B201" s="7" t="str">
        <f>'stock gpa'!D198</f>
        <v>Opercule pot 550 ml</v>
      </c>
      <c r="C201" s="8" t="str">
        <f>IFERROR(VLOOKUP(A201,'export pasto gpa'!$A:$H,4,0),"")</f>
        <v/>
      </c>
      <c r="D201" s="8">
        <f>VLOOKUP(A_servir[[#This Row],[Reference]],'stock gpa'!$C$2:$H$721,6,0)</f>
        <v>72600</v>
      </c>
      <c r="E201" s="7" t="str">
        <f>'stock gpa'!E198</f>
        <v>18052NC</v>
      </c>
      <c r="F201" s="5"/>
      <c r="G201" s="8"/>
      <c r="H201" s="5"/>
      <c r="I201" s="51"/>
    </row>
    <row r="202" spans="1:9" ht="26.25" x14ac:dyDescent="0.2">
      <c r="A202" s="50" t="str">
        <f>'stock gpa'!C197</f>
        <v>150002</v>
      </c>
      <c r="B202" s="7" t="str">
        <f>'stock gpa'!D197</f>
        <v>Opercule pot 550 ml</v>
      </c>
      <c r="C202" s="8" t="str">
        <f>IFERROR(VLOOKUP(A202,'export pasto gpa'!$A:$H,4,0),"")</f>
        <v/>
      </c>
      <c r="D202" s="8">
        <f>VLOOKUP(A_servir[[#This Row],[Reference]],'stock gpa'!$C$2:$H$721,6,0)</f>
        <v>72600</v>
      </c>
      <c r="E202" s="7" t="str">
        <f>'stock gpa'!E197</f>
        <v>18150</v>
      </c>
      <c r="F202" s="5"/>
      <c r="G202" s="8"/>
      <c r="H202" s="5"/>
      <c r="I202" s="51"/>
    </row>
    <row r="203" spans="1:9" ht="26.25" x14ac:dyDescent="0.2">
      <c r="A203" s="50" t="str">
        <f>'stock gpa'!C199</f>
        <v>160001</v>
      </c>
      <c r="B203" s="7" t="str">
        <f>'stock gpa'!D199</f>
        <v>Papier Kraft</v>
      </c>
      <c r="C203" s="8" t="str">
        <f>IFERROR(VLOOKUP(A203,'export pasto gpa'!$A:$H,4,0),"")</f>
        <v/>
      </c>
      <c r="D203" s="8">
        <f>VLOOKUP(A_servir[[#This Row],[Reference]],'stock gpa'!$C$2:$H$721,6,0)</f>
        <v>416</v>
      </c>
      <c r="E203" s="7" t="str">
        <f>'stock gpa'!E199</f>
        <v>18061</v>
      </c>
      <c r="F203" s="5"/>
      <c r="G203" s="8"/>
      <c r="H203" s="5"/>
      <c r="I203" s="51"/>
    </row>
    <row r="204" spans="1:9" ht="40.5" x14ac:dyDescent="0.2">
      <c r="A204" s="50" t="str">
        <f>'stock gpa'!C202</f>
        <v>160002</v>
      </c>
      <c r="B204" s="7" t="str">
        <f>'stock gpa'!D202</f>
        <v>ADHES 3M 371 48MMX990M TRANSP</v>
      </c>
      <c r="C204" s="8" t="str">
        <f>IFERROR(VLOOKUP(A204,'export pasto gpa'!$A:$H,4,0),"")</f>
        <v/>
      </c>
      <c r="D204" s="8">
        <f>VLOOKUP(A_servir[[#This Row],[Reference]],'stock gpa'!$C$2:$H$721,6,0)</f>
        <v>24</v>
      </c>
      <c r="E204" s="7" t="str">
        <f>'stock gpa'!E202</f>
        <v>17172</v>
      </c>
      <c r="F204" s="5"/>
      <c r="G204" s="8"/>
      <c r="H204" s="5"/>
      <c r="I204" s="51"/>
    </row>
    <row r="205" spans="1:9" ht="40.5" x14ac:dyDescent="0.2">
      <c r="A205" s="50" t="str">
        <f>'stock gpa'!C200</f>
        <v>160002</v>
      </c>
      <c r="B205" s="7" t="str">
        <f>'stock gpa'!D200</f>
        <v>ADHES 3M 371 48MMX990M TRANSP</v>
      </c>
      <c r="C205" s="8" t="str">
        <f>IFERROR(VLOOKUP(A205,'export pasto gpa'!$A:$H,4,0),"")</f>
        <v/>
      </c>
      <c r="D205" s="8">
        <f>VLOOKUP(A_servir[[#This Row],[Reference]],'stock gpa'!$C$2:$H$721,6,0)</f>
        <v>24</v>
      </c>
      <c r="E205" s="7" t="str">
        <f>'stock gpa'!E200</f>
        <v>18143</v>
      </c>
      <c r="F205" s="5"/>
      <c r="G205" s="8"/>
      <c r="H205" s="5"/>
      <c r="I205" s="51"/>
    </row>
    <row r="206" spans="1:9" ht="40.5" x14ac:dyDescent="0.2">
      <c r="A206" s="50" t="str">
        <f>'stock gpa'!C201</f>
        <v>160002</v>
      </c>
      <c r="B206" s="7" t="str">
        <f>'stock gpa'!D201</f>
        <v>ADHES 3M 371 48MMX990M TRANSP</v>
      </c>
      <c r="C206" s="8" t="str">
        <f>IFERROR(VLOOKUP(A206,'export pasto gpa'!$A:$H,4,0),"")</f>
        <v/>
      </c>
      <c r="D206" s="8">
        <f>VLOOKUP(A_servir[[#This Row],[Reference]],'stock gpa'!$C$2:$H$721,6,0)</f>
        <v>24</v>
      </c>
      <c r="E206" s="7" t="str">
        <f>'stock gpa'!E201</f>
        <v>19046</v>
      </c>
      <c r="F206" s="5"/>
      <c r="G206" s="8"/>
      <c r="H206" s="5"/>
      <c r="I206" s="51"/>
    </row>
    <row r="207" spans="1:9" ht="40.5" x14ac:dyDescent="0.2">
      <c r="A207" s="50" t="str">
        <f>'stock gpa'!C203</f>
        <v>160003</v>
      </c>
      <c r="B207" s="7" t="str">
        <f>'stock gpa'!D203</f>
        <v>Etiquette pots 125ml Vanille</v>
      </c>
      <c r="C207" s="8" t="str">
        <f>IFERROR(VLOOKUP(A207,'export pasto gpa'!$A:$H,4,0),"")</f>
        <v/>
      </c>
      <c r="D207" s="8">
        <f>VLOOKUP(A_servir[[#This Row],[Reference]],'stock gpa'!$C$2:$H$721,6,0)</f>
        <v>6244</v>
      </c>
      <c r="E207" s="7" t="str">
        <f>'stock gpa'!E203</f>
        <v>18312</v>
      </c>
      <c r="F207" s="5"/>
      <c r="G207" s="8"/>
      <c r="H207" s="5"/>
      <c r="I207" s="51"/>
    </row>
    <row r="208" spans="1:9" ht="40.5" x14ac:dyDescent="0.2">
      <c r="A208" s="50" t="str">
        <f>'stock gpa'!C204</f>
        <v>160003</v>
      </c>
      <c r="B208" s="7" t="str">
        <f>'stock gpa'!D204</f>
        <v>Etiquette pots 125ml Vanille</v>
      </c>
      <c r="C208" s="8" t="str">
        <f>IFERROR(VLOOKUP(A208,'export pasto gpa'!$A:$H,4,0),"")</f>
        <v/>
      </c>
      <c r="D208" s="8">
        <f>VLOOKUP(A_servir[[#This Row],[Reference]],'stock gpa'!$C$2:$H$721,6,0)</f>
        <v>6244</v>
      </c>
      <c r="E208" s="7" t="str">
        <f>'stock gpa'!E204</f>
        <v>19056</v>
      </c>
      <c r="F208" s="5"/>
      <c r="G208" s="8"/>
      <c r="H208" s="5"/>
      <c r="I208" s="51"/>
    </row>
    <row r="209" spans="1:9" ht="40.5" x14ac:dyDescent="0.2">
      <c r="A209" s="50" t="str">
        <f>'stock gpa'!C205</f>
        <v>160004</v>
      </c>
      <c r="B209" s="7" t="str">
        <f>'stock gpa'!D205</f>
        <v>Etiquette pots 125ml Caramel</v>
      </c>
      <c r="C209" s="8" t="str">
        <f>IFERROR(VLOOKUP(A209,'export pasto gpa'!$A:$H,4,0),"")</f>
        <v/>
      </c>
      <c r="D209" s="8">
        <f>VLOOKUP(A_servir[[#This Row],[Reference]],'stock gpa'!$C$2:$H$721,6,0)</f>
        <v>4127</v>
      </c>
      <c r="E209" s="7" t="str">
        <f>'stock gpa'!E205</f>
        <v>18312</v>
      </c>
      <c r="F209" s="5"/>
      <c r="G209" s="8"/>
      <c r="H209" s="5"/>
      <c r="I209" s="51"/>
    </row>
    <row r="210" spans="1:9" ht="40.5" x14ac:dyDescent="0.2">
      <c r="A210" s="50" t="str">
        <f>'stock gpa'!C206</f>
        <v>160004</v>
      </c>
      <c r="B210" s="7" t="str">
        <f>'stock gpa'!D206</f>
        <v>Etiquette pots 125ml Caramel</v>
      </c>
      <c r="C210" s="8" t="str">
        <f>IFERROR(VLOOKUP(A210,'export pasto gpa'!$A:$H,4,0),"")</f>
        <v/>
      </c>
      <c r="D210" s="8">
        <f>VLOOKUP(A_servir[[#This Row],[Reference]],'stock gpa'!$C$2:$H$721,6,0)</f>
        <v>4127</v>
      </c>
      <c r="E210" s="7" t="str">
        <f>'stock gpa'!E206</f>
        <v>19056</v>
      </c>
      <c r="F210" s="5"/>
      <c r="G210" s="8"/>
      <c r="H210" s="5"/>
      <c r="I210" s="51"/>
    </row>
    <row r="211" spans="1:9" ht="40.5" x14ac:dyDescent="0.2">
      <c r="A211" s="50" t="str">
        <f>'stock gpa'!C207</f>
        <v>160005</v>
      </c>
      <c r="B211" s="7" t="str">
        <f>'stock gpa'!D207</f>
        <v>Etiquette pots 125ml Chocolat</v>
      </c>
      <c r="C211" s="8" t="str">
        <f>IFERROR(VLOOKUP(A211,'export pasto gpa'!$A:$H,4,0),"")</f>
        <v/>
      </c>
      <c r="D211" s="8">
        <f>VLOOKUP(A_servir[[#This Row],[Reference]],'stock gpa'!$C$2:$H$721,6,0)</f>
        <v>1427</v>
      </c>
      <c r="E211" s="7" t="str">
        <f>'stock gpa'!E207</f>
        <v>18312</v>
      </c>
      <c r="F211" s="5"/>
      <c r="G211" s="8"/>
      <c r="H211" s="5"/>
      <c r="I211" s="51"/>
    </row>
    <row r="212" spans="1:9" ht="40.5" x14ac:dyDescent="0.2">
      <c r="A212" s="50" t="str">
        <f>'stock gpa'!C208</f>
        <v>160005</v>
      </c>
      <c r="B212" s="7" t="str">
        <f>'stock gpa'!D208</f>
        <v>Etiquette pots 125ml Chocolat</v>
      </c>
      <c r="C212" s="8" t="str">
        <f>IFERROR(VLOOKUP(A212,'export pasto gpa'!$A:$H,4,0),"")</f>
        <v/>
      </c>
      <c r="D212" s="8">
        <f>VLOOKUP(A_servir[[#This Row],[Reference]],'stock gpa'!$C$2:$H$721,6,0)</f>
        <v>1427</v>
      </c>
      <c r="E212" s="7" t="str">
        <f>'stock gpa'!E208</f>
        <v>19056</v>
      </c>
      <c r="F212" s="5"/>
      <c r="G212" s="8"/>
      <c r="H212" s="5"/>
      <c r="I212" s="51"/>
    </row>
    <row r="213" spans="1:9" ht="40.5" x14ac:dyDescent="0.2">
      <c r="A213" s="50" t="str">
        <f>'stock gpa'!C210</f>
        <v>160006</v>
      </c>
      <c r="B213" s="7" t="str">
        <f>'stock gpa'!D210</f>
        <v>Etiquette pots 125ml Café</v>
      </c>
      <c r="C213" s="8" t="str">
        <f>IFERROR(VLOOKUP(A213,'export pasto gpa'!$A:$H,4,0),"")</f>
        <v/>
      </c>
      <c r="D213" s="8">
        <f>VLOOKUP(A_servir[[#This Row],[Reference]],'stock gpa'!$C$2:$H$721,6,0)</f>
        <v>7000</v>
      </c>
      <c r="E213" s="7" t="str">
        <f>'stock gpa'!E210</f>
        <v>18312</v>
      </c>
      <c r="F213" s="5"/>
      <c r="G213" s="8"/>
      <c r="H213" s="5"/>
      <c r="I213" s="51"/>
    </row>
    <row r="214" spans="1:9" ht="40.5" x14ac:dyDescent="0.2">
      <c r="A214" s="50" t="str">
        <f>'stock gpa'!C209</f>
        <v>160006</v>
      </c>
      <c r="B214" s="7" t="str">
        <f>'stock gpa'!D209</f>
        <v>Etiquette pots 125ml Café</v>
      </c>
      <c r="C214" s="8" t="str">
        <f>IFERROR(VLOOKUP(A214,'export pasto gpa'!$A:$H,4,0),"")</f>
        <v/>
      </c>
      <c r="D214" s="8">
        <f>VLOOKUP(A_servir[[#This Row],[Reference]],'stock gpa'!$C$2:$H$721,6,0)</f>
        <v>7000</v>
      </c>
      <c r="E214" s="7" t="str">
        <f>'stock gpa'!E209</f>
        <v>19056</v>
      </c>
      <c r="F214" s="5"/>
      <c r="G214" s="8"/>
      <c r="H214" s="5"/>
      <c r="I214" s="51"/>
    </row>
    <row r="215" spans="1:9" ht="40.5" x14ac:dyDescent="0.2">
      <c r="A215" s="50" t="str">
        <f>'stock gpa'!C211</f>
        <v>160007</v>
      </c>
      <c r="B215" s="7" t="str">
        <f>'stock gpa'!D211</f>
        <v>Etiquette pots 125ml Pistache</v>
      </c>
      <c r="C215" s="8" t="str">
        <f>IFERROR(VLOOKUP(A215,'export pasto gpa'!$A:$H,4,0),"")</f>
        <v/>
      </c>
      <c r="D215" s="8">
        <f>VLOOKUP(A_servir[[#This Row],[Reference]],'stock gpa'!$C$2:$H$721,6,0)</f>
        <v>1961</v>
      </c>
      <c r="E215" s="7" t="str">
        <f>'stock gpa'!E211</f>
        <v>15254</v>
      </c>
      <c r="F215" s="5"/>
      <c r="G215" s="8"/>
      <c r="H215" s="5"/>
      <c r="I215" s="51"/>
    </row>
    <row r="216" spans="1:9" ht="40.5" x14ac:dyDescent="0.2">
      <c r="A216" s="50" t="str">
        <f>'stock gpa'!C212</f>
        <v>160008</v>
      </c>
      <c r="B216" s="7" t="str">
        <f>'stock gpa'!D212</f>
        <v>Etiquette pots 125ml Marron</v>
      </c>
      <c r="C216" s="8" t="str">
        <f>IFERROR(VLOOKUP(A216,'export pasto gpa'!$A:$H,4,0),"")</f>
        <v/>
      </c>
      <c r="D216" s="8">
        <f>VLOOKUP(A_servir[[#This Row],[Reference]],'stock gpa'!$C$2:$H$721,6,0)</f>
        <v>44</v>
      </c>
      <c r="E216" s="7" t="str">
        <f>'stock gpa'!E212</f>
        <v>15181</v>
      </c>
      <c r="F216" s="5"/>
      <c r="G216" s="8"/>
      <c r="H216" s="5"/>
      <c r="I216" s="51"/>
    </row>
    <row r="217" spans="1:9" ht="40.5" x14ac:dyDescent="0.2">
      <c r="A217" s="50" t="str">
        <f>'stock gpa'!C214</f>
        <v>160008</v>
      </c>
      <c r="B217" s="7" t="str">
        <f>'stock gpa'!D214</f>
        <v>Etiquette pots 125ml Marron</v>
      </c>
      <c r="C217" s="8" t="str">
        <f>IFERROR(VLOOKUP(A217,'export pasto gpa'!$A:$H,4,0),"")</f>
        <v/>
      </c>
      <c r="D217" s="8">
        <f>VLOOKUP(A_servir[[#This Row],[Reference]],'stock gpa'!$C$2:$H$721,6,0)</f>
        <v>44</v>
      </c>
      <c r="E217" s="7" t="str">
        <f>'stock gpa'!E214</f>
        <v>15204</v>
      </c>
      <c r="F217" s="5"/>
      <c r="G217" s="8"/>
      <c r="H217" s="5"/>
      <c r="I217" s="51"/>
    </row>
    <row r="218" spans="1:9" ht="40.5" x14ac:dyDescent="0.2">
      <c r="A218" s="50" t="str">
        <f>'stock gpa'!C213</f>
        <v>160008</v>
      </c>
      <c r="B218" s="7" t="str">
        <f>'stock gpa'!D213</f>
        <v>Etiquette pots 125ml Marron</v>
      </c>
      <c r="C218" s="8" t="str">
        <f>IFERROR(VLOOKUP(A218,'export pasto gpa'!$A:$H,4,0),"")</f>
        <v/>
      </c>
      <c r="D218" s="8">
        <f>VLOOKUP(A_servir[[#This Row],[Reference]],'stock gpa'!$C$2:$H$721,6,0)</f>
        <v>44</v>
      </c>
      <c r="E218" s="7" t="str">
        <f>'stock gpa'!E213</f>
        <v>15254</v>
      </c>
      <c r="F218" s="5"/>
      <c r="G218" s="8"/>
      <c r="H218" s="5"/>
      <c r="I218" s="51"/>
    </row>
    <row r="219" spans="1:9" ht="40.5" x14ac:dyDescent="0.2">
      <c r="A219" s="50" t="str">
        <f>'stock gpa'!C216</f>
        <v>160009</v>
      </c>
      <c r="B219" s="7" t="str">
        <f>'stock gpa'!D216</f>
        <v>Etiquette pots 125ml Noix/Figues</v>
      </c>
      <c r="C219" s="8" t="str">
        <f>IFERROR(VLOOKUP(A219,'export pasto gpa'!$A:$H,4,0),"")</f>
        <v/>
      </c>
      <c r="D219" s="8">
        <f>VLOOKUP(A_servir[[#This Row],[Reference]],'stock gpa'!$C$2:$H$721,6,0)</f>
        <v>1200</v>
      </c>
      <c r="E219" s="7" t="str">
        <f>'stock gpa'!E216</f>
        <v>15181</v>
      </c>
      <c r="F219" s="5"/>
      <c r="G219" s="8"/>
      <c r="H219" s="5"/>
      <c r="I219" s="51"/>
    </row>
    <row r="220" spans="1:9" ht="40.5" x14ac:dyDescent="0.2">
      <c r="A220" s="50" t="str">
        <f>'stock gpa'!C215</f>
        <v>160009</v>
      </c>
      <c r="B220" s="7" t="str">
        <f>'stock gpa'!D215</f>
        <v>Etiquette pots 125ml Noix/Figues</v>
      </c>
      <c r="C220" s="8" t="str">
        <f>IFERROR(VLOOKUP(A220,'export pasto gpa'!$A:$H,4,0),"")</f>
        <v/>
      </c>
      <c r="D220" s="8">
        <f>VLOOKUP(A_servir[[#This Row],[Reference]],'stock gpa'!$C$2:$H$721,6,0)</f>
        <v>1200</v>
      </c>
      <c r="E220" s="7" t="str">
        <f>'stock gpa'!E215</f>
        <v>15204</v>
      </c>
      <c r="F220" s="5"/>
      <c r="G220" s="8"/>
      <c r="H220" s="5"/>
      <c r="I220" s="51"/>
    </row>
    <row r="221" spans="1:9" ht="40.5" x14ac:dyDescent="0.2">
      <c r="A221" s="50" t="str">
        <f>'stock gpa'!C218</f>
        <v>160010</v>
      </c>
      <c r="B221" s="7" t="str">
        <f>'stock gpa'!D218</f>
        <v>Etiquette pots 125ml Fraise</v>
      </c>
      <c r="C221" s="8" t="str">
        <f>IFERROR(VLOOKUP(A221,'export pasto gpa'!$A:$H,4,0),"")</f>
        <v/>
      </c>
      <c r="D221" s="8">
        <f>VLOOKUP(A_servir[[#This Row],[Reference]],'stock gpa'!$C$2:$H$721,6,0)</f>
        <v>3500</v>
      </c>
      <c r="E221" s="7" t="str">
        <f>'stock gpa'!E218</f>
        <v>18051</v>
      </c>
      <c r="F221" s="5"/>
      <c r="G221" s="8"/>
      <c r="H221" s="5"/>
      <c r="I221" s="51"/>
    </row>
    <row r="222" spans="1:9" ht="40.5" x14ac:dyDescent="0.2">
      <c r="A222" s="50" t="str">
        <f>'stock gpa'!C217</f>
        <v>160010</v>
      </c>
      <c r="B222" s="7" t="str">
        <f>'stock gpa'!D217</f>
        <v>Etiquette pots 125ml Fraise</v>
      </c>
      <c r="C222" s="8" t="str">
        <f>IFERROR(VLOOKUP(A222,'export pasto gpa'!$A:$H,4,0),"")</f>
        <v/>
      </c>
      <c r="D222" s="8">
        <f>VLOOKUP(A_servir[[#This Row],[Reference]],'stock gpa'!$C$2:$H$721,6,0)</f>
        <v>3500</v>
      </c>
      <c r="E222" s="7" t="str">
        <f>'stock gpa'!E217</f>
        <v>18173</v>
      </c>
      <c r="F222" s="5"/>
      <c r="G222" s="8"/>
      <c r="H222" s="5"/>
      <c r="I222" s="51"/>
    </row>
    <row r="223" spans="1:9" ht="40.5" x14ac:dyDescent="0.2">
      <c r="A223" s="50" t="str">
        <f>'stock gpa'!C220</f>
        <v>160010</v>
      </c>
      <c r="B223" s="7" t="str">
        <f>'stock gpa'!D220</f>
        <v>Etiquette pots 125ml Fraise</v>
      </c>
      <c r="C223" s="8" t="str">
        <f>IFERROR(VLOOKUP(A223,'export pasto gpa'!$A:$H,4,0),"")</f>
        <v/>
      </c>
      <c r="D223" s="8">
        <f>VLOOKUP(A_servir[[#This Row],[Reference]],'stock gpa'!$C$2:$H$721,6,0)</f>
        <v>3500</v>
      </c>
      <c r="E223" s="7" t="str">
        <f>'stock gpa'!E220</f>
        <v>18312</v>
      </c>
      <c r="F223" s="5"/>
      <c r="G223" s="8"/>
      <c r="H223" s="5"/>
      <c r="I223" s="51"/>
    </row>
    <row r="224" spans="1:9" ht="40.5" x14ac:dyDescent="0.2">
      <c r="A224" s="50" t="str">
        <f>'stock gpa'!C219</f>
        <v>160010</v>
      </c>
      <c r="B224" s="7" t="str">
        <f>'stock gpa'!D219</f>
        <v>Etiquette pots 125ml Fraise</v>
      </c>
      <c r="C224" s="8" t="str">
        <f>IFERROR(VLOOKUP(A224,'export pasto gpa'!$A:$H,4,0),"")</f>
        <v/>
      </c>
      <c r="D224" s="8">
        <f>VLOOKUP(A_servir[[#This Row],[Reference]],'stock gpa'!$C$2:$H$721,6,0)</f>
        <v>3500</v>
      </c>
      <c r="E224" s="7" t="str">
        <f>'stock gpa'!E219</f>
        <v>19056</v>
      </c>
      <c r="F224" s="5"/>
      <c r="G224" s="8"/>
      <c r="H224" s="5"/>
      <c r="I224" s="51"/>
    </row>
    <row r="225" spans="1:9" ht="40.5" x14ac:dyDescent="0.2">
      <c r="A225" s="50" t="str">
        <f>'stock gpa'!C221</f>
        <v>160011</v>
      </c>
      <c r="B225" s="7" t="str">
        <f>'stock gpa'!D221</f>
        <v>Etiquette pots 125ml Citron</v>
      </c>
      <c r="C225" s="8" t="str">
        <f>IFERROR(VLOOKUP(A225,'export pasto gpa'!$A:$H,4,0),"")</f>
        <v/>
      </c>
      <c r="D225" s="8">
        <f>VLOOKUP(A_servir[[#This Row],[Reference]],'stock gpa'!$C$2:$H$721,6,0)</f>
        <v>7261</v>
      </c>
      <c r="E225" s="7" t="str">
        <f>'stock gpa'!E221</f>
        <v>19056</v>
      </c>
      <c r="F225" s="5"/>
      <c r="G225" s="8"/>
      <c r="H225" s="5"/>
      <c r="I225" s="51"/>
    </row>
    <row r="226" spans="1:9" ht="40.5" x14ac:dyDescent="0.2">
      <c r="A226" s="50" t="str">
        <f>'stock gpa'!C222</f>
        <v>160012</v>
      </c>
      <c r="B226" s="7" t="str">
        <f>'stock gpa'!D222</f>
        <v>Etiquette pots 125ml Pêche</v>
      </c>
      <c r="C226" s="8" t="str">
        <f>IFERROR(VLOOKUP(A226,'export pasto gpa'!$A:$H,4,0),"")</f>
        <v/>
      </c>
      <c r="D226" s="8">
        <f>VLOOKUP(A_servir[[#This Row],[Reference]],'stock gpa'!$C$2:$H$721,6,0)</f>
        <v>627</v>
      </c>
      <c r="E226" s="7" t="str">
        <f>'stock gpa'!E222</f>
        <v>15204</v>
      </c>
      <c r="F226" s="5"/>
      <c r="G226" s="8"/>
      <c r="H226" s="5"/>
      <c r="I226" s="51"/>
    </row>
    <row r="227" spans="1:9" ht="40.5" x14ac:dyDescent="0.2">
      <c r="A227" s="50" t="str">
        <f>'stock gpa'!C223</f>
        <v>160012</v>
      </c>
      <c r="B227" s="7" t="str">
        <f>'stock gpa'!D223</f>
        <v>Etiquette pots 125ml Pêche</v>
      </c>
      <c r="C227" s="8" t="str">
        <f>IFERROR(VLOOKUP(A227,'export pasto gpa'!$A:$H,4,0),"")</f>
        <v/>
      </c>
      <c r="D227" s="8">
        <f>VLOOKUP(A_servir[[#This Row],[Reference]],'stock gpa'!$C$2:$H$721,6,0)</f>
        <v>627</v>
      </c>
      <c r="E227" s="7" t="str">
        <f>'stock gpa'!E223</f>
        <v>15254</v>
      </c>
      <c r="F227" s="5"/>
      <c r="G227" s="8"/>
      <c r="H227" s="5"/>
      <c r="I227" s="51"/>
    </row>
    <row r="228" spans="1:9" ht="40.5" x14ac:dyDescent="0.2">
      <c r="A228" s="50" t="str">
        <f>'stock gpa'!C224</f>
        <v>160013</v>
      </c>
      <c r="B228" s="7" t="str">
        <f>'stock gpa'!D224</f>
        <v>Etiquette pots 125ml Poire</v>
      </c>
      <c r="C228" s="8" t="str">
        <f>IFERROR(VLOOKUP(A228,'export pasto gpa'!$A:$H,4,0),"")</f>
        <v/>
      </c>
      <c r="D228" s="8">
        <f>VLOOKUP(A_servir[[#This Row],[Reference]],'stock gpa'!$C$2:$H$721,6,0)</f>
        <v>30</v>
      </c>
      <c r="E228" s="7" t="str">
        <f>'stock gpa'!E224</f>
        <v>15181</v>
      </c>
      <c r="F228" s="5"/>
      <c r="G228" s="8"/>
      <c r="H228" s="5"/>
      <c r="I228" s="51"/>
    </row>
    <row r="229" spans="1:9" ht="40.5" x14ac:dyDescent="0.2">
      <c r="A229" s="50" t="str">
        <f>'stock gpa'!C225</f>
        <v>160013</v>
      </c>
      <c r="B229" s="7" t="str">
        <f>'stock gpa'!D225</f>
        <v>Etiquette pots 125ml Poire</v>
      </c>
      <c r="C229" s="8" t="str">
        <f>IFERROR(VLOOKUP(A229,'export pasto gpa'!$A:$H,4,0),"")</f>
        <v/>
      </c>
      <c r="D229" s="8">
        <f>VLOOKUP(A_servir[[#This Row],[Reference]],'stock gpa'!$C$2:$H$721,6,0)</f>
        <v>30</v>
      </c>
      <c r="E229" s="7" t="str">
        <f>'stock gpa'!E225</f>
        <v>15204</v>
      </c>
      <c r="F229" s="5"/>
      <c r="G229" s="8"/>
      <c r="H229" s="5"/>
      <c r="I229" s="51"/>
    </row>
    <row r="230" spans="1:9" ht="40.5" x14ac:dyDescent="0.2">
      <c r="A230" s="50" t="str">
        <f>'stock gpa'!C226</f>
        <v>160014</v>
      </c>
      <c r="B230" s="7" t="str">
        <f>'stock gpa'!D226</f>
        <v>Etiquette pots 125ml Chocolat noir</v>
      </c>
      <c r="C230" s="8" t="str">
        <f>IFERROR(VLOOKUP(A230,'export pasto gpa'!$A:$H,4,0),"")</f>
        <v/>
      </c>
      <c r="D230" s="8">
        <f>VLOOKUP(A_servir[[#This Row],[Reference]],'stock gpa'!$C$2:$H$721,6,0)</f>
        <v>511</v>
      </c>
      <c r="E230" s="7" t="str">
        <f>'stock gpa'!E226</f>
        <v>15181</v>
      </c>
      <c r="F230" s="5"/>
      <c r="G230" s="8"/>
      <c r="H230" s="5"/>
      <c r="I230" s="51"/>
    </row>
    <row r="231" spans="1:9" ht="40.5" x14ac:dyDescent="0.2">
      <c r="A231" s="50" t="str">
        <f>'stock gpa'!C227</f>
        <v>160014</v>
      </c>
      <c r="B231" s="7" t="str">
        <f>'stock gpa'!D227</f>
        <v>Etiquette pots 125ml Chocolat noir</v>
      </c>
      <c r="C231" s="8" t="str">
        <f>IFERROR(VLOOKUP(A231,'export pasto gpa'!$A:$H,4,0),"")</f>
        <v/>
      </c>
      <c r="D231" s="8">
        <f>VLOOKUP(A_servir[[#This Row],[Reference]],'stock gpa'!$C$2:$H$721,6,0)</f>
        <v>511</v>
      </c>
      <c r="E231" s="7" t="str">
        <f>'stock gpa'!E227</f>
        <v>15204</v>
      </c>
      <c r="F231" s="5"/>
      <c r="G231" s="8"/>
      <c r="H231" s="5"/>
      <c r="I231" s="51"/>
    </row>
    <row r="232" spans="1:9" ht="40.5" x14ac:dyDescent="0.2">
      <c r="A232" s="50" t="str">
        <f>'stock gpa'!C228</f>
        <v>160015</v>
      </c>
      <c r="B232" s="7" t="str">
        <f>'stock gpa'!D228</f>
        <v>Etiquette pots 550ml Vanille</v>
      </c>
      <c r="C232" s="8" t="str">
        <f>IFERROR(VLOOKUP(A232,'export pasto gpa'!$A:$H,4,0),"")</f>
        <v/>
      </c>
      <c r="D232" s="8">
        <f>VLOOKUP(A_servir[[#This Row],[Reference]],'stock gpa'!$C$2:$H$721,6,0)</f>
        <v>1326</v>
      </c>
      <c r="E232" s="7" t="str">
        <f>'stock gpa'!E228</f>
        <v>18243</v>
      </c>
      <c r="F232" s="5"/>
      <c r="G232" s="8"/>
      <c r="H232" s="5"/>
      <c r="I232" s="51"/>
    </row>
    <row r="233" spans="1:9" ht="40.5" x14ac:dyDescent="0.2">
      <c r="A233" s="50" t="str">
        <f>'stock gpa'!C229</f>
        <v>160015</v>
      </c>
      <c r="B233" s="7" t="str">
        <f>'stock gpa'!D229</f>
        <v>Etiquette pots 550ml Vanille</v>
      </c>
      <c r="C233" s="8" t="str">
        <f>IFERROR(VLOOKUP(A233,'export pasto gpa'!$A:$H,4,0),"")</f>
        <v/>
      </c>
      <c r="D233" s="8">
        <f>VLOOKUP(A_servir[[#This Row],[Reference]],'stock gpa'!$C$2:$H$721,6,0)</f>
        <v>1326</v>
      </c>
      <c r="E233" s="7" t="str">
        <f>'stock gpa'!E229</f>
        <v>18316</v>
      </c>
      <c r="F233" s="5"/>
      <c r="G233" s="8"/>
      <c r="H233" s="5"/>
      <c r="I233" s="51"/>
    </row>
    <row r="234" spans="1:9" ht="40.5" x14ac:dyDescent="0.2">
      <c r="A234" s="50" t="str">
        <f>'stock gpa'!C230</f>
        <v>160016</v>
      </c>
      <c r="B234" s="7" t="str">
        <f>'stock gpa'!D230</f>
        <v>Etiquette pots 550ml Caramel</v>
      </c>
      <c r="C234" s="8" t="str">
        <f>IFERROR(VLOOKUP(A234,'export pasto gpa'!$A:$H,4,0),"")</f>
        <v/>
      </c>
      <c r="D234" s="8">
        <f>VLOOKUP(A_servir[[#This Row],[Reference]],'stock gpa'!$C$2:$H$721,6,0)</f>
        <v>2130</v>
      </c>
      <c r="E234" s="7" t="str">
        <f>'stock gpa'!E230</f>
        <v>18222</v>
      </c>
      <c r="F234" s="5"/>
      <c r="G234" s="8"/>
      <c r="H234" s="5"/>
      <c r="I234" s="51"/>
    </row>
    <row r="235" spans="1:9" ht="40.5" x14ac:dyDescent="0.2">
      <c r="A235" s="50" t="str">
        <f>'stock gpa'!C231</f>
        <v>160016</v>
      </c>
      <c r="B235" s="7" t="str">
        <f>'stock gpa'!D231</f>
        <v>Etiquette pots 550ml Caramel</v>
      </c>
      <c r="C235" s="8" t="str">
        <f>IFERROR(VLOOKUP(A235,'export pasto gpa'!$A:$H,4,0),"")</f>
        <v/>
      </c>
      <c r="D235" s="8">
        <f>VLOOKUP(A_servir[[#This Row],[Reference]],'stock gpa'!$C$2:$H$721,6,0)</f>
        <v>2130</v>
      </c>
      <c r="E235" s="7" t="str">
        <f>'stock gpa'!E231</f>
        <v>18316</v>
      </c>
      <c r="F235" s="5"/>
      <c r="G235" s="8"/>
      <c r="H235" s="5"/>
      <c r="I235" s="51"/>
    </row>
    <row r="236" spans="1:9" ht="40.5" x14ac:dyDescent="0.2">
      <c r="A236" s="50" t="str">
        <f>'stock gpa'!C232</f>
        <v>160017</v>
      </c>
      <c r="B236" s="7" t="str">
        <f>'stock gpa'!D232</f>
        <v>Etiquette pots 550ml Chocolat</v>
      </c>
      <c r="C236" s="8" t="str">
        <f>IFERROR(VLOOKUP(A236,'export pasto gpa'!$A:$H,4,0),"")</f>
        <v/>
      </c>
      <c r="D236" s="8">
        <f>VLOOKUP(A_servir[[#This Row],[Reference]],'stock gpa'!$C$2:$H$721,6,0)</f>
        <v>5183</v>
      </c>
      <c r="E236" s="7" t="str">
        <f>'stock gpa'!E232</f>
        <v>18316</v>
      </c>
      <c r="F236" s="5"/>
      <c r="G236" s="8"/>
      <c r="H236" s="5"/>
      <c r="I236" s="51"/>
    </row>
    <row r="237" spans="1:9" ht="40.5" x14ac:dyDescent="0.2">
      <c r="A237" s="50" t="str">
        <f>'stock gpa'!C233</f>
        <v>160018</v>
      </c>
      <c r="B237" s="7" t="str">
        <f>'stock gpa'!D233</f>
        <v>Etiquette pots 550ml Café</v>
      </c>
      <c r="C237" s="8" t="str">
        <f>IFERROR(VLOOKUP(A237,'export pasto gpa'!$A:$H,4,0),"")</f>
        <v/>
      </c>
      <c r="D237" s="8">
        <f>VLOOKUP(A_servir[[#This Row],[Reference]],'stock gpa'!$C$2:$H$721,6,0)</f>
        <v>4523</v>
      </c>
      <c r="E237" s="7" t="str">
        <f>'stock gpa'!E233</f>
        <v>18316</v>
      </c>
      <c r="F237" s="5"/>
      <c r="G237" s="8"/>
      <c r="H237" s="5"/>
      <c r="I237" s="51"/>
    </row>
    <row r="238" spans="1:9" ht="40.5" x14ac:dyDescent="0.2">
      <c r="A238" s="50" t="str">
        <f>'stock gpa'!C236</f>
        <v>160019</v>
      </c>
      <c r="B238" s="7" t="str">
        <f>'stock gpa'!D236</f>
        <v>Etiquette pots 550ml Pistache</v>
      </c>
      <c r="C238" s="8" t="str">
        <f>IFERROR(VLOOKUP(A238,'export pasto gpa'!$A:$H,4,0),"")</f>
        <v/>
      </c>
      <c r="D238" s="8">
        <f>VLOOKUP(A_servir[[#This Row],[Reference]],'stock gpa'!$C$2:$H$721,6,0)</f>
        <v>2000</v>
      </c>
      <c r="E238" s="7" t="str">
        <f>'stock gpa'!E236</f>
        <v>18169</v>
      </c>
      <c r="F238" s="5"/>
      <c r="G238" s="8"/>
      <c r="H238" s="5"/>
      <c r="I238" s="51"/>
    </row>
    <row r="239" spans="1:9" ht="40.5" x14ac:dyDescent="0.2">
      <c r="A239" s="50" t="str">
        <f>'stock gpa'!C234</f>
        <v>160019</v>
      </c>
      <c r="B239" s="7" t="str">
        <f>'stock gpa'!D234</f>
        <v>Etiquette pots 550ml Pistache</v>
      </c>
      <c r="C239" s="8" t="str">
        <f>IFERROR(VLOOKUP(A239,'export pasto gpa'!$A:$H,4,0),"")</f>
        <v/>
      </c>
      <c r="D239" s="8">
        <f>VLOOKUP(A_servir[[#This Row],[Reference]],'stock gpa'!$C$2:$H$721,6,0)</f>
        <v>2000</v>
      </c>
      <c r="E239" s="7" t="str">
        <f>'stock gpa'!E234</f>
        <v>18222</v>
      </c>
      <c r="F239" s="5"/>
      <c r="G239" s="8"/>
      <c r="H239" s="5"/>
      <c r="I239" s="51"/>
    </row>
    <row r="240" spans="1:9" ht="40.5" x14ac:dyDescent="0.2">
      <c r="A240" s="50" t="str">
        <f>'stock gpa'!C235</f>
        <v>160019</v>
      </c>
      <c r="B240" s="7" t="str">
        <f>'stock gpa'!D235</f>
        <v>Etiquette pots 550ml Pistache</v>
      </c>
      <c r="C240" s="8" t="str">
        <f>IFERROR(VLOOKUP(A240,'export pasto gpa'!$A:$H,4,0),"")</f>
        <v/>
      </c>
      <c r="D240" s="8">
        <f>VLOOKUP(A_servir[[#This Row],[Reference]],'stock gpa'!$C$2:$H$721,6,0)</f>
        <v>2000</v>
      </c>
      <c r="E240" s="7" t="str">
        <f>'stock gpa'!E235</f>
        <v>18316</v>
      </c>
      <c r="F240" s="5"/>
      <c r="G240" s="8"/>
      <c r="H240" s="5"/>
      <c r="I240" s="51"/>
    </row>
    <row r="241" spans="1:9" ht="40.5" x14ac:dyDescent="0.2">
      <c r="A241" s="50" t="str">
        <f>'stock gpa'!C237</f>
        <v>160020</v>
      </c>
      <c r="B241" s="7" t="str">
        <f>'stock gpa'!D237</f>
        <v>Etiquette pots 550ml Marron</v>
      </c>
      <c r="C241" s="8" t="str">
        <f>IFERROR(VLOOKUP(A241,'export pasto gpa'!$A:$H,4,0),"")</f>
        <v/>
      </c>
      <c r="D241" s="8">
        <f>VLOOKUP(A_servir[[#This Row],[Reference]],'stock gpa'!$C$2:$H$721,6,0)</f>
        <v>648</v>
      </c>
      <c r="E241" s="7" t="str">
        <f>'stock gpa'!E237</f>
        <v>18316</v>
      </c>
      <c r="F241" s="5"/>
      <c r="G241" s="8"/>
      <c r="H241" s="5"/>
      <c r="I241" s="51"/>
    </row>
    <row r="242" spans="1:9" ht="40.5" x14ac:dyDescent="0.2">
      <c r="A242" s="50" t="str">
        <f>'stock gpa'!C240</f>
        <v>160021</v>
      </c>
      <c r="B242" s="7" t="str">
        <f>'stock gpa'!D240</f>
        <v>Etiquette pots 550ml Noix/Figues</v>
      </c>
      <c r="C242" s="8" t="str">
        <f>IFERROR(VLOOKUP(A242,'export pasto gpa'!$A:$H,4,0),"")</f>
        <v/>
      </c>
      <c r="D242" s="8">
        <f>VLOOKUP(A_servir[[#This Row],[Reference]],'stock gpa'!$C$2:$H$721,6,0)</f>
        <v>2000</v>
      </c>
      <c r="E242" s="7" t="str">
        <f>'stock gpa'!E240</f>
        <v>18169</v>
      </c>
      <c r="F242" s="5"/>
      <c r="G242" s="8"/>
      <c r="H242" s="5"/>
      <c r="I242" s="51"/>
    </row>
    <row r="243" spans="1:9" ht="40.5" x14ac:dyDescent="0.2">
      <c r="A243" s="50" t="str">
        <f>'stock gpa'!C238</f>
        <v>160021</v>
      </c>
      <c r="B243" s="7" t="str">
        <f>'stock gpa'!D238</f>
        <v>Etiquette pots 550ml Noix/Figues</v>
      </c>
      <c r="C243" s="8" t="str">
        <f>IFERROR(VLOOKUP(A243,'export pasto gpa'!$A:$H,4,0),"")</f>
        <v/>
      </c>
      <c r="D243" s="8">
        <f>VLOOKUP(A_servir[[#This Row],[Reference]],'stock gpa'!$C$2:$H$721,6,0)</f>
        <v>2000</v>
      </c>
      <c r="E243" s="7" t="str">
        <f>'stock gpa'!E238</f>
        <v>18222</v>
      </c>
      <c r="F243" s="5"/>
      <c r="G243" s="8"/>
      <c r="H243" s="5"/>
      <c r="I243" s="51"/>
    </row>
    <row r="244" spans="1:9" ht="40.5" x14ac:dyDescent="0.2">
      <c r="A244" s="50" t="str">
        <f>'stock gpa'!C239</f>
        <v>160021</v>
      </c>
      <c r="B244" s="7" t="str">
        <f>'stock gpa'!D239</f>
        <v>Etiquette pots 550ml Noix/Figues</v>
      </c>
      <c r="C244" s="8" t="str">
        <f>IFERROR(VLOOKUP(A244,'export pasto gpa'!$A:$H,4,0),"")</f>
        <v/>
      </c>
      <c r="D244" s="8">
        <f>VLOOKUP(A_servir[[#This Row],[Reference]],'stock gpa'!$C$2:$H$721,6,0)</f>
        <v>2000</v>
      </c>
      <c r="E244" s="7" t="str">
        <f>'stock gpa'!E239</f>
        <v>18316</v>
      </c>
      <c r="F244" s="5"/>
      <c r="G244" s="8"/>
      <c r="H244" s="5"/>
      <c r="I244" s="51"/>
    </row>
    <row r="245" spans="1:9" ht="40.5" customHeight="1" x14ac:dyDescent="0.2">
      <c r="A245" s="50" t="str">
        <f>'stock gpa'!C241</f>
        <v>160022</v>
      </c>
      <c r="B245" s="7" t="str">
        <f>'stock gpa'!D241</f>
        <v>Etiquette pots 550ml Fraise</v>
      </c>
      <c r="C245" s="8" t="str">
        <f>IFERROR(VLOOKUP(A245,'export pasto gpa'!$A:$H,4,0),"")</f>
        <v/>
      </c>
      <c r="D245" s="8">
        <f>VLOOKUP(A_servir[[#This Row],[Reference]],'stock gpa'!$C$2:$H$721,6,0)</f>
        <v>1683</v>
      </c>
      <c r="E245" s="7" t="str">
        <f>'stock gpa'!E241</f>
        <v>18222</v>
      </c>
      <c r="F245" s="5"/>
      <c r="G245" s="8"/>
      <c r="H245" s="5"/>
      <c r="I245" s="51"/>
    </row>
    <row r="246" spans="1:9" ht="40.5" x14ac:dyDescent="0.2">
      <c r="A246" s="50" t="str">
        <f>'stock gpa'!C242</f>
        <v>160022</v>
      </c>
      <c r="B246" s="7" t="str">
        <f>'stock gpa'!D242</f>
        <v>Etiquette pots 550ml Fraise</v>
      </c>
      <c r="C246" s="8" t="str">
        <f>IFERROR(VLOOKUP(A246,'export pasto gpa'!$A:$H,4,0),"")</f>
        <v/>
      </c>
      <c r="D246" s="8">
        <f>VLOOKUP(A_servir[[#This Row],[Reference]],'stock gpa'!$C$2:$H$721,6,0)</f>
        <v>1683</v>
      </c>
      <c r="E246" s="7" t="str">
        <f>'stock gpa'!E242</f>
        <v>18316</v>
      </c>
      <c r="F246" s="5"/>
      <c r="G246" s="8"/>
      <c r="H246" s="5"/>
      <c r="I246" s="51"/>
    </row>
    <row r="247" spans="1:9" ht="40.5" x14ac:dyDescent="0.2">
      <c r="A247" s="50" t="str">
        <f>'stock gpa'!C244</f>
        <v>160023</v>
      </c>
      <c r="B247" s="7" t="str">
        <f>'stock gpa'!D244</f>
        <v>Etiquette pots 550ml Citron</v>
      </c>
      <c r="C247" s="8" t="str">
        <f>IFERROR(VLOOKUP(A247,'export pasto gpa'!$A:$H,4,0),"")</f>
        <v/>
      </c>
      <c r="D247" s="8">
        <f>VLOOKUP(A_servir[[#This Row],[Reference]],'stock gpa'!$C$2:$H$721,6,0)</f>
        <v>5000</v>
      </c>
      <c r="E247" s="7" t="str">
        <f>'stock gpa'!E244</f>
        <v>18222</v>
      </c>
      <c r="F247" s="5"/>
      <c r="G247" s="8"/>
      <c r="H247" s="5"/>
      <c r="I247" s="51"/>
    </row>
    <row r="248" spans="1:9" ht="40.5" x14ac:dyDescent="0.2">
      <c r="A248" s="50" t="str">
        <f>'stock gpa'!C243</f>
        <v>160023</v>
      </c>
      <c r="B248" s="7" t="str">
        <f>'stock gpa'!D243</f>
        <v>Etiquette pots 550ml Citron</v>
      </c>
      <c r="C248" s="8" t="str">
        <f>IFERROR(VLOOKUP(A248,'export pasto gpa'!$A:$H,4,0),"")</f>
        <v/>
      </c>
      <c r="D248" s="8">
        <f>VLOOKUP(A_servir[[#This Row],[Reference]],'stock gpa'!$C$2:$H$721,6,0)</f>
        <v>5000</v>
      </c>
      <c r="E248" s="7" t="str">
        <f>'stock gpa'!E243</f>
        <v>18316</v>
      </c>
      <c r="F248" s="5"/>
      <c r="G248" s="8"/>
      <c r="H248" s="5"/>
      <c r="I248" s="51"/>
    </row>
    <row r="249" spans="1:9" ht="40.5" x14ac:dyDescent="0.2">
      <c r="A249" s="50" t="str">
        <f>'stock gpa'!C245</f>
        <v>160024</v>
      </c>
      <c r="B249" s="7" t="str">
        <f>'stock gpa'!D245</f>
        <v>Etiquette pots 550ml Pêche</v>
      </c>
      <c r="C249" s="8" t="str">
        <f>IFERROR(VLOOKUP(A249,'export pasto gpa'!$A:$H,4,0),"")</f>
        <v/>
      </c>
      <c r="D249" s="8">
        <f>VLOOKUP(A_servir[[#This Row],[Reference]],'stock gpa'!$C$2:$H$721,6,0)</f>
        <v>523</v>
      </c>
      <c r="E249" s="7" t="str">
        <f>'stock gpa'!E245</f>
        <v>18169</v>
      </c>
      <c r="F249" s="5"/>
      <c r="G249" s="8"/>
      <c r="H249" s="5"/>
      <c r="I249" s="51"/>
    </row>
    <row r="250" spans="1:9" ht="40.5" x14ac:dyDescent="0.2">
      <c r="A250" s="50" t="str">
        <f>'stock gpa'!C246</f>
        <v>160024</v>
      </c>
      <c r="B250" s="7" t="str">
        <f>'stock gpa'!D246</f>
        <v>Etiquette pots 550ml Pêche</v>
      </c>
      <c r="C250" s="8" t="str">
        <f>IFERROR(VLOOKUP(A250,'export pasto gpa'!$A:$H,4,0),"")</f>
        <v/>
      </c>
      <c r="D250" s="8">
        <f>VLOOKUP(A_servir[[#This Row],[Reference]],'stock gpa'!$C$2:$H$721,6,0)</f>
        <v>523</v>
      </c>
      <c r="E250" s="7" t="str">
        <f>'stock gpa'!E246</f>
        <v>18222</v>
      </c>
      <c r="F250" s="5"/>
      <c r="G250" s="8"/>
      <c r="H250" s="5"/>
      <c r="I250" s="51"/>
    </row>
    <row r="251" spans="1:9" ht="40.5" x14ac:dyDescent="0.2">
      <c r="A251" s="50" t="str">
        <f>'stock gpa'!C247</f>
        <v>160024</v>
      </c>
      <c r="B251" s="7" t="str">
        <f>'stock gpa'!D247</f>
        <v>Etiquette pots 550ml Pêche</v>
      </c>
      <c r="C251" s="8" t="str">
        <f>IFERROR(VLOOKUP(A251,'export pasto gpa'!$A:$H,4,0),"")</f>
        <v/>
      </c>
      <c r="D251" s="8">
        <f>VLOOKUP(A_servir[[#This Row],[Reference]],'stock gpa'!$C$2:$H$721,6,0)</f>
        <v>523</v>
      </c>
      <c r="E251" s="7" t="str">
        <f>'stock gpa'!E247</f>
        <v>18316</v>
      </c>
      <c r="F251" s="5"/>
      <c r="G251" s="8"/>
      <c r="H251" s="5"/>
      <c r="I251" s="51"/>
    </row>
    <row r="252" spans="1:9" ht="40.5" x14ac:dyDescent="0.2">
      <c r="A252" s="50" t="str">
        <f>'stock gpa'!C248</f>
        <v>160025</v>
      </c>
      <c r="B252" s="7" t="str">
        <f>'stock gpa'!D248</f>
        <v>Etiquette pots 550ml Poire</v>
      </c>
      <c r="C252" s="8" t="str">
        <f>IFERROR(VLOOKUP(A252,'export pasto gpa'!$A:$H,4,0),"")</f>
        <v/>
      </c>
      <c r="D252" s="8">
        <f>VLOOKUP(A_servir[[#This Row],[Reference]],'stock gpa'!$C$2:$H$721,6,0)</f>
        <v>3219</v>
      </c>
      <c r="E252" s="7" t="str">
        <f>'stock gpa'!E248</f>
        <v>18169</v>
      </c>
      <c r="F252" s="5"/>
      <c r="G252" s="8"/>
      <c r="H252" s="5"/>
      <c r="I252" s="51"/>
    </row>
    <row r="253" spans="1:9" ht="40.5" x14ac:dyDescent="0.2">
      <c r="A253" s="50" t="str">
        <f>'stock gpa'!C249</f>
        <v>160025</v>
      </c>
      <c r="B253" s="7" t="str">
        <f>'stock gpa'!D249</f>
        <v>Etiquette pots 550ml Poire</v>
      </c>
      <c r="C253" s="8" t="str">
        <f>IFERROR(VLOOKUP(A253,'export pasto gpa'!$A:$H,4,0),"")</f>
        <v/>
      </c>
      <c r="D253" s="8">
        <f>VLOOKUP(A_servir[[#This Row],[Reference]],'stock gpa'!$C$2:$H$721,6,0)</f>
        <v>3219</v>
      </c>
      <c r="E253" s="7" t="str">
        <f>'stock gpa'!E249</f>
        <v>18222</v>
      </c>
      <c r="F253" s="5"/>
      <c r="G253" s="8"/>
      <c r="H253" s="5"/>
      <c r="I253" s="51"/>
    </row>
    <row r="254" spans="1:9" ht="40.5" x14ac:dyDescent="0.2">
      <c r="A254" s="50" t="str">
        <f>'stock gpa'!C250</f>
        <v>160026</v>
      </c>
      <c r="B254" s="7" t="str">
        <f>'stock gpa'!D250</f>
        <v>Etiquette pots 550ml Chocolat noir</v>
      </c>
      <c r="C254" s="8" t="str">
        <f>IFERROR(VLOOKUP(A254,'export pasto gpa'!$A:$H,4,0),"")</f>
        <v/>
      </c>
      <c r="D254" s="8">
        <f>VLOOKUP(A_servir[[#This Row],[Reference]],'stock gpa'!$C$2:$H$721,6,0)</f>
        <v>1626</v>
      </c>
      <c r="E254" s="7" t="str">
        <f>'stock gpa'!E250</f>
        <v>15191</v>
      </c>
      <c r="F254" s="5"/>
      <c r="G254" s="8"/>
      <c r="H254" s="5"/>
      <c r="I254" s="51"/>
    </row>
    <row r="255" spans="1:9" ht="40.5" x14ac:dyDescent="0.2">
      <c r="A255" s="50" t="str">
        <f>'stock gpa'!C251</f>
        <v>160027</v>
      </c>
      <c r="B255" s="7" t="str">
        <f>'stock gpa'!D251</f>
        <v>Etiquette bac 750ml Vanille</v>
      </c>
      <c r="C255" s="8" t="str">
        <f>IFERROR(VLOOKUP(A255,'export pasto gpa'!$A:$H,4,0),"")</f>
        <v/>
      </c>
      <c r="D255" s="8">
        <f>VLOOKUP(A_servir[[#This Row],[Reference]],'stock gpa'!$C$2:$H$721,6,0)</f>
        <v>947</v>
      </c>
      <c r="E255" s="7" t="str">
        <f>'stock gpa'!E251</f>
        <v>16120</v>
      </c>
      <c r="F255" s="5"/>
      <c r="G255" s="8"/>
      <c r="H255" s="5"/>
      <c r="I255" s="51"/>
    </row>
    <row r="256" spans="1:9" ht="40.5" x14ac:dyDescent="0.2">
      <c r="A256" s="50" t="str">
        <f>'stock gpa'!C252</f>
        <v>160028</v>
      </c>
      <c r="B256" s="7" t="str">
        <f>'stock gpa'!D252</f>
        <v>Etiquette bac 750ml Caramel</v>
      </c>
      <c r="C256" s="8" t="str">
        <f>IFERROR(VLOOKUP(A256,'export pasto gpa'!$A:$H,4,0),"")</f>
        <v/>
      </c>
      <c r="D256" s="8">
        <f>VLOOKUP(A_servir[[#This Row],[Reference]],'stock gpa'!$C$2:$H$721,6,0)</f>
        <v>608</v>
      </c>
      <c r="E256" s="7" t="str">
        <f>'stock gpa'!E252</f>
        <v>16120</v>
      </c>
      <c r="F256" s="5"/>
      <c r="G256" s="8"/>
      <c r="H256" s="5"/>
      <c r="I256" s="51"/>
    </row>
    <row r="257" spans="1:9" ht="40.5" x14ac:dyDescent="0.2">
      <c r="A257" s="50" t="str">
        <f>'stock gpa'!C253</f>
        <v>160029</v>
      </c>
      <c r="B257" s="7" t="str">
        <f>'stock gpa'!D253</f>
        <v>Etiquette bac 750ml Chocolat</v>
      </c>
      <c r="C257" s="8" t="str">
        <f>IFERROR(VLOOKUP(A257,'export pasto gpa'!$A:$H,4,0),"")</f>
        <v/>
      </c>
      <c r="D257" s="8">
        <f>VLOOKUP(A_servir[[#This Row],[Reference]],'stock gpa'!$C$2:$H$721,6,0)</f>
        <v>215</v>
      </c>
      <c r="E257" s="7" t="str">
        <f>'stock gpa'!E253</f>
        <v>15152</v>
      </c>
      <c r="F257" s="5"/>
      <c r="G257" s="8"/>
      <c r="H257" s="5"/>
      <c r="I257" s="51"/>
    </row>
    <row r="258" spans="1:9" ht="26.25" x14ac:dyDescent="0.2">
      <c r="A258" s="50" t="str">
        <f>'stock gpa'!C254</f>
        <v>160030</v>
      </c>
      <c r="B258" s="7" t="str">
        <f>'stock gpa'!D254</f>
        <v>Etiquette bac 750ml Café</v>
      </c>
      <c r="C258" s="8" t="str">
        <f>IFERROR(VLOOKUP(A258,'export pasto gpa'!$A:$H,4,0),"")</f>
        <v/>
      </c>
      <c r="D258" s="8">
        <f>VLOOKUP(A_servir[[#This Row],[Reference]],'stock gpa'!$C$2:$H$721,6,0)</f>
        <v>769</v>
      </c>
      <c r="E258" s="7" t="str">
        <f>'stock gpa'!E254</f>
        <v>16120</v>
      </c>
      <c r="F258" s="5"/>
      <c r="G258" s="8"/>
      <c r="H258" s="5"/>
      <c r="I258" s="51"/>
    </row>
    <row r="259" spans="1:9" ht="40.5" x14ac:dyDescent="0.2">
      <c r="A259" s="50" t="str">
        <f>'stock gpa'!C255</f>
        <v>160031</v>
      </c>
      <c r="B259" s="7" t="str">
        <f>'stock gpa'!D255</f>
        <v>Etiquette bac 750ml Pistache</v>
      </c>
      <c r="C259" s="8" t="str">
        <f>IFERROR(VLOOKUP(A259,'export pasto gpa'!$A:$H,4,0),"")</f>
        <v/>
      </c>
      <c r="D259" s="8">
        <f>VLOOKUP(A_servir[[#This Row],[Reference]],'stock gpa'!$C$2:$H$721,6,0)</f>
        <v>233</v>
      </c>
      <c r="E259" s="7" t="str">
        <f>'stock gpa'!E255</f>
        <v>15152</v>
      </c>
      <c r="F259" s="5"/>
      <c r="G259" s="8"/>
      <c r="H259" s="5"/>
      <c r="I259" s="51"/>
    </row>
    <row r="260" spans="1:9" ht="40.5" x14ac:dyDescent="0.2">
      <c r="A260" s="50" t="str">
        <f>'stock gpa'!C256</f>
        <v>160032</v>
      </c>
      <c r="B260" s="7" t="str">
        <f>'stock gpa'!D256</f>
        <v>Etiquette bac 750ml Marron</v>
      </c>
      <c r="C260" s="8" t="str">
        <f>IFERROR(VLOOKUP(A260,'export pasto gpa'!$A:$H,4,0),"")</f>
        <v/>
      </c>
      <c r="D260" s="8">
        <f>VLOOKUP(A_servir[[#This Row],[Reference]],'stock gpa'!$C$2:$H$721,6,0)</f>
        <v>319</v>
      </c>
      <c r="E260" s="7" t="str">
        <f>'stock gpa'!E256</f>
        <v>15152</v>
      </c>
      <c r="F260" s="5"/>
      <c r="G260" s="8"/>
      <c r="H260" s="5"/>
      <c r="I260" s="51"/>
    </row>
    <row r="261" spans="1:9" ht="40.5" x14ac:dyDescent="0.2">
      <c r="A261" s="50" t="str">
        <f>'stock gpa'!C257</f>
        <v>160033</v>
      </c>
      <c r="B261" s="7" t="str">
        <f>'stock gpa'!D257</f>
        <v>Etiquette bac 750ml Noix/Figues</v>
      </c>
      <c r="C261" s="8" t="str">
        <f>IFERROR(VLOOKUP(A261,'export pasto gpa'!$A:$H,4,0),"")</f>
        <v/>
      </c>
      <c r="D261" s="8">
        <f>VLOOKUP(A_servir[[#This Row],[Reference]],'stock gpa'!$C$2:$H$721,6,0)</f>
        <v>394</v>
      </c>
      <c r="E261" s="7" t="str">
        <f>'stock gpa'!E257</f>
        <v>15152</v>
      </c>
      <c r="F261" s="5"/>
      <c r="G261" s="8"/>
      <c r="H261" s="5"/>
      <c r="I261" s="51"/>
    </row>
    <row r="262" spans="1:9" ht="40.5" x14ac:dyDescent="0.2">
      <c r="A262" s="50" t="str">
        <f>'stock gpa'!C258</f>
        <v>160034</v>
      </c>
      <c r="B262" s="7" t="str">
        <f>'stock gpa'!D258</f>
        <v>Etiquette bac 750ml Fraise</v>
      </c>
      <c r="C262" s="8" t="str">
        <f>IFERROR(VLOOKUP(A262,'export pasto gpa'!$A:$H,4,0),"")</f>
        <v/>
      </c>
      <c r="D262" s="8">
        <f>VLOOKUP(A_servir[[#This Row],[Reference]],'stock gpa'!$C$2:$H$721,6,0)</f>
        <v>197</v>
      </c>
      <c r="E262" s="7" t="str">
        <f>'stock gpa'!E258</f>
        <v>15152</v>
      </c>
      <c r="F262" s="5"/>
      <c r="G262" s="8"/>
      <c r="H262" s="5"/>
      <c r="I262" s="51"/>
    </row>
    <row r="263" spans="1:9" ht="40.5" x14ac:dyDescent="0.2">
      <c r="A263" s="50" t="str">
        <f>'stock gpa'!C259</f>
        <v>160035</v>
      </c>
      <c r="B263" s="7" t="str">
        <f>'stock gpa'!D259</f>
        <v>Etiquette bac 750ml Citron</v>
      </c>
      <c r="C263" s="8" t="str">
        <f>IFERROR(VLOOKUP(A263,'export pasto gpa'!$A:$H,4,0),"")</f>
        <v/>
      </c>
      <c r="D263" s="8">
        <f>VLOOKUP(A_servir[[#This Row],[Reference]],'stock gpa'!$C$2:$H$721,6,0)</f>
        <v>715</v>
      </c>
      <c r="E263" s="7" t="str">
        <f>'stock gpa'!E259</f>
        <v>16120</v>
      </c>
      <c r="F263" s="5"/>
      <c r="G263" s="8"/>
      <c r="H263" s="5"/>
      <c r="I263" s="51"/>
    </row>
    <row r="264" spans="1:9" ht="40.5" x14ac:dyDescent="0.2">
      <c r="A264" s="50" t="str">
        <f>'stock gpa'!C260</f>
        <v>160036</v>
      </c>
      <c r="B264" s="7" t="str">
        <f>'stock gpa'!D260</f>
        <v>Etiquette bac 750ml Pêche</v>
      </c>
      <c r="C264" s="8" t="str">
        <f>IFERROR(VLOOKUP(A264,'export pasto gpa'!$A:$H,4,0),"")</f>
        <v/>
      </c>
      <c r="D264" s="8">
        <f>VLOOKUP(A_servir[[#This Row],[Reference]],'stock gpa'!$C$2:$H$721,6,0)</f>
        <v>179</v>
      </c>
      <c r="E264" s="7" t="str">
        <f>'stock gpa'!E260</f>
        <v>15152</v>
      </c>
      <c r="F264" s="5"/>
      <c r="G264" s="8"/>
      <c r="H264" s="5"/>
      <c r="I264" s="51"/>
    </row>
    <row r="265" spans="1:9" ht="40.5" x14ac:dyDescent="0.2">
      <c r="A265" s="50" t="str">
        <f>'stock gpa'!C261</f>
        <v>160037</v>
      </c>
      <c r="B265" s="7" t="str">
        <f>'stock gpa'!D261</f>
        <v>Etiquette bac 750ml Poire</v>
      </c>
      <c r="C265" s="8" t="str">
        <f>IFERROR(VLOOKUP(A265,'export pasto gpa'!$A:$H,4,0),"")</f>
        <v/>
      </c>
      <c r="D265" s="8">
        <f>VLOOKUP(A_servir[[#This Row],[Reference]],'stock gpa'!$C$2:$H$721,6,0)</f>
        <v>179</v>
      </c>
      <c r="E265" s="7" t="str">
        <f>'stock gpa'!E261</f>
        <v>15152</v>
      </c>
      <c r="F265" s="5"/>
      <c r="G265" s="8"/>
      <c r="H265" s="5"/>
      <c r="I265" s="51"/>
    </row>
    <row r="266" spans="1:9" ht="40.5" x14ac:dyDescent="0.2">
      <c r="A266" s="50" t="str">
        <f>'stock gpa'!C262</f>
        <v>160038</v>
      </c>
      <c r="B266" s="7" t="str">
        <f>'stock gpa'!D262</f>
        <v>Etiquette bac 750ml Chocolat noir</v>
      </c>
      <c r="C266" s="8" t="str">
        <f>IFERROR(VLOOKUP(A266,'export pasto gpa'!$A:$H,4,0),"")</f>
        <v/>
      </c>
      <c r="D266" s="8">
        <f>VLOOKUP(A_servir[[#This Row],[Reference]],'stock gpa'!$C$2:$H$721,6,0)</f>
        <v>251</v>
      </c>
      <c r="E266" s="7" t="str">
        <f>'stock gpa'!E262</f>
        <v>15152</v>
      </c>
      <c r="F266" s="5"/>
      <c r="G266" s="8"/>
      <c r="H266" s="5"/>
      <c r="I266" s="51"/>
    </row>
    <row r="267" spans="1:9" ht="40.5" x14ac:dyDescent="0.2">
      <c r="A267" s="50" t="str">
        <f>'stock gpa'!C264</f>
        <v>160042</v>
      </c>
      <c r="B267" s="7" t="str">
        <f>'stock gpa'!D264</f>
        <v>Etiquette pots 125ml Framboise</v>
      </c>
      <c r="C267" s="8" t="str">
        <f>IFERROR(VLOOKUP(A267,'export pasto gpa'!$A:$H,4,0),"")</f>
        <v/>
      </c>
      <c r="D267" s="8">
        <f>VLOOKUP(A_servir[[#This Row],[Reference]],'stock gpa'!$C$2:$H$721,6,0)</f>
        <v>3500</v>
      </c>
      <c r="E267" s="7" t="str">
        <f>'stock gpa'!E264</f>
        <v>18173</v>
      </c>
      <c r="F267" s="5"/>
      <c r="G267" s="8"/>
      <c r="H267" s="5"/>
      <c r="I267" s="51"/>
    </row>
    <row r="268" spans="1:9" ht="40.5" x14ac:dyDescent="0.2">
      <c r="A268" s="50" t="str">
        <f>'stock gpa'!C265</f>
        <v>160042</v>
      </c>
      <c r="B268" s="7" t="str">
        <f>'stock gpa'!D265</f>
        <v>Etiquette pots 125ml Framboise</v>
      </c>
      <c r="C268" s="8" t="str">
        <f>IFERROR(VLOOKUP(A268,'export pasto gpa'!$A:$H,4,0),"")</f>
        <v/>
      </c>
      <c r="D268" s="8">
        <f>VLOOKUP(A_servir[[#This Row],[Reference]],'stock gpa'!$C$2:$H$721,6,0)</f>
        <v>3500</v>
      </c>
      <c r="E268" s="7" t="str">
        <f>'stock gpa'!E265</f>
        <v>18312</v>
      </c>
      <c r="F268" s="5"/>
      <c r="G268" s="8"/>
      <c r="H268" s="5"/>
      <c r="I268" s="51"/>
    </row>
    <row r="269" spans="1:9" ht="40.5" x14ac:dyDescent="0.2">
      <c r="A269" s="50" t="str">
        <f>'stock gpa'!C263</f>
        <v>160042</v>
      </c>
      <c r="B269" s="7" t="str">
        <f>'stock gpa'!D263</f>
        <v>Etiquette pots 125ml Framboise</v>
      </c>
      <c r="C269" s="8" t="str">
        <f>IFERROR(VLOOKUP(A269,'export pasto gpa'!$A:$H,4,0),"")</f>
        <v/>
      </c>
      <c r="D269" s="8">
        <f>VLOOKUP(A_servir[[#This Row],[Reference]],'stock gpa'!$C$2:$H$721,6,0)</f>
        <v>3500</v>
      </c>
      <c r="E269" s="7" t="str">
        <f>'stock gpa'!E263</f>
        <v>19056</v>
      </c>
      <c r="F269" s="5"/>
      <c r="G269" s="8"/>
      <c r="H269" s="5"/>
      <c r="I269" s="51"/>
    </row>
    <row r="270" spans="1:9" ht="40.5" x14ac:dyDescent="0.2">
      <c r="A270" s="50" t="str">
        <f>'stock gpa'!C266</f>
        <v>160043</v>
      </c>
      <c r="B270" s="7" t="str">
        <f>'stock gpa'!D266</f>
        <v>Etiquette pots 550ml Framboise</v>
      </c>
      <c r="C270" s="8" t="str">
        <f>IFERROR(VLOOKUP(A270,'export pasto gpa'!$A:$H,4,0),"")</f>
        <v/>
      </c>
      <c r="D270" s="8">
        <f>VLOOKUP(A_servir[[#This Row],[Reference]],'stock gpa'!$C$2:$H$721,6,0)</f>
        <v>4166</v>
      </c>
      <c r="E270" s="7" t="str">
        <f>'stock gpa'!E266</f>
        <v>18316</v>
      </c>
      <c r="F270" s="5"/>
      <c r="G270" s="8"/>
      <c r="H270" s="5"/>
      <c r="I270" s="51"/>
    </row>
    <row r="271" spans="1:9" ht="40.5" x14ac:dyDescent="0.2">
      <c r="A271" s="50" t="str">
        <f>'stock gpa'!C267</f>
        <v>160044</v>
      </c>
      <c r="B271" s="7" t="str">
        <f>'stock gpa'!D267</f>
        <v>Etiquette bac 750ml Framboise</v>
      </c>
      <c r="C271" s="8" t="str">
        <f>IFERROR(VLOOKUP(A271,'export pasto gpa'!$A:$H,4,0),"")</f>
        <v/>
      </c>
      <c r="D271" s="8">
        <f>VLOOKUP(A_servir[[#This Row],[Reference]],'stock gpa'!$C$2:$H$721,6,0)</f>
        <v>144</v>
      </c>
      <c r="E271" s="7" t="str">
        <f>'stock gpa'!E267</f>
        <v>15152</v>
      </c>
      <c r="F271" s="5"/>
      <c r="G271" s="8"/>
      <c r="H271" s="5"/>
      <c r="I271" s="51"/>
    </row>
    <row r="272" spans="1:9" ht="40.5" x14ac:dyDescent="0.2">
      <c r="A272" s="50" t="str">
        <f>'stock gpa'!C269</f>
        <v>160045</v>
      </c>
      <c r="B272" s="7" t="str">
        <f>'stock gpa'!D269</f>
        <v>Etiquette pots 125ml Réglisse</v>
      </c>
      <c r="C272" s="8" t="str">
        <f>IFERROR(VLOOKUP(A272,'export pasto gpa'!$A:$H,4,0),"")</f>
        <v/>
      </c>
      <c r="D272" s="8">
        <f>VLOOKUP(A_servir[[#This Row],[Reference]],'stock gpa'!$C$2:$H$721,6,0)</f>
        <v>2200</v>
      </c>
      <c r="E272" s="7" t="str">
        <f>'stock gpa'!E269</f>
        <v>15181</v>
      </c>
      <c r="F272" s="5"/>
      <c r="G272" s="8"/>
      <c r="H272" s="5"/>
      <c r="I272" s="51"/>
    </row>
    <row r="273" spans="1:9" ht="40.5" x14ac:dyDescent="0.2">
      <c r="A273" s="50" t="str">
        <f>'stock gpa'!C268</f>
        <v>160045</v>
      </c>
      <c r="B273" s="7" t="str">
        <f>'stock gpa'!D268</f>
        <v>Etiquette pots 125ml Réglisse</v>
      </c>
      <c r="C273" s="8" t="str">
        <f>IFERROR(VLOOKUP(A273,'export pasto gpa'!$A:$H,4,0),"")</f>
        <v/>
      </c>
      <c r="D273" s="8">
        <f>VLOOKUP(A_servir[[#This Row],[Reference]],'stock gpa'!$C$2:$H$721,6,0)</f>
        <v>2200</v>
      </c>
      <c r="E273" s="7" t="str">
        <f>'stock gpa'!E268</f>
        <v>15254</v>
      </c>
      <c r="F273" s="5"/>
      <c r="G273" s="8"/>
      <c r="H273" s="5"/>
      <c r="I273" s="51"/>
    </row>
    <row r="274" spans="1:9" ht="40.5" x14ac:dyDescent="0.2">
      <c r="A274" s="50" t="str">
        <f>'stock gpa'!C270</f>
        <v>160046</v>
      </c>
      <c r="B274" s="7" t="str">
        <f>'stock gpa'!D270</f>
        <v>Etiquette pots 550ml Réglisse</v>
      </c>
      <c r="C274" s="8" t="str">
        <f>IFERROR(VLOOKUP(A274,'export pasto gpa'!$A:$H,4,0),"")</f>
        <v/>
      </c>
      <c r="D274" s="8">
        <f>VLOOKUP(A_servir[[#This Row],[Reference]],'stock gpa'!$C$2:$H$721,6,0)</f>
        <v>1344</v>
      </c>
      <c r="E274" s="7" t="str">
        <f>'stock gpa'!E270</f>
        <v>18222</v>
      </c>
      <c r="F274" s="5"/>
      <c r="G274" s="8"/>
      <c r="H274" s="5"/>
      <c r="I274" s="51"/>
    </row>
    <row r="275" spans="1:9" ht="40.5" x14ac:dyDescent="0.2">
      <c r="A275" s="50" t="str">
        <f>'stock gpa'!C271</f>
        <v>160046</v>
      </c>
      <c r="B275" s="7" t="str">
        <f>'stock gpa'!D271</f>
        <v>Etiquette pots 550ml Réglisse</v>
      </c>
      <c r="C275" s="8" t="str">
        <f>IFERROR(VLOOKUP(A275,'export pasto gpa'!$A:$H,4,0),"")</f>
        <v/>
      </c>
      <c r="D275" s="8">
        <f>VLOOKUP(A_servir[[#This Row],[Reference]],'stock gpa'!$C$2:$H$721,6,0)</f>
        <v>1344</v>
      </c>
      <c r="E275" s="7" t="str">
        <f>'stock gpa'!E271</f>
        <v>18316</v>
      </c>
      <c r="F275" s="5"/>
      <c r="G275" s="8"/>
      <c r="H275" s="5"/>
      <c r="I275" s="51"/>
    </row>
    <row r="276" spans="1:9" ht="40.5" x14ac:dyDescent="0.2">
      <c r="A276" s="50" t="str">
        <f>'stock gpa'!C272</f>
        <v>160047</v>
      </c>
      <c r="B276" s="7" t="str">
        <f>'stock gpa'!D272</f>
        <v>Etiquette bac 750ml Réglisse</v>
      </c>
      <c r="C276" s="8" t="str">
        <f>IFERROR(VLOOKUP(A276,'export pasto gpa'!$A:$H,4,0),"")</f>
        <v/>
      </c>
      <c r="D276" s="8">
        <f>VLOOKUP(A_servir[[#This Row],[Reference]],'stock gpa'!$C$2:$H$721,6,0)</f>
        <v>224</v>
      </c>
      <c r="E276" s="7" t="str">
        <f>'stock gpa'!E272</f>
        <v>15152</v>
      </c>
      <c r="F276" s="5"/>
      <c r="G276" s="8"/>
      <c r="H276" s="5"/>
      <c r="I276" s="51"/>
    </row>
    <row r="277" spans="1:9" ht="40.5" x14ac:dyDescent="0.2">
      <c r="A277" s="50" t="str">
        <f>'stock gpa'!C273</f>
        <v>160048</v>
      </c>
      <c r="B277" s="7" t="str">
        <f>'stock gpa'!D273</f>
        <v>Etiquette pots 125ml Abricot</v>
      </c>
      <c r="C277" s="8" t="str">
        <f>IFERROR(VLOOKUP(A277,'export pasto gpa'!$A:$H,4,0),"")</f>
        <v/>
      </c>
      <c r="D277" s="8">
        <f>VLOOKUP(A_servir[[#This Row],[Reference]],'stock gpa'!$C$2:$H$721,6,0)</f>
        <v>1977</v>
      </c>
      <c r="E277" s="7" t="str">
        <f>'stock gpa'!E273</f>
        <v>18173</v>
      </c>
      <c r="F277" s="5"/>
      <c r="G277" s="8"/>
      <c r="H277" s="5"/>
      <c r="I277" s="51"/>
    </row>
    <row r="278" spans="1:9" ht="40.5" x14ac:dyDescent="0.2">
      <c r="A278" s="50" t="str">
        <f>'stock gpa'!C275</f>
        <v>160048</v>
      </c>
      <c r="B278" s="7" t="str">
        <f>'stock gpa'!D275</f>
        <v>Etiquette pots 125ml Abricot</v>
      </c>
      <c r="C278" s="8" t="str">
        <f>IFERROR(VLOOKUP(A278,'export pasto gpa'!$A:$H,4,0),"")</f>
        <v/>
      </c>
      <c r="D278" s="8">
        <f>VLOOKUP(A_servir[[#This Row],[Reference]],'stock gpa'!$C$2:$H$721,6,0)</f>
        <v>1977</v>
      </c>
      <c r="E278" s="7" t="str">
        <f>'stock gpa'!E275</f>
        <v>18312</v>
      </c>
      <c r="F278" s="5"/>
      <c r="G278" s="8"/>
      <c r="H278" s="5"/>
      <c r="I278" s="51"/>
    </row>
    <row r="279" spans="1:9" ht="40.5" x14ac:dyDescent="0.2">
      <c r="A279" s="50" t="str">
        <f>'stock gpa'!C274</f>
        <v>160048</v>
      </c>
      <c r="B279" s="7" t="str">
        <f>'stock gpa'!D274</f>
        <v>Etiquette pots 125ml Abricot</v>
      </c>
      <c r="C279" s="8" t="str">
        <f>IFERROR(VLOOKUP(A279,'export pasto gpa'!$A:$H,4,0),"")</f>
        <v/>
      </c>
      <c r="D279" s="8">
        <f>VLOOKUP(A_servir[[#This Row],[Reference]],'stock gpa'!$C$2:$H$721,6,0)</f>
        <v>1977</v>
      </c>
      <c r="E279" s="7" t="str">
        <f>'stock gpa'!E274</f>
        <v>19056</v>
      </c>
      <c r="F279" s="5"/>
      <c r="G279" s="8"/>
      <c r="H279" s="5"/>
      <c r="I279" s="51"/>
    </row>
    <row r="280" spans="1:9" ht="40.5" x14ac:dyDescent="0.2">
      <c r="A280" s="50" t="str">
        <f>'stock gpa'!C276</f>
        <v>160049</v>
      </c>
      <c r="B280" s="7" t="str">
        <f>'stock gpa'!D276</f>
        <v>Etiquette pots 550ml Abricot</v>
      </c>
      <c r="C280" s="8" t="str">
        <f>IFERROR(VLOOKUP(A280,'export pasto gpa'!$A:$H,4,0),"")</f>
        <v/>
      </c>
      <c r="D280" s="8">
        <f>VLOOKUP(A_servir[[#This Row],[Reference]],'stock gpa'!$C$2:$H$721,6,0)</f>
        <v>6505</v>
      </c>
      <c r="E280" s="7" t="str">
        <f>'stock gpa'!E276</f>
        <v>18243</v>
      </c>
      <c r="F280" s="5"/>
      <c r="G280" s="8"/>
      <c r="H280" s="5"/>
      <c r="I280" s="51"/>
    </row>
    <row r="281" spans="1:9" ht="40.5" x14ac:dyDescent="0.2">
      <c r="A281" s="50" t="str">
        <f>'stock gpa'!C277</f>
        <v>160049</v>
      </c>
      <c r="B281" s="7" t="str">
        <f>'stock gpa'!D277</f>
        <v>Etiquette pots 550ml Abricot</v>
      </c>
      <c r="C281" s="8" t="str">
        <f>IFERROR(VLOOKUP(A281,'export pasto gpa'!$A:$H,4,0),"")</f>
        <v/>
      </c>
      <c r="D281" s="8">
        <f>VLOOKUP(A_servir[[#This Row],[Reference]],'stock gpa'!$C$2:$H$721,6,0)</f>
        <v>6505</v>
      </c>
      <c r="E281" s="7" t="str">
        <f>'stock gpa'!E277</f>
        <v>18316</v>
      </c>
      <c r="F281" s="5"/>
      <c r="G281" s="8"/>
      <c r="H281" s="5"/>
      <c r="I281" s="51"/>
    </row>
    <row r="282" spans="1:9" ht="40.5" x14ac:dyDescent="0.2">
      <c r="A282" s="50" t="str">
        <f>'stock gpa'!C278</f>
        <v>160050</v>
      </c>
      <c r="B282" s="7" t="str">
        <f>'stock gpa'!D278</f>
        <v>Etiquette bac 750ml Abricot</v>
      </c>
      <c r="C282" s="8" t="str">
        <f>IFERROR(VLOOKUP(A282,'export pasto gpa'!$A:$H,4,0),"")</f>
        <v/>
      </c>
      <c r="D282" s="8">
        <f>VLOOKUP(A_servir[[#This Row],[Reference]],'stock gpa'!$C$2:$H$721,6,0)</f>
        <v>644</v>
      </c>
      <c r="E282" s="7" t="str">
        <f>'stock gpa'!E278</f>
        <v>16120</v>
      </c>
      <c r="F282" s="5"/>
      <c r="G282" s="8"/>
      <c r="H282" s="5"/>
      <c r="I282" s="51"/>
    </row>
    <row r="283" spans="1:9" ht="40.5" x14ac:dyDescent="0.2">
      <c r="A283" s="50" t="str">
        <f>'stock gpa'!C280</f>
        <v>160051</v>
      </c>
      <c r="B283" s="7" t="str">
        <f>'stock gpa'!D280</f>
        <v>Etiquette pots 125ml Rhum/raisins</v>
      </c>
      <c r="C283" s="8" t="str">
        <f>IFERROR(VLOOKUP(A283,'export pasto gpa'!$A:$H,4,0),"")</f>
        <v/>
      </c>
      <c r="D283" s="8">
        <f>VLOOKUP(A_servir[[#This Row],[Reference]],'stock gpa'!$C$2:$H$721,6,0)</f>
        <v>427</v>
      </c>
      <c r="E283" s="7" t="str">
        <f>'stock gpa'!E280</f>
        <v>15155</v>
      </c>
      <c r="F283" s="5"/>
      <c r="G283" s="8"/>
      <c r="H283" s="5"/>
      <c r="I283" s="51"/>
    </row>
    <row r="284" spans="1:9" ht="40.5" x14ac:dyDescent="0.2">
      <c r="A284" s="50" t="str">
        <f>'stock gpa'!C279</f>
        <v>160051</v>
      </c>
      <c r="B284" s="7" t="str">
        <f>'stock gpa'!D279</f>
        <v>Etiquette pots 125ml Rhum/raisins</v>
      </c>
      <c r="C284" s="8" t="str">
        <f>IFERROR(VLOOKUP(A284,'export pasto gpa'!$A:$H,4,0),"")</f>
        <v/>
      </c>
      <c r="D284" s="8">
        <f>VLOOKUP(A_servir[[#This Row],[Reference]],'stock gpa'!$C$2:$H$721,6,0)</f>
        <v>427</v>
      </c>
      <c r="E284" s="7" t="str">
        <f>'stock gpa'!E279</f>
        <v>15181</v>
      </c>
      <c r="F284" s="5"/>
      <c r="G284" s="8"/>
      <c r="H284" s="5"/>
      <c r="I284" s="51"/>
    </row>
    <row r="285" spans="1:9" ht="40.5" x14ac:dyDescent="0.2">
      <c r="A285" s="50" t="str">
        <f>'stock gpa'!C281</f>
        <v>160052</v>
      </c>
      <c r="B285" s="7" t="str">
        <f>'stock gpa'!D281</f>
        <v>Etiquette pots 550ml Rhum/raisins</v>
      </c>
      <c r="C285" s="8" t="str">
        <f>IFERROR(VLOOKUP(A285,'export pasto gpa'!$A:$H,4,0),"")</f>
        <v/>
      </c>
      <c r="D285" s="8">
        <f>VLOOKUP(A_servir[[#This Row],[Reference]],'stock gpa'!$C$2:$H$721,6,0)</f>
        <v>2505</v>
      </c>
      <c r="E285" s="7" t="str">
        <f>'stock gpa'!E281</f>
        <v>18316</v>
      </c>
      <c r="F285" s="5"/>
      <c r="G285" s="8"/>
      <c r="H285" s="5"/>
      <c r="I285" s="51"/>
    </row>
    <row r="286" spans="1:9" ht="40.5" x14ac:dyDescent="0.2">
      <c r="A286" s="50" t="str">
        <f>'stock gpa'!C282</f>
        <v>160053</v>
      </c>
      <c r="B286" s="7" t="str">
        <f>'stock gpa'!D282</f>
        <v>Etiquette pots 750ml Rhum/raisins</v>
      </c>
      <c r="C286" s="8" t="str">
        <f>IFERROR(VLOOKUP(A286,'export pasto gpa'!$A:$H,4,0),"")</f>
        <v/>
      </c>
      <c r="D286" s="8">
        <f>VLOOKUP(A_servir[[#This Row],[Reference]],'stock gpa'!$C$2:$H$721,6,0)</f>
        <v>554</v>
      </c>
      <c r="E286" s="7" t="str">
        <f>'stock gpa'!E282</f>
        <v>15152</v>
      </c>
      <c r="F286" s="5"/>
      <c r="G286" s="8"/>
      <c r="H286" s="5"/>
      <c r="I286" s="51"/>
    </row>
    <row r="287" spans="1:9" ht="40.5" x14ac:dyDescent="0.2">
      <c r="A287" s="50" t="str">
        <f>'stock gpa'!C283</f>
        <v>160054</v>
      </c>
      <c r="B287" s="7" t="str">
        <f>'stock gpa'!D283</f>
        <v>Etiquette pots 125ml Yaourt</v>
      </c>
      <c r="C287" s="8" t="str">
        <f>IFERROR(VLOOKUP(A287,'export pasto gpa'!$A:$H,4,0),"")</f>
        <v/>
      </c>
      <c r="D287" s="8">
        <f>VLOOKUP(A_servir[[#This Row],[Reference]],'stock gpa'!$C$2:$H$721,6,0)</f>
        <v>3000</v>
      </c>
      <c r="E287" s="7" t="str">
        <f>'stock gpa'!E283</f>
        <v>16060</v>
      </c>
      <c r="F287" s="5"/>
      <c r="G287" s="8"/>
      <c r="H287" s="5"/>
      <c r="I287" s="51"/>
    </row>
    <row r="288" spans="1:9" ht="40.5" x14ac:dyDescent="0.2">
      <c r="A288" s="50" t="str">
        <f>'stock gpa'!C284</f>
        <v>160055</v>
      </c>
      <c r="B288" s="7" t="str">
        <f>'stock gpa'!D284</f>
        <v>Etiquette pots 550ml Yaourt</v>
      </c>
      <c r="C288" s="8" t="str">
        <f>IFERROR(VLOOKUP(A288,'export pasto gpa'!$A:$H,4,0),"")</f>
        <v/>
      </c>
      <c r="D288" s="8">
        <f>VLOOKUP(A_servir[[#This Row],[Reference]],'stock gpa'!$C$2:$H$721,6,0)</f>
        <v>3969</v>
      </c>
      <c r="E288" s="7" t="str">
        <f>'stock gpa'!E284</f>
        <v>18169</v>
      </c>
      <c r="F288" s="5"/>
      <c r="G288" s="8"/>
      <c r="H288" s="5"/>
      <c r="I288" s="51"/>
    </row>
    <row r="289" spans="1:9" ht="40.5" x14ac:dyDescent="0.2">
      <c r="A289" s="50" t="str">
        <f>'stock gpa'!C286</f>
        <v>160055</v>
      </c>
      <c r="B289" s="7" t="str">
        <f>'stock gpa'!D286</f>
        <v>Etiquette pots 550ml Yaourt</v>
      </c>
      <c r="C289" s="8" t="str">
        <f>IFERROR(VLOOKUP(A289,'export pasto gpa'!$A:$H,4,0),"")</f>
        <v/>
      </c>
      <c r="D289" s="8">
        <f>VLOOKUP(A_servir[[#This Row],[Reference]],'stock gpa'!$C$2:$H$721,6,0)</f>
        <v>3969</v>
      </c>
      <c r="E289" s="7" t="str">
        <f>'stock gpa'!E286</f>
        <v>18222</v>
      </c>
      <c r="F289" s="5"/>
      <c r="G289" s="8"/>
      <c r="H289" s="5"/>
      <c r="I289" s="51"/>
    </row>
    <row r="290" spans="1:9" ht="40.5" x14ac:dyDescent="0.2">
      <c r="A290" s="50" t="str">
        <f>'stock gpa'!C285</f>
        <v>160055</v>
      </c>
      <c r="B290" s="7" t="str">
        <f>'stock gpa'!D285</f>
        <v>Etiquette pots 550ml Yaourt</v>
      </c>
      <c r="C290" s="8" t="str">
        <f>IFERROR(VLOOKUP(A290,'export pasto gpa'!$A:$H,4,0),"")</f>
        <v/>
      </c>
      <c r="D290" s="8">
        <f>VLOOKUP(A_servir[[#This Row],[Reference]],'stock gpa'!$C$2:$H$721,6,0)</f>
        <v>3969</v>
      </c>
      <c r="E290" s="7" t="str">
        <f>'stock gpa'!E285</f>
        <v>18316</v>
      </c>
      <c r="F290" s="5"/>
      <c r="G290" s="8"/>
      <c r="H290" s="5"/>
      <c r="I290" s="51"/>
    </row>
    <row r="291" spans="1:9" ht="40.5" x14ac:dyDescent="0.2">
      <c r="A291" s="50" t="str">
        <f>'stock gpa'!C289</f>
        <v>160058</v>
      </c>
      <c r="B291" s="7" t="str">
        <f>'stock gpa'!D289</f>
        <v>Etiquette pots 125ml mangue/passion</v>
      </c>
      <c r="C291" s="8" t="str">
        <f>IFERROR(VLOOKUP(A291,'export pasto gpa'!$A:$H,4,0),"")</f>
        <v/>
      </c>
      <c r="D291" s="8">
        <f>VLOOKUP(A_servir[[#This Row],[Reference]],'stock gpa'!$C$2:$H$721,6,0)</f>
        <v>5250</v>
      </c>
      <c r="E291" s="7" t="str">
        <f>'stock gpa'!E289</f>
        <v>18173</v>
      </c>
      <c r="F291" s="5"/>
      <c r="G291" s="8"/>
      <c r="H291" s="5"/>
      <c r="I291" s="51"/>
    </row>
    <row r="292" spans="1:9" ht="40.5" x14ac:dyDescent="0.2">
      <c r="A292" s="50" t="str">
        <f>'stock gpa'!C288</f>
        <v>160058</v>
      </c>
      <c r="B292" s="7" t="str">
        <f>'stock gpa'!D288</f>
        <v>Etiquette pots 125ml mangue/passion</v>
      </c>
      <c r="C292" s="8" t="str">
        <f>IFERROR(VLOOKUP(A292,'export pasto gpa'!$A:$H,4,0),"")</f>
        <v/>
      </c>
      <c r="D292" s="8">
        <f>VLOOKUP(A_servir[[#This Row],[Reference]],'stock gpa'!$C$2:$H$721,6,0)</f>
        <v>5250</v>
      </c>
      <c r="E292" s="7" t="str">
        <f>'stock gpa'!E288</f>
        <v>18312</v>
      </c>
      <c r="F292" s="5"/>
      <c r="G292" s="8"/>
      <c r="H292" s="5"/>
      <c r="I292" s="51"/>
    </row>
    <row r="293" spans="1:9" ht="40.5" x14ac:dyDescent="0.2">
      <c r="A293" s="50" t="str">
        <f>'stock gpa'!C287</f>
        <v>160058</v>
      </c>
      <c r="B293" s="7" t="str">
        <f>'stock gpa'!D287</f>
        <v>Etiquette pots 125ml mangue/passion</v>
      </c>
      <c r="C293" s="8" t="str">
        <f>IFERROR(VLOOKUP(A293,'export pasto gpa'!$A:$H,4,0),"")</f>
        <v/>
      </c>
      <c r="D293" s="8">
        <f>VLOOKUP(A_servir[[#This Row],[Reference]],'stock gpa'!$C$2:$H$721,6,0)</f>
        <v>5250</v>
      </c>
      <c r="E293" s="7" t="str">
        <f>'stock gpa'!E287</f>
        <v>19056</v>
      </c>
      <c r="F293" s="5"/>
      <c r="G293" s="8"/>
      <c r="H293" s="5"/>
      <c r="I293" s="51"/>
    </row>
    <row r="294" spans="1:9" ht="40.5" x14ac:dyDescent="0.2">
      <c r="A294" s="50" t="str">
        <f>'stock gpa'!C291</f>
        <v>160059</v>
      </c>
      <c r="B294" s="7" t="str">
        <f>'stock gpa'!D291</f>
        <v>Etiquette pots 550ml Mangue/passion</v>
      </c>
      <c r="C294" s="8" t="str">
        <f>IFERROR(VLOOKUP(A294,'export pasto gpa'!$A:$H,4,0),"")</f>
        <v/>
      </c>
      <c r="D294" s="8">
        <f>VLOOKUP(A_servir[[#This Row],[Reference]],'stock gpa'!$C$2:$H$721,6,0)</f>
        <v>3000</v>
      </c>
      <c r="E294" s="7" t="str">
        <f>'stock gpa'!E291</f>
        <v>18169</v>
      </c>
      <c r="F294" s="5"/>
      <c r="G294" s="8"/>
      <c r="H294" s="5"/>
      <c r="I294" s="51"/>
    </row>
    <row r="295" spans="1:9" ht="40.5" x14ac:dyDescent="0.2">
      <c r="A295" s="50" t="str">
        <f>'stock gpa'!C290</f>
        <v>160059</v>
      </c>
      <c r="B295" s="7" t="str">
        <f>'stock gpa'!D290</f>
        <v>Etiquette pots 550ml Mangue/passion</v>
      </c>
      <c r="C295" s="8" t="str">
        <f>IFERROR(VLOOKUP(A295,'export pasto gpa'!$A:$H,4,0),"")</f>
        <v/>
      </c>
      <c r="D295" s="8">
        <f>VLOOKUP(A_servir[[#This Row],[Reference]],'stock gpa'!$C$2:$H$721,6,0)</f>
        <v>3000</v>
      </c>
      <c r="E295" s="7" t="str">
        <f>'stock gpa'!E290</f>
        <v>18316</v>
      </c>
      <c r="F295" s="5"/>
      <c r="G295" s="8"/>
      <c r="H295" s="5"/>
      <c r="I295" s="51"/>
    </row>
    <row r="296" spans="1:9" ht="40.5" x14ac:dyDescent="0.2">
      <c r="A296" s="50" t="str">
        <f>'stock gpa'!C292</f>
        <v>160060</v>
      </c>
      <c r="B296" s="7" t="str">
        <f>'stock gpa'!D292</f>
        <v>Etiquette pots 125ml Mojito</v>
      </c>
      <c r="C296" s="8" t="str">
        <f>IFERROR(VLOOKUP(A296,'export pasto gpa'!$A:$H,4,0),"")</f>
        <v/>
      </c>
      <c r="D296" s="8">
        <f>VLOOKUP(A_servir[[#This Row],[Reference]],'stock gpa'!$C$2:$H$721,6,0)</f>
        <v>3500</v>
      </c>
      <c r="E296" s="7" t="str">
        <f>'stock gpa'!E292</f>
        <v>18173</v>
      </c>
      <c r="F296" s="5"/>
      <c r="G296" s="8"/>
      <c r="H296" s="5"/>
      <c r="I296" s="51"/>
    </row>
    <row r="297" spans="1:9" ht="40.5" x14ac:dyDescent="0.2">
      <c r="A297" s="50" t="str">
        <f>'stock gpa'!C294</f>
        <v>160061</v>
      </c>
      <c r="B297" s="7" t="str">
        <f>'stock gpa'!D294</f>
        <v>Etiquette pots 550ml Mojito</v>
      </c>
      <c r="C297" s="8" t="str">
        <f>IFERROR(VLOOKUP(A297,'export pasto gpa'!$A:$H,4,0),"")</f>
        <v/>
      </c>
      <c r="D297" s="8">
        <f>VLOOKUP(A_servir[[#This Row],[Reference]],'stock gpa'!$C$2:$H$721,6,0)</f>
        <v>3000</v>
      </c>
      <c r="E297" s="7" t="str">
        <f>'stock gpa'!E294</f>
        <v>18169</v>
      </c>
      <c r="F297" s="5"/>
      <c r="G297" s="8"/>
      <c r="H297" s="5"/>
      <c r="I297" s="51"/>
    </row>
    <row r="298" spans="1:9" ht="40.5" x14ac:dyDescent="0.2">
      <c r="A298" s="50" t="str">
        <f>'stock gpa'!C293</f>
        <v>160061</v>
      </c>
      <c r="B298" s="7" t="str">
        <f>'stock gpa'!D293</f>
        <v>Etiquette pots 550ml Mojito</v>
      </c>
      <c r="C298" s="8" t="str">
        <f>IFERROR(VLOOKUP(A298,'export pasto gpa'!$A:$H,4,0),"")</f>
        <v/>
      </c>
      <c r="D298" s="8">
        <f>VLOOKUP(A_servir[[#This Row],[Reference]],'stock gpa'!$C$2:$H$721,6,0)</f>
        <v>3000</v>
      </c>
      <c r="E298" s="7" t="str">
        <f>'stock gpa'!E293</f>
        <v>18222</v>
      </c>
      <c r="F298" s="5"/>
      <c r="G298" s="8"/>
      <c r="H298" s="5"/>
      <c r="I298" s="51"/>
    </row>
    <row r="299" spans="1:9" ht="40.5" x14ac:dyDescent="0.2">
      <c r="A299" s="50" t="str">
        <f>'stock gpa'!C295</f>
        <v>160062</v>
      </c>
      <c r="B299" s="7" t="str">
        <f>'stock gpa'!D295</f>
        <v>Etiquette pots 550ml Noisette</v>
      </c>
      <c r="C299" s="8" t="str">
        <f>IFERROR(VLOOKUP(A299,'export pasto gpa'!$A:$H,4,0),"")</f>
        <v/>
      </c>
      <c r="D299" s="8">
        <f>VLOOKUP(A_servir[[#This Row],[Reference]],'stock gpa'!$C$2:$H$721,6,0)</f>
        <v>2000</v>
      </c>
      <c r="E299" s="7" t="str">
        <f>'stock gpa'!E295</f>
        <v>18316</v>
      </c>
      <c r="F299" s="5"/>
      <c r="G299" s="8"/>
      <c r="H299" s="5"/>
      <c r="I299" s="51"/>
    </row>
    <row r="300" spans="1:9" ht="40.5" x14ac:dyDescent="0.2">
      <c r="A300" s="50" t="str">
        <f>'stock gpa'!C296</f>
        <v>160063</v>
      </c>
      <c r="B300" s="7" t="str">
        <f>'stock gpa'!D296</f>
        <v>Etiquette pots 125ml Noisette</v>
      </c>
      <c r="C300" s="8" t="str">
        <f>IFERROR(VLOOKUP(A300,'export pasto gpa'!$A:$H,4,0),"")</f>
        <v/>
      </c>
      <c r="D300" s="8">
        <f>VLOOKUP(A_servir[[#This Row],[Reference]],'stock gpa'!$C$2:$H$721,6,0)</f>
        <v>161</v>
      </c>
      <c r="E300" s="7" t="str">
        <f>'stock gpa'!E296</f>
        <v>18173</v>
      </c>
      <c r="F300" s="5"/>
      <c r="G300" s="8"/>
      <c r="H300" s="5"/>
      <c r="I300" s="51"/>
    </row>
    <row r="301" spans="1:9" ht="40.5" x14ac:dyDescent="0.2">
      <c r="A301" s="50" t="str">
        <f>'stock gpa'!C297</f>
        <v>160063</v>
      </c>
      <c r="B301" s="7" t="str">
        <f>'stock gpa'!D297</f>
        <v>Etiquette pots 125ml Noisette</v>
      </c>
      <c r="C301" s="8" t="str">
        <f>IFERROR(VLOOKUP(A301,'export pasto gpa'!$A:$H,4,0),"")</f>
        <v/>
      </c>
      <c r="D301" s="8">
        <f>VLOOKUP(A_servir[[#This Row],[Reference]],'stock gpa'!$C$2:$H$721,6,0)</f>
        <v>161</v>
      </c>
      <c r="E301" s="7" t="str">
        <f>'stock gpa'!E297</f>
        <v>18312</v>
      </c>
      <c r="F301" s="5"/>
      <c r="G301" s="8"/>
      <c r="H301" s="5"/>
      <c r="I301" s="51"/>
    </row>
    <row r="302" spans="1:9" ht="40.5" x14ac:dyDescent="0.2">
      <c r="A302" s="50" t="str">
        <f>'stock gpa'!C299</f>
        <v>160064</v>
      </c>
      <c r="B302" s="7" t="str">
        <f>'stock gpa'!D299</f>
        <v>Etiquette pots 550ml Menthe/Chocolat</v>
      </c>
      <c r="C302" s="8" t="str">
        <f>IFERROR(VLOOKUP(A302,'export pasto gpa'!$A:$H,4,0),"")</f>
        <v/>
      </c>
      <c r="D302" s="8">
        <f>VLOOKUP(A_servir[[#This Row],[Reference]],'stock gpa'!$C$2:$H$721,6,0)</f>
        <v>2000</v>
      </c>
      <c r="E302" s="7" t="str">
        <f>'stock gpa'!E299</f>
        <v>18222</v>
      </c>
      <c r="F302" s="5"/>
      <c r="G302" s="8"/>
      <c r="H302" s="5"/>
      <c r="I302" s="51"/>
    </row>
    <row r="303" spans="1:9" ht="40.5" x14ac:dyDescent="0.2">
      <c r="A303" s="50" t="str">
        <f>'stock gpa'!C298</f>
        <v>160064</v>
      </c>
      <c r="B303" s="7" t="str">
        <f>'stock gpa'!D298</f>
        <v>Etiquette pots 550ml Menthe/Chocolat</v>
      </c>
      <c r="C303" s="8" t="str">
        <f>IFERROR(VLOOKUP(A303,'export pasto gpa'!$A:$H,4,0),"")</f>
        <v/>
      </c>
      <c r="D303" s="8">
        <f>VLOOKUP(A_servir[[#This Row],[Reference]],'stock gpa'!$C$2:$H$721,6,0)</f>
        <v>2000</v>
      </c>
      <c r="E303" s="7" t="str">
        <f>'stock gpa'!E298</f>
        <v>18316</v>
      </c>
      <c r="F303" s="5"/>
      <c r="G303" s="8"/>
      <c r="H303" s="5"/>
      <c r="I303" s="51"/>
    </row>
    <row r="304" spans="1:9" ht="40.5" customHeight="1" x14ac:dyDescent="0.2">
      <c r="A304" s="50" t="str">
        <f>'stock gpa'!C300</f>
        <v>160065</v>
      </c>
      <c r="B304" s="7" t="str">
        <f>'stock gpa'!D300</f>
        <v>Etiquette pots 125ml Menthe/Chocolat</v>
      </c>
      <c r="C304" s="8" t="str">
        <f>IFERROR(VLOOKUP(A304,'export pasto gpa'!$A:$H,4,0),"")</f>
        <v/>
      </c>
      <c r="D304" s="8">
        <f>VLOOKUP(A_servir[[#This Row],[Reference]],'stock gpa'!$C$2:$H$721,6,0)</f>
        <v>4794</v>
      </c>
      <c r="E304" s="7" t="str">
        <f>'stock gpa'!E300</f>
        <v>17193</v>
      </c>
      <c r="F304" s="5"/>
      <c r="G304" s="8"/>
      <c r="H304" s="5"/>
      <c r="I304" s="51"/>
    </row>
    <row r="305" spans="1:9" ht="40.5" customHeight="1" x14ac:dyDescent="0.2">
      <c r="A305" s="50" t="str">
        <f>'stock gpa'!C301</f>
        <v>160065</v>
      </c>
      <c r="B305" s="7" t="str">
        <f>'stock gpa'!D301</f>
        <v>Etiquette pots 125ml Menthe/Chocolat</v>
      </c>
      <c r="C305" s="8" t="str">
        <f>IFERROR(VLOOKUP(A305,'export pasto gpa'!$A:$H,4,0),"")</f>
        <v/>
      </c>
      <c r="D305" s="8">
        <f>VLOOKUP(A_servir[[#This Row],[Reference]],'stock gpa'!$C$2:$H$721,6,0)</f>
        <v>4794</v>
      </c>
      <c r="E305" s="7" t="str">
        <f>'stock gpa'!E301</f>
        <v>18312</v>
      </c>
      <c r="F305" s="5"/>
      <c r="G305" s="8"/>
      <c r="H305" s="5"/>
      <c r="I305" s="51"/>
    </row>
    <row r="306" spans="1:9" ht="40.5" customHeight="1" x14ac:dyDescent="0.2">
      <c r="A306" s="50" t="str">
        <f>'stock gpa'!C303</f>
        <v>160066</v>
      </c>
      <c r="B306" s="7" t="str">
        <f>'stock gpa'!D303</f>
        <v>Etiquette pots 550ml Noix de Coco</v>
      </c>
      <c r="C306" s="8" t="str">
        <f>IFERROR(VLOOKUP(A306,'export pasto gpa'!$A:$H,4,0),"")</f>
        <v/>
      </c>
      <c r="D306" s="8">
        <f>VLOOKUP(A_servir[[#This Row],[Reference]],'stock gpa'!$C$2:$H$721,6,0)</f>
        <v>2000</v>
      </c>
      <c r="E306" s="7" t="str">
        <f>'stock gpa'!E303</f>
        <v>18222</v>
      </c>
      <c r="F306" s="5"/>
      <c r="G306" s="8"/>
      <c r="H306" s="5"/>
      <c r="I306" s="51"/>
    </row>
    <row r="307" spans="1:9" ht="40.5" x14ac:dyDescent="0.2">
      <c r="A307" s="50" t="str">
        <f>'stock gpa'!C302</f>
        <v>160066</v>
      </c>
      <c r="B307" s="7" t="str">
        <f>'stock gpa'!D302</f>
        <v>Etiquette pots 550ml Noix de Coco</v>
      </c>
      <c r="C307" s="8" t="str">
        <f>IFERROR(VLOOKUP(A307,'export pasto gpa'!$A:$H,4,0),"")</f>
        <v/>
      </c>
      <c r="D307" s="8">
        <f>VLOOKUP(A_servir[[#This Row],[Reference]],'stock gpa'!$C$2:$H$721,6,0)</f>
        <v>2000</v>
      </c>
      <c r="E307" s="7" t="str">
        <f>'stock gpa'!E302</f>
        <v>18316</v>
      </c>
      <c r="F307" s="5"/>
      <c r="G307" s="8"/>
      <c r="H307" s="5"/>
      <c r="I307" s="51"/>
    </row>
    <row r="308" spans="1:9" ht="40.5" x14ac:dyDescent="0.2">
      <c r="A308" s="50" t="str">
        <f>'stock gpa'!C304</f>
        <v>160067</v>
      </c>
      <c r="B308" s="7" t="str">
        <f>'stock gpa'!D304</f>
        <v>Etiquette pots 125ml Noix de Coco</v>
      </c>
      <c r="C308" s="8" t="str">
        <f>IFERROR(VLOOKUP(A308,'export pasto gpa'!$A:$H,4,0),"")</f>
        <v/>
      </c>
      <c r="D308" s="8">
        <f>VLOOKUP(A_servir[[#This Row],[Reference]],'stock gpa'!$C$2:$H$721,6,0)</f>
        <v>1277</v>
      </c>
      <c r="E308" s="7" t="str">
        <f>'stock gpa'!E304</f>
        <v>18051</v>
      </c>
      <c r="F308" s="5"/>
      <c r="G308" s="8"/>
      <c r="H308" s="5"/>
      <c r="I308" s="51"/>
    </row>
    <row r="309" spans="1:9" ht="40.5" x14ac:dyDescent="0.2">
      <c r="A309" s="50" t="str">
        <f>'stock gpa'!C305</f>
        <v>160067</v>
      </c>
      <c r="B309" s="7" t="str">
        <f>'stock gpa'!D305</f>
        <v>Etiquette pots 125ml Noix de Coco</v>
      </c>
      <c r="C309" s="8" t="str">
        <f>IFERROR(VLOOKUP(A309,'export pasto gpa'!$A:$H,4,0),"")</f>
        <v/>
      </c>
      <c r="D309" s="8">
        <f>VLOOKUP(A_servir[[#This Row],[Reference]],'stock gpa'!$C$2:$H$721,6,0)</f>
        <v>1277</v>
      </c>
      <c r="E309" s="7" t="str">
        <f>'stock gpa'!E305</f>
        <v>18173</v>
      </c>
      <c r="F309" s="5"/>
      <c r="G309" s="8"/>
      <c r="H309" s="5"/>
      <c r="I309" s="51"/>
    </row>
    <row r="310" spans="1:9" ht="40.5" x14ac:dyDescent="0.2">
      <c r="A310" s="50" t="str">
        <f>'stock gpa'!C307</f>
        <v>160068</v>
      </c>
      <c r="B310" s="7" t="str">
        <f>'stock gpa'!D307</f>
        <v>Etiquette pots 550ml Orange Sanguine</v>
      </c>
      <c r="C310" s="8" t="str">
        <f>IFERROR(VLOOKUP(A310,'export pasto gpa'!$A:$H,4,0),"")</f>
        <v/>
      </c>
      <c r="D310" s="8">
        <f>VLOOKUP(A_servir[[#This Row],[Reference]],'stock gpa'!$C$2:$H$721,6,0)</f>
        <v>2000</v>
      </c>
      <c r="E310" s="7" t="str">
        <f>'stock gpa'!E307</f>
        <v>18222</v>
      </c>
      <c r="F310" s="5"/>
      <c r="G310" s="8"/>
      <c r="H310" s="5"/>
      <c r="I310" s="51"/>
    </row>
    <row r="311" spans="1:9" ht="40.5" x14ac:dyDescent="0.2">
      <c r="A311" s="50" t="str">
        <f>'stock gpa'!C306</f>
        <v>160068</v>
      </c>
      <c r="B311" s="7" t="str">
        <f>'stock gpa'!D306</f>
        <v>Etiquette pots 550ml Orange Sanguine</v>
      </c>
      <c r="C311" s="8" t="str">
        <f>IFERROR(VLOOKUP(A311,'export pasto gpa'!$A:$H,4,0),"")</f>
        <v/>
      </c>
      <c r="D311" s="8">
        <f>VLOOKUP(A_servir[[#This Row],[Reference]],'stock gpa'!$C$2:$H$721,6,0)</f>
        <v>2000</v>
      </c>
      <c r="E311" s="7" t="str">
        <f>'stock gpa'!E306</f>
        <v>18316</v>
      </c>
      <c r="F311" s="5"/>
      <c r="G311" s="8"/>
      <c r="H311" s="5"/>
      <c r="I311" s="51"/>
    </row>
    <row r="312" spans="1:9" ht="40.5" x14ac:dyDescent="0.2">
      <c r="A312" s="50" t="str">
        <f>'stock gpa'!C309</f>
        <v>160069</v>
      </c>
      <c r="B312" s="7" t="str">
        <f>'stock gpa'!D309</f>
        <v>Etiquette pots 125ml Orange Sanguine</v>
      </c>
      <c r="C312" s="8" t="str">
        <f>IFERROR(VLOOKUP(A312,'export pasto gpa'!$A:$H,4,0),"")</f>
        <v/>
      </c>
      <c r="D312" s="8">
        <f>VLOOKUP(A_servir[[#This Row],[Reference]],'stock gpa'!$C$2:$H$721,6,0)</f>
        <v>5250</v>
      </c>
      <c r="E312" s="7" t="str">
        <f>'stock gpa'!E309</f>
        <v>17068</v>
      </c>
      <c r="F312" s="5"/>
      <c r="G312" s="8"/>
      <c r="H312" s="5"/>
      <c r="I312" s="51"/>
    </row>
    <row r="313" spans="1:9" ht="40.5" x14ac:dyDescent="0.2">
      <c r="A313" s="50" t="str">
        <f>'stock gpa'!C308</f>
        <v>160069</v>
      </c>
      <c r="B313" s="7" t="str">
        <f>'stock gpa'!D308</f>
        <v>Etiquette pots 125ml Orange Sanguine</v>
      </c>
      <c r="C313" s="8" t="str">
        <f>IFERROR(VLOOKUP(A313,'export pasto gpa'!$A:$H,4,0),"")</f>
        <v/>
      </c>
      <c r="D313" s="8">
        <f>VLOOKUP(A_servir[[#This Row],[Reference]],'stock gpa'!$C$2:$H$721,6,0)</f>
        <v>5250</v>
      </c>
      <c r="E313" s="7" t="str">
        <f>'stock gpa'!E308</f>
        <v>17193</v>
      </c>
      <c r="F313" s="5"/>
      <c r="G313" s="8"/>
      <c r="H313" s="5"/>
      <c r="I313" s="51"/>
    </row>
    <row r="314" spans="1:9" ht="26.25" x14ac:dyDescent="0.2">
      <c r="A314" s="50" t="str">
        <f>'stock gpa'!C310</f>
        <v>160070</v>
      </c>
      <c r="B314" s="7" t="str">
        <f>'stock gpa'!D310</f>
        <v>Etiquette pots 125ml Kiwi</v>
      </c>
      <c r="C314" s="8" t="str">
        <f>IFERROR(VLOOKUP(A314,'export pasto gpa'!$A:$H,4,0),"")</f>
        <v/>
      </c>
      <c r="D314" s="8">
        <f>VLOOKUP(A_servir[[#This Row],[Reference]],'stock gpa'!$C$2:$H$721,6,0)</f>
        <v>194</v>
      </c>
      <c r="E314" s="7" t="str">
        <f>'stock gpa'!E310</f>
        <v>17095</v>
      </c>
      <c r="F314" s="5"/>
      <c r="G314" s="8"/>
      <c r="H314" s="5"/>
      <c r="I314" s="51"/>
    </row>
    <row r="315" spans="1:9" ht="40.5" x14ac:dyDescent="0.2">
      <c r="A315" s="50" t="str">
        <f>'stock gpa'!C311</f>
        <v>160071</v>
      </c>
      <c r="B315" s="7" t="str">
        <f>'stock gpa'!D311</f>
        <v>Etiquette pots 550ml Plombière</v>
      </c>
      <c r="C315" s="8" t="str">
        <f>IFERROR(VLOOKUP(A315,'export pasto gpa'!$A:$H,4,0),"")</f>
        <v/>
      </c>
      <c r="D315" s="8">
        <f>VLOOKUP(A_servir[[#This Row],[Reference]],'stock gpa'!$C$2:$H$721,6,0)</f>
        <v>41</v>
      </c>
      <c r="E315" s="7" t="str">
        <f>'stock gpa'!E311</f>
        <v>18169</v>
      </c>
      <c r="F315" s="5"/>
      <c r="G315" s="8"/>
      <c r="H315" s="5"/>
      <c r="I315" s="51"/>
    </row>
    <row r="316" spans="1:9" ht="40.5" x14ac:dyDescent="0.2">
      <c r="A316" s="50" t="str">
        <f>'stock gpa'!C312</f>
        <v>160071</v>
      </c>
      <c r="B316" s="7" t="str">
        <f>'stock gpa'!D312</f>
        <v>Etiquette pots 550ml Plombière</v>
      </c>
      <c r="C316" s="8" t="str">
        <f>IFERROR(VLOOKUP(A316,'export pasto gpa'!$A:$H,4,0),"")</f>
        <v/>
      </c>
      <c r="D316" s="8">
        <f>VLOOKUP(A_servir[[#This Row],[Reference]],'stock gpa'!$C$2:$H$721,6,0)</f>
        <v>41</v>
      </c>
      <c r="E316" s="7" t="str">
        <f>'stock gpa'!E312</f>
        <v>18222</v>
      </c>
      <c r="F316" s="5"/>
      <c r="G316" s="8"/>
      <c r="H316" s="5"/>
      <c r="I316" s="51"/>
    </row>
    <row r="317" spans="1:9" ht="40.5" x14ac:dyDescent="0.2">
      <c r="A317" s="50" t="str">
        <f>'stock gpa'!C313</f>
        <v>160071</v>
      </c>
      <c r="B317" s="7" t="str">
        <f>'stock gpa'!D313</f>
        <v>Etiquette pots 550ml Plombière</v>
      </c>
      <c r="C317" s="8" t="str">
        <f>IFERROR(VLOOKUP(A317,'export pasto gpa'!$A:$H,4,0),"")</f>
        <v/>
      </c>
      <c r="D317" s="8">
        <f>VLOOKUP(A_servir[[#This Row],[Reference]],'stock gpa'!$C$2:$H$721,6,0)</f>
        <v>41</v>
      </c>
      <c r="E317" s="7" t="str">
        <f>'stock gpa'!E313</f>
        <v>18316</v>
      </c>
      <c r="F317" s="5"/>
      <c r="G317" s="8"/>
      <c r="H317" s="5"/>
      <c r="I317" s="51"/>
    </row>
    <row r="318" spans="1:9" ht="40.5" x14ac:dyDescent="0.2">
      <c r="A318" s="50" t="str">
        <f>'stock gpa'!C314</f>
        <v>160072</v>
      </c>
      <c r="B318" s="7" t="str">
        <f>'stock gpa'!D314</f>
        <v>Etiquette pots 550ml Miel de garrigue/amande</v>
      </c>
      <c r="C318" s="8" t="str">
        <f>IFERROR(VLOOKUP(A318,'export pasto gpa'!$A:$H,4,0),"")</f>
        <v/>
      </c>
      <c r="D318" s="8">
        <f>VLOOKUP(A_servir[[#This Row],[Reference]],'stock gpa'!$C$2:$H$721,6,0)</f>
        <v>5000</v>
      </c>
      <c r="E318" s="7" t="str">
        <f>'stock gpa'!E314</f>
        <v>18096</v>
      </c>
      <c r="F318" s="5"/>
      <c r="G318" s="8"/>
      <c r="H318" s="5"/>
      <c r="I318" s="51"/>
    </row>
    <row r="319" spans="1:9" ht="40.5" x14ac:dyDescent="0.2">
      <c r="A319" s="50" t="str">
        <f>'stock gpa'!C315</f>
        <v>160074</v>
      </c>
      <c r="B319" s="7" t="str">
        <f>'stock gpa'!D315</f>
        <v>Etiquette pots 125ml pinacolada</v>
      </c>
      <c r="C319" s="8" t="str">
        <f>IFERROR(VLOOKUP(A319,'export pasto gpa'!$A:$H,4,0),"")</f>
        <v/>
      </c>
      <c r="D319" s="8">
        <f>VLOOKUP(A_servir[[#This Row],[Reference]],'stock gpa'!$C$2:$H$721,6,0)</f>
        <v>1772</v>
      </c>
      <c r="E319" s="7" t="str">
        <f>'stock gpa'!E315</f>
        <v>19056</v>
      </c>
      <c r="F319" s="5"/>
      <c r="G319" s="8"/>
      <c r="H319" s="5"/>
      <c r="I319" s="51"/>
    </row>
    <row r="320" spans="1:9" ht="26.25" x14ac:dyDescent="0.2">
      <c r="A320" s="50" t="str">
        <f>'stock gpa'!C316</f>
        <v>160101</v>
      </c>
      <c r="B320" s="7" t="str">
        <f>'stock gpa'!D316</f>
        <v>ADHES PVC bleu 50x66</v>
      </c>
      <c r="C320" s="8" t="str">
        <f>IFERROR(VLOOKUP(A320,'export pasto gpa'!$A:$H,4,0),"")</f>
        <v/>
      </c>
      <c r="D320" s="8">
        <f>VLOOKUP(A_servir[[#This Row],[Reference]],'stock gpa'!$C$2:$H$721,6,0)</f>
        <v>36</v>
      </c>
      <c r="E320" s="7" t="str">
        <f>'stock gpa'!E316</f>
        <v>19046</v>
      </c>
      <c r="F320" s="5"/>
      <c r="G320" s="8"/>
      <c r="H320" s="5"/>
      <c r="I320" s="51"/>
    </row>
    <row r="321" spans="1:9" ht="26.25" x14ac:dyDescent="0.2">
      <c r="A321" s="50" t="str">
        <f>'stock gpa'!C317</f>
        <v>161001</v>
      </c>
      <c r="B321" s="7" t="str">
        <f>'stock gpa'!D317</f>
        <v>Etiquettes 100x100 bleu</v>
      </c>
      <c r="C321" s="8" t="str">
        <f>IFERROR(VLOOKUP(A321,'export pasto gpa'!$A:$H,4,0),"")</f>
        <v/>
      </c>
      <c r="D321" s="8">
        <f>VLOOKUP(A_servir[[#This Row],[Reference]],'stock gpa'!$C$2:$H$721,6,0)</f>
        <v>1000</v>
      </c>
      <c r="E321" s="7" t="str">
        <f>'stock gpa'!E317</f>
        <v>18131</v>
      </c>
      <c r="F321" s="5"/>
      <c r="G321" s="8"/>
      <c r="H321" s="5"/>
      <c r="I321" s="51"/>
    </row>
    <row r="322" spans="1:9" ht="26.25" x14ac:dyDescent="0.2">
      <c r="A322" s="50" t="str">
        <f>'stock gpa'!C318</f>
        <v>161001</v>
      </c>
      <c r="B322" s="7" t="str">
        <f>'stock gpa'!D318</f>
        <v>Etiquettes 100x100 bleu</v>
      </c>
      <c r="C322" s="8" t="str">
        <f>IFERROR(VLOOKUP(A322,'export pasto gpa'!$A:$H,4,0),"")</f>
        <v/>
      </c>
      <c r="D322" s="8">
        <f>VLOOKUP(A_servir[[#This Row],[Reference]],'stock gpa'!$C$2:$H$721,6,0)</f>
        <v>1000</v>
      </c>
      <c r="E322" s="7" t="str">
        <f>'stock gpa'!E318</f>
        <v>18155</v>
      </c>
      <c r="F322" s="5"/>
      <c r="G322" s="8"/>
      <c r="H322" s="5"/>
      <c r="I322" s="51"/>
    </row>
    <row r="323" spans="1:9" ht="26.25" x14ac:dyDescent="0.2">
      <c r="A323" s="50" t="str">
        <f>'stock gpa'!C319</f>
        <v>161002</v>
      </c>
      <c r="B323" s="7" t="str">
        <f>'stock gpa'!D319</f>
        <v>Etiquettes 100x100 vert</v>
      </c>
      <c r="C323" s="8" t="str">
        <f>IFERROR(VLOOKUP(A323,'export pasto gpa'!$A:$H,4,0),"")</f>
        <v/>
      </c>
      <c r="D323" s="8">
        <f>VLOOKUP(A_servir[[#This Row],[Reference]],'stock gpa'!$C$2:$H$721,6,0)</f>
        <v>8000</v>
      </c>
      <c r="E323" s="7" t="str">
        <f>'stock gpa'!E319</f>
        <v>18155</v>
      </c>
      <c r="F323" s="5"/>
      <c r="G323" s="8"/>
      <c r="H323" s="5"/>
      <c r="I323" s="51"/>
    </row>
    <row r="324" spans="1:9" ht="26.25" x14ac:dyDescent="0.2">
      <c r="A324" s="50" t="str">
        <f>'stock gpa'!C320</f>
        <v>161003</v>
      </c>
      <c r="B324" s="7" t="str">
        <f>'stock gpa'!D320</f>
        <v>Etiquettes 100x100 jaune</v>
      </c>
      <c r="C324" s="8" t="str">
        <f>IFERROR(VLOOKUP(A324,'export pasto gpa'!$A:$H,4,0),"")</f>
        <v/>
      </c>
      <c r="D324" s="8">
        <f>VLOOKUP(A_servir[[#This Row],[Reference]],'stock gpa'!$C$2:$H$721,6,0)</f>
        <v>4000</v>
      </c>
      <c r="E324" s="7" t="str">
        <f>'stock gpa'!E320</f>
        <v>18155</v>
      </c>
      <c r="F324" s="5"/>
      <c r="G324" s="8"/>
      <c r="H324" s="5"/>
      <c r="I324" s="51"/>
    </row>
    <row r="325" spans="1:9" ht="40.5" x14ac:dyDescent="0.2">
      <c r="A325" s="50" t="str">
        <f>'stock gpa'!C321</f>
        <v>161004</v>
      </c>
      <c r="B325" s="7" t="str">
        <f>'stock gpa'!D321</f>
        <v>Etiquettes 100x100 rouge</v>
      </c>
      <c r="C325" s="8" t="str">
        <f>IFERROR(VLOOKUP(A325,'export pasto gpa'!$A:$H,4,0),"")</f>
        <v/>
      </c>
      <c r="D325" s="8">
        <f>VLOOKUP(A_servir[[#This Row],[Reference]],'stock gpa'!$C$2:$H$721,6,0)</f>
        <v>4000</v>
      </c>
      <c r="E325" s="7" t="str">
        <f>'stock gpa'!E321</f>
        <v>18155</v>
      </c>
      <c r="F325" s="5"/>
      <c r="G325" s="8"/>
      <c r="H325" s="5"/>
      <c r="I325" s="51"/>
    </row>
    <row r="326" spans="1:9" ht="26.25" x14ac:dyDescent="0.2">
      <c r="A326" s="50" t="str">
        <f>'stock gpa'!C322</f>
        <v>161012</v>
      </c>
      <c r="B326" s="7" t="str">
        <f>'stock gpa'!D322</f>
        <v>Etiquettes 80x140 picard</v>
      </c>
      <c r="C326" s="8" t="str">
        <f>IFERROR(VLOOKUP(A326,'export pasto gpa'!$A:$H,4,0),"")</f>
        <v/>
      </c>
      <c r="D326" s="8">
        <f>VLOOKUP(A_servir[[#This Row],[Reference]],'stock gpa'!$C$2:$H$721,6,0)</f>
        <v>20000</v>
      </c>
      <c r="E326" s="7" t="str">
        <f>'stock gpa'!E322</f>
        <v>18131</v>
      </c>
      <c r="F326" s="5"/>
      <c r="G326" s="8"/>
      <c r="H326" s="5"/>
      <c r="I326" s="51"/>
    </row>
    <row r="327" spans="1:9" ht="26.25" x14ac:dyDescent="0.2">
      <c r="A327" s="50" t="str">
        <f>'stock gpa'!C323</f>
        <v>161013</v>
      </c>
      <c r="B327" s="7" t="str">
        <f>'stock gpa'!D323</f>
        <v>Etiquettes 100X150</v>
      </c>
      <c r="C327" s="8" t="str">
        <f>IFERROR(VLOOKUP(A327,'export pasto gpa'!$A:$H,4,0),"")</f>
        <v/>
      </c>
      <c r="D327" s="8">
        <f>VLOOKUP(A_servir[[#This Row],[Reference]],'stock gpa'!$C$2:$H$721,6,0)</f>
        <v>4519</v>
      </c>
      <c r="E327" s="7" t="str">
        <f>'stock gpa'!E323</f>
        <v>14203</v>
      </c>
      <c r="F327" s="5"/>
      <c r="G327" s="8"/>
      <c r="H327" s="5"/>
      <c r="I327" s="51"/>
    </row>
    <row r="328" spans="1:9" ht="40.5" x14ac:dyDescent="0.2">
      <c r="A328" s="50" t="str">
        <f>'stock gpa'!C324</f>
        <v>165004</v>
      </c>
      <c r="B328" s="7" t="str">
        <f>'stock gpa'!D324</f>
        <v>Etiquette buche 900 ml la symphonie</v>
      </c>
      <c r="C328" s="8" t="str">
        <f>IFERROR(VLOOKUP(A328,'export pasto gpa'!$A:$H,4,0),"")</f>
        <v/>
      </c>
      <c r="D328" s="8">
        <f>VLOOKUP(A_servir[[#This Row],[Reference]],'stock gpa'!$C$2:$H$721,6,0)</f>
        <v>2417</v>
      </c>
      <c r="E328" s="7" t="str">
        <f>'stock gpa'!E324</f>
        <v>16277</v>
      </c>
      <c r="F328" s="5"/>
      <c r="G328" s="8"/>
      <c r="H328" s="5"/>
      <c r="I328" s="51"/>
    </row>
    <row r="329" spans="1:9" ht="40.5" x14ac:dyDescent="0.2">
      <c r="A329" s="50" t="str">
        <f>'stock gpa'!C325</f>
        <v>165005</v>
      </c>
      <c r="B329" s="7" t="str">
        <f>'stock gpa'!D325</f>
        <v xml:space="preserve">Etiquette buche 900 ml la sardane </v>
      </c>
      <c r="C329" s="8" t="str">
        <f>IFERROR(VLOOKUP(A329,'export pasto gpa'!$A:$H,4,0),"")</f>
        <v/>
      </c>
      <c r="D329" s="8">
        <f>VLOOKUP(A_servir[[#This Row],[Reference]],'stock gpa'!$C$2:$H$721,6,0)</f>
        <v>2577</v>
      </c>
      <c r="E329" s="7" t="str">
        <f>'stock gpa'!E325</f>
        <v>16277</v>
      </c>
      <c r="F329" s="5"/>
      <c r="G329" s="8"/>
      <c r="H329" s="5"/>
      <c r="I329" s="51"/>
    </row>
    <row r="330" spans="1:9" ht="40.5" x14ac:dyDescent="0.2">
      <c r="A330" s="56" t="str">
        <f>'stock gpa'!C326</f>
        <v>165006</v>
      </c>
      <c r="B330" s="57" t="str">
        <f>'stock gpa'!D326</f>
        <v>Etiquette buche 900 ml la bossa nova</v>
      </c>
      <c r="C330" s="58" t="str">
        <f>IFERROR(VLOOKUP(A330,'export pasto gpa'!$A:$H,4,0),"")</f>
        <v/>
      </c>
      <c r="D330" s="8">
        <f>VLOOKUP(A_servir[[#This Row],[Reference]],'stock gpa'!$C$2:$H$721,6,0)</f>
        <v>2144</v>
      </c>
      <c r="E330" s="57" t="str">
        <f>'stock gpa'!E326</f>
        <v>16277</v>
      </c>
      <c r="F330" s="59"/>
      <c r="G330" s="58"/>
      <c r="H330" s="59"/>
      <c r="I330" s="60"/>
    </row>
    <row r="331" spans="1:9" ht="26.25" x14ac:dyDescent="0.2">
      <c r="A331" s="6"/>
      <c r="B331" s="7"/>
      <c r="C331" s="8"/>
      <c r="D331" s="7"/>
      <c r="E331" s="5"/>
      <c r="F331" s="8"/>
      <c r="G331" s="5"/>
      <c r="H331" s="8"/>
      <c r="I331" s="9"/>
    </row>
    <row r="332" spans="1:9" ht="26.25" x14ac:dyDescent="0.2">
      <c r="A332" s="6"/>
      <c r="B332" s="7"/>
      <c r="C332" s="8"/>
      <c r="D332" s="7"/>
      <c r="E332" s="5"/>
      <c r="F332" s="8"/>
      <c r="G332" s="5"/>
      <c r="H332" s="8"/>
      <c r="I332" s="9"/>
    </row>
    <row r="333" spans="1:9" ht="26.25" x14ac:dyDescent="0.2">
      <c r="A333" s="6"/>
      <c r="B333" s="7"/>
      <c r="C333" s="8"/>
      <c r="D333" s="7"/>
      <c r="E333" s="5"/>
      <c r="F333" s="8"/>
      <c r="G333" s="5"/>
      <c r="H333" s="8"/>
      <c r="I333" s="9"/>
    </row>
  </sheetData>
  <mergeCells count="8">
    <mergeCell ref="B5:E5"/>
    <mergeCell ref="A1:A4"/>
    <mergeCell ref="B1:E2"/>
    <mergeCell ref="F1:H1"/>
    <mergeCell ref="F2:H2"/>
    <mergeCell ref="B3:E4"/>
    <mergeCell ref="F3:H3"/>
    <mergeCell ref="F4:H4"/>
  </mergeCells>
  <conditionalFormatting sqref="C7:C330">
    <cfRule type="expression" dxfId="1" priority="1">
      <formula>AND($C7&gt;$D7,$C7&lt;&gt;"")</formula>
    </cfRule>
  </conditionalFormatting>
  <pageMargins left="0" right="0" top="0" bottom="0.19685039370078741" header="0.31496062992125984" footer="0"/>
  <pageSetup paperSize="9" fitToHeight="0" orientation="landscape" r:id="rId1"/>
  <headerFooter>
    <oddFooter xml:space="preserve">&amp;Rinitiales:                                                        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ise_en_page_liste_pasto">
                <anchor moveWithCells="1" sizeWithCells="1">
                  <from>
                    <xdr:col>9</xdr:col>
                    <xdr:colOff>714375</xdr:colOff>
                    <xdr:row>1</xdr:row>
                    <xdr:rowOff>66675</xdr:rowOff>
                  </from>
                  <to>
                    <xdr:col>12</xdr:col>
                    <xdr:colOff>238125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945A165-37AF-45ED-B303-3220D07CBD0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stock gpa</vt:lpstr>
      <vt:lpstr>export pasto gpa</vt:lpstr>
      <vt:lpstr>liste a servir pasto</vt:lpstr>
      <vt:lpstr>'liste a servir pasto'!Impression_des_titres</vt:lpstr>
      <vt:lpstr>'liste a servir pasto'!Zone_d_impression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ALAUX</dc:creator>
  <cp:lastModifiedBy>DjiDji</cp:lastModifiedBy>
  <cp:lastPrinted>2019-02-21T12:40:18Z</cp:lastPrinted>
  <dcterms:created xsi:type="dcterms:W3CDTF">2019-01-07T10:11:04Z</dcterms:created>
  <dcterms:modified xsi:type="dcterms:W3CDTF">2019-03-04T10:38:07Z</dcterms:modified>
</cp:coreProperties>
</file>