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fiteco-my.sharepoint.com/personal/e_lemay_fiteco_com/Documents/CHALMAIN/"/>
    </mc:Choice>
  </mc:AlternateContent>
  <xr:revisionPtr revIDLastSave="13" documentId="8_{F1E81FAA-AFE9-4B97-80E4-95029566B04F}" xr6:coauthVersionLast="47" xr6:coauthVersionMax="47" xr10:uidLastSave="{A1268A6B-2C25-4950-8E58-7B9F22A208A7}"/>
  <bookViews>
    <workbookView xWindow="-108" yWindow="-108" windowWidth="23256" windowHeight="12456" activeTab="1" xr2:uid="{CB7532FD-3AC9-4A8E-BD62-3823866A1106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A2" i="1" a="1"/>
  <c r="A2" i="1" s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Marcel</author>
  </authors>
  <commentList>
    <comment ref="B2" authorId="0" shapeId="0" xr:uid="{59DDF485-FC3A-40CD-A777-36FFD28BA8E4}">
      <text>
        <r>
          <rPr>
            <sz val="9"/>
            <color indexed="81"/>
            <rFont val="Tahoma"/>
            <family val="2"/>
          </rPr>
          <t xml:space="preserve">somme des valeurs qui répondent aux 2 critères(heures et en tete qui contiennent "LUNDI")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<sst xmlns="http://schemas.openxmlformats.org/spreadsheetml/2006/main" count="231" uniqueCount="66">
  <si>
    <t>Jour</t>
  </si>
  <si>
    <t>LUNDI Administratif</t>
  </si>
  <si>
    <t>LUNDI Back Office</t>
  </si>
  <si>
    <t>LUNDI Entretien</t>
  </si>
  <si>
    <t>LUNDI Front Office</t>
  </si>
  <si>
    <t>LUNDI Logistique</t>
  </si>
  <si>
    <t>LUNDI Service 6</t>
  </si>
  <si>
    <t>LUNDI Service 7</t>
  </si>
  <si>
    <t>MARDI Administratif</t>
  </si>
  <si>
    <t>MARDI Back Office</t>
  </si>
  <si>
    <t>MARDI Entretien</t>
  </si>
  <si>
    <t>MARDI Front Office</t>
  </si>
  <si>
    <t>MARDI Logistique</t>
  </si>
  <si>
    <t>MARDI Service 6</t>
  </si>
  <si>
    <t>MARDI Service 7</t>
  </si>
  <si>
    <t>MERCREDI Administratif</t>
  </si>
  <si>
    <t>MERCREDI Back Office</t>
  </si>
  <si>
    <t>MERCREDI Entretien</t>
  </si>
  <si>
    <t>MERCREDI Front Office</t>
  </si>
  <si>
    <t>MERCREDI Logistique</t>
  </si>
  <si>
    <t>MERCREDI Service 6</t>
  </si>
  <si>
    <t>MERCREDI Service 7</t>
  </si>
  <si>
    <t>JEUDI Administratif</t>
  </si>
  <si>
    <t>JEUDI Back Office</t>
  </si>
  <si>
    <t>JEUDI Entretien</t>
  </si>
  <si>
    <t>JEUDI Front Office</t>
  </si>
  <si>
    <t>JEUDI Logistique</t>
  </si>
  <si>
    <t>JEUDI Service 6</t>
  </si>
  <si>
    <t>JEUDI Service 7</t>
  </si>
  <si>
    <t>VENDREDI Administratif</t>
  </si>
  <si>
    <t>VENDREDI Back Office</t>
  </si>
  <si>
    <t>VENDREDI Entretien</t>
  </si>
  <si>
    <t>VENDREDI Front Office</t>
  </si>
  <si>
    <t>VENDREDI Logistique</t>
  </si>
  <si>
    <t>VENDREDI Service 6</t>
  </si>
  <si>
    <t>VENDREDI Service 7</t>
  </si>
  <si>
    <t>SAMEDI Administratif</t>
  </si>
  <si>
    <t>SAMEDI Back Office</t>
  </si>
  <si>
    <t>SAMEDI Entretien</t>
  </si>
  <si>
    <t>SAMEDI Front Office</t>
  </si>
  <si>
    <t>SAMEDI Logistique</t>
  </si>
  <si>
    <t>SAMEDI Service 6</t>
  </si>
  <si>
    <t>SAMEDI Service 7</t>
  </si>
  <si>
    <t>DIMANCHE Administratif</t>
  </si>
  <si>
    <t>DIMANCHE Back Office</t>
  </si>
  <si>
    <t>DIMANCHE Entretien</t>
  </si>
  <si>
    <t>DIMANCHE Front Office</t>
  </si>
  <si>
    <t>DIMANCHE Logistique</t>
  </si>
  <si>
    <t>DIMANCHE Service 6</t>
  </si>
  <si>
    <t>DIMANCHE Service 7</t>
  </si>
  <si>
    <t>1</t>
  </si>
  <si>
    <t/>
  </si>
  <si>
    <t>3</t>
  </si>
  <si>
    <t>2</t>
  </si>
  <si>
    <t>4</t>
  </si>
  <si>
    <t>5</t>
  </si>
  <si>
    <t>6</t>
  </si>
  <si>
    <t>7</t>
  </si>
  <si>
    <t>8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</si>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</sst>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h:mm;@"/>
  </numFmts>
  <fonts count="7" x14ac:knownFonts="1">
    <font>
      <sz val="14"/>
      <color theme="1"/>
      <name val="Times New Roman"/>
      <family val="2"/>
    </font>
    <font>
      <b/>
      <sz val="14"/>
      <color theme="0"/>
      <name val="Times New Roman"/>
      <family val="2"/>
    </font>
    <font>
      <b/>
      <sz val="8"/>
      <color theme="0"/>
      <name val="Times New Roman"/>
      <family val="2"/>
    </font>
    <font>
      <sz val="12"/>
      <color theme="1"/>
      <name val="Times New Roman"/>
      <family val="2"/>
    </font>
    <font>
      <sz val="8"/>
      <color theme="1"/>
      <name val="Times New Roman"/>
      <family val="2"/>
    </font>
    <font>
      <sz val="9"/>
      <color indexed="81"/>
      <name val="Tahoma"/>
      <family val="2"/>
    </font>
    <font>
      <sz val="8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0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2"/>
        <scheme val="none"/>
      </font>
      <numFmt numFmtId="164" formatCode="h:m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yfiteco-my.sharepoint.com/personal/e_lemay_fiteco_com/Documents/CHALMAIN/Planning%20PGM%20Pharma%20SuppSalarie9.xlsm" TargetMode="External"/><Relationship Id="rId1" Type="http://schemas.openxmlformats.org/officeDocument/2006/relationships/externalLinkPath" Target="Planning%20PGM%20Pharma%20SuppSalarie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"/>
      <sheetName val="Banque d'Heures"/>
      <sheetName val="Personnes Présentes"/>
      <sheetName val="Calcul Hrs supp"/>
      <sheetName val="Planning Réel"/>
      <sheetName val="recap absences"/>
      <sheetName val="Prépa Salaire"/>
      <sheetName val="Noms"/>
      <sheetName val="Données"/>
      <sheetName val="Id"/>
      <sheetName val="Calendrier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>
            <v>0.35416666666666669</v>
          </cell>
          <cell r="E2">
            <v>0.8125</v>
          </cell>
        </row>
        <row r="3">
          <cell r="B3">
            <v>0.35416666666666669</v>
          </cell>
          <cell r="E3">
            <v>0.8125</v>
          </cell>
        </row>
        <row r="4">
          <cell r="B4">
            <v>0.35416666666666669</v>
          </cell>
          <cell r="E4">
            <v>0.8125</v>
          </cell>
        </row>
        <row r="5">
          <cell r="B5">
            <v>0.35416666666666669</v>
          </cell>
          <cell r="E5">
            <v>0.8125</v>
          </cell>
        </row>
        <row r="6">
          <cell r="B6">
            <v>0.35416666666666669</v>
          </cell>
          <cell r="E6">
            <v>0.8125</v>
          </cell>
        </row>
        <row r="7">
          <cell r="B7">
            <v>0.35416666666666669</v>
          </cell>
          <cell r="E7">
            <v>0.77083333333333337</v>
          </cell>
        </row>
        <row r="8">
          <cell r="B8">
            <v>0</v>
          </cell>
          <cell r="E8">
            <v>0</v>
          </cell>
        </row>
      </sheetData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6C4BFD-E134-4205-ACD3-CBB34E2EEB16}" name="TbPresTr" displayName="TbPresTr" ref="A1:AX29" totalsRowShown="0" headerRowDxfId="52" dataDxfId="51" tableBorderDxfId="50">
  <autoFilter ref="A1:AX29" xr:uid="{FD6C4BFD-E134-4205-ACD3-CBB34E2EEB16}"/>
  <tableColumns count="50">
    <tableColumn id="1" xr3:uid="{492551AB-5E47-4DF0-A437-D2B8698B3296}" name="Jour" dataDxfId="49">
      <calculatedColumnFormula>IFERROR(IF(A1+("00:30")&gt;MAX([1]Données!$E$2:$E$8)-("00:30"),"",A1+("00:30")),"")</calculatedColumnFormula>
    </tableColumn>
    <tableColumn id="2" xr3:uid="{5E8642EF-8C68-4EB2-A775-067FA71565A6}" name="LUNDI Administratif" dataDxfId="48"/>
    <tableColumn id="13" xr3:uid="{D3A5EED1-6C1C-4255-8878-F31E913BC7D0}" name="LUNDI Back Office" dataDxfId="47"/>
    <tableColumn id="12" xr3:uid="{A5407FA7-29D1-4182-BD4B-F02EC283D3E0}" name="LUNDI Entretien" dataDxfId="46"/>
    <tableColumn id="11" xr3:uid="{CD0B816C-6046-4D6E-BA99-426BF4ADAAD3}" name="LUNDI Front Office" dataDxfId="45"/>
    <tableColumn id="10" xr3:uid="{05979F23-FA24-4B1C-99CE-885CFB03DA64}" name="LUNDI Logistique" dataDxfId="44"/>
    <tableColumn id="9" xr3:uid="{E83EF8EC-4B55-4755-9E03-CF719AB5182D}" name="LUNDI Service 6" dataDxfId="43"/>
    <tableColumn id="3" xr3:uid="{4A917B5D-56A7-41B0-A9B5-84226E41E1DD}" name="LUNDI Service 7" dataDxfId="42"/>
    <tableColumn id="4" xr3:uid="{5A9C9047-B673-40DE-AE34-B3F4B07E966A}" name="MARDI Administratif" dataDxfId="41"/>
    <tableColumn id="5" xr3:uid="{5A7D375A-A62C-4841-86B1-BF623C002779}" name="MARDI Back Office" dataDxfId="40"/>
    <tableColumn id="6" xr3:uid="{72F51F20-1463-410E-919B-8B40F2C2D2CE}" name="MARDI Entretien" dataDxfId="39"/>
    <tableColumn id="7" xr3:uid="{DBC945AB-12B7-4B21-A7A0-7B83D1A94261}" name="MARDI Front Office" dataDxfId="38"/>
    <tableColumn id="8" xr3:uid="{D27C83DB-09CC-406E-9F59-0A729EF94B2F}" name="MARDI Logistique" dataDxfId="37"/>
    <tableColumn id="14" xr3:uid="{03BC91F9-D734-4471-B837-78EF7E06CA81}" name="MARDI Service 6" dataDxfId="36"/>
    <tableColumn id="15" xr3:uid="{26514862-33A4-4BBD-B16F-3722F56B5ACC}" name="MARDI Service 7" dataDxfId="35"/>
    <tableColumn id="16" xr3:uid="{AE5F28AF-CB22-4BEB-AB2C-4623E14ACA48}" name="MERCREDI Administratif" dataDxfId="34"/>
    <tableColumn id="17" xr3:uid="{4E5B680F-04CA-4BF7-AC4D-37E51302A3B4}" name="MERCREDI Back Office" dataDxfId="33"/>
    <tableColumn id="18" xr3:uid="{08DFD2BB-04C8-4C8E-9193-7B2433C3F7F7}" name="MERCREDI Entretien" dataDxfId="32"/>
    <tableColumn id="19" xr3:uid="{D6656585-A206-4447-953E-A5CB8A0BD149}" name="MERCREDI Front Office" dataDxfId="31"/>
    <tableColumn id="20" xr3:uid="{60DDC35A-63A1-4908-A01B-12715F0712A6}" name="MERCREDI Logistique" dataDxfId="30"/>
    <tableColumn id="21" xr3:uid="{719E8C6C-93A1-4819-9D6C-2B861854F54F}" name="MERCREDI Service 6" dataDxfId="29"/>
    <tableColumn id="22" xr3:uid="{74C64612-046A-4F49-B85D-C6ECB4027F95}" name="MERCREDI Service 7" dataDxfId="28"/>
    <tableColumn id="23" xr3:uid="{7133CB91-8D18-41E7-B619-CA93A36152C7}" name="JEUDI Administratif" dataDxfId="27"/>
    <tableColumn id="24" xr3:uid="{3AAD68D7-F10A-4574-8DF7-6F40744ECDD6}" name="JEUDI Back Office" dataDxfId="26"/>
    <tableColumn id="25" xr3:uid="{C5EF4BB6-7494-4206-908A-13004071AA84}" name="JEUDI Entretien" dataDxfId="25"/>
    <tableColumn id="26" xr3:uid="{801A0771-CB47-4245-A30F-6B8BF139C389}" name="JEUDI Front Office" dataDxfId="24"/>
    <tableColumn id="27" xr3:uid="{514FBC56-9EF4-415C-B120-5A07C63AB727}" name="JEUDI Logistique" dataDxfId="23"/>
    <tableColumn id="28" xr3:uid="{84307917-4C57-414D-AF6C-C8CCDF6C8104}" name="JEUDI Service 6" dataDxfId="22"/>
    <tableColumn id="29" xr3:uid="{E6C4D4BD-9F99-4F96-889F-33EBECEE4E04}" name="JEUDI Service 7" dataDxfId="21"/>
    <tableColumn id="30" xr3:uid="{097DF142-B62D-46BA-95C1-1717B47932AA}" name="VENDREDI Administratif" dataDxfId="20"/>
    <tableColumn id="31" xr3:uid="{FBE3366C-19A6-44BA-BFB2-487EDEB60F31}" name="VENDREDI Back Office" dataDxfId="19"/>
    <tableColumn id="32" xr3:uid="{CEEBC4C4-CBD8-4CEB-BD0E-7836714610DC}" name="VENDREDI Entretien" dataDxfId="18"/>
    <tableColumn id="33" xr3:uid="{DA02F8FC-9EF0-4A7E-B8C5-7A4DF5BDFD63}" name="VENDREDI Front Office" dataDxfId="17"/>
    <tableColumn id="34" xr3:uid="{96E30E0B-0529-4FD3-8F4D-715873DCB7EC}" name="VENDREDI Logistique" dataDxfId="16"/>
    <tableColumn id="35" xr3:uid="{518E3029-A08F-4B32-AA25-3B2A916218B0}" name="VENDREDI Service 6" dataDxfId="15"/>
    <tableColumn id="36" xr3:uid="{15923399-44D9-4DA0-B0D8-FA88F343100E}" name="VENDREDI Service 7" dataDxfId="14"/>
    <tableColumn id="37" xr3:uid="{87B6F413-0C08-4CC6-A208-0092609B8E20}" name="SAMEDI Administratif" dataDxfId="13"/>
    <tableColumn id="38" xr3:uid="{DC61EB14-9831-4585-9887-8236611105F9}" name="SAMEDI Back Office" dataDxfId="12"/>
    <tableColumn id="39" xr3:uid="{38404A7E-CB86-4E03-89D0-76BB200C4DF5}" name="SAMEDI Entretien" dataDxfId="11"/>
    <tableColumn id="40" xr3:uid="{154D3326-B0F3-432B-B010-0C069EC99383}" name="SAMEDI Front Office" dataDxfId="10"/>
    <tableColumn id="41" xr3:uid="{FE0977D1-1E52-46F2-A5C4-273B8AE9829A}" name="SAMEDI Logistique" dataDxfId="9"/>
    <tableColumn id="42" xr3:uid="{491AA440-3217-454E-873F-DE5B5F660264}" name="SAMEDI Service 6" dataDxfId="8"/>
    <tableColumn id="43" xr3:uid="{74AABB8F-CA6B-4BA8-9AAB-0B500BF94163}" name="SAMEDI Service 7" dataDxfId="7"/>
    <tableColumn id="44" xr3:uid="{FC09DD32-E664-478E-9D03-9D030EFD1113}" name="DIMANCHE Administratif" dataDxfId="6"/>
    <tableColumn id="45" xr3:uid="{A5F9C858-9D50-4D6E-8149-E0B36BDC7C76}" name="DIMANCHE Back Office" dataDxfId="5"/>
    <tableColumn id="46" xr3:uid="{22092197-77BC-46DE-8C72-F05A84D20E8A}" name="DIMANCHE Entretien" dataDxfId="4"/>
    <tableColumn id="47" xr3:uid="{0E928990-C028-4EA1-8D01-8508AC8F6A8A}" name="DIMANCHE Front Office" dataDxfId="3"/>
    <tableColumn id="48" xr3:uid="{9B3125B2-DC47-4718-8300-446C891C2E3E}" name="DIMANCHE Logistique" dataDxfId="2"/>
    <tableColumn id="49" xr3:uid="{FC7C7464-C46A-40C8-BF10-5EC0CF5E8D1A}" name="DIMANCHE Service 6" dataDxfId="1"/>
    <tableColumn id="50" xr3:uid="{D9B2880F-D627-435B-8345-A784E25EC502}" name="DIMANCHE Service 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F7AF0-D9E5-4610-AEC8-279D7A8BC135}">
  <sheetPr codeName="Feuil1"/>
  <dimension ref="A1:AX29"/>
  <sheetViews>
    <sheetView workbookViewId="0">
      <selection activeCell="B1" sqref="B1"/>
    </sheetView>
  </sheetViews>
  <sheetFormatPr baseColWidth="10" defaultRowHeight="18" x14ac:dyDescent="0.35"/>
  <sheetData>
    <row r="1" spans="1:50" ht="20.399999999999999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</row>
    <row r="2" spans="1:50" x14ac:dyDescent="0.35">
      <c r="A2" s="4" cm="1">
        <f t="array" ref="A2">MIN(IF([1]Données!$B$2:$B$8&lt;&gt;0,[1]Données!$B$2:$B$8))</f>
        <v>0.35416666666666669</v>
      </c>
      <c r="B2" s="5">
        <v>5</v>
      </c>
      <c r="C2" s="6">
        <v>8</v>
      </c>
      <c r="D2" s="6">
        <v>5</v>
      </c>
      <c r="E2" s="6">
        <v>1</v>
      </c>
      <c r="F2" s="6"/>
      <c r="G2" s="6"/>
      <c r="H2" s="6">
        <v>1</v>
      </c>
      <c r="I2" s="6" t="s">
        <v>50</v>
      </c>
      <c r="J2" s="6">
        <v>1</v>
      </c>
      <c r="K2" s="6">
        <v>1</v>
      </c>
      <c r="L2" s="6">
        <v>1</v>
      </c>
      <c r="M2" s="7"/>
      <c r="N2" s="8"/>
      <c r="O2" s="8"/>
      <c r="P2" s="8" t="s">
        <v>50</v>
      </c>
      <c r="Q2" s="8"/>
      <c r="R2" s="8"/>
      <c r="S2" s="8">
        <v>1</v>
      </c>
      <c r="T2" s="8"/>
      <c r="U2" s="8"/>
      <c r="V2" s="8"/>
      <c r="W2" s="8" t="s">
        <v>51</v>
      </c>
      <c r="X2" s="8"/>
      <c r="Y2" s="8"/>
      <c r="Z2" s="8">
        <v>1</v>
      </c>
      <c r="AA2" s="8"/>
      <c r="AB2" s="8"/>
      <c r="AC2" s="8"/>
      <c r="AD2" s="8" t="s">
        <v>51</v>
      </c>
      <c r="AE2" s="8"/>
      <c r="AF2" s="8"/>
      <c r="AG2" s="8">
        <v>1</v>
      </c>
      <c r="AH2" s="8"/>
      <c r="AI2" s="8"/>
      <c r="AJ2" s="8"/>
      <c r="AK2" s="8" t="s">
        <v>51</v>
      </c>
      <c r="AL2" s="8"/>
      <c r="AM2" s="8"/>
      <c r="AN2" s="8">
        <v>1</v>
      </c>
      <c r="AO2" s="8"/>
      <c r="AP2" s="8"/>
      <c r="AQ2" s="8"/>
      <c r="AR2" s="8" t="s">
        <v>51</v>
      </c>
      <c r="AS2" s="8"/>
      <c r="AT2" s="8"/>
      <c r="AU2" s="8">
        <v>1</v>
      </c>
      <c r="AV2" s="8"/>
      <c r="AW2" s="8"/>
      <c r="AX2" s="8"/>
    </row>
    <row r="3" spans="1:50" x14ac:dyDescent="0.35">
      <c r="A3" s="9">
        <f>A2+("00:30")</f>
        <v>0.375</v>
      </c>
      <c r="B3" s="10" t="s">
        <v>52</v>
      </c>
      <c r="C3" s="10">
        <v>12</v>
      </c>
      <c r="D3" s="10">
        <v>2</v>
      </c>
      <c r="E3" s="10">
        <v>2</v>
      </c>
      <c r="F3" s="10"/>
      <c r="G3" s="10"/>
      <c r="H3" s="10">
        <v>2</v>
      </c>
      <c r="I3" s="10" t="s">
        <v>53</v>
      </c>
      <c r="J3" s="10">
        <v>2</v>
      </c>
      <c r="K3" s="10">
        <v>2</v>
      </c>
      <c r="L3" s="10">
        <v>3</v>
      </c>
      <c r="M3" s="8"/>
      <c r="N3" s="8"/>
      <c r="O3" s="8"/>
      <c r="P3" s="8" t="s">
        <v>51</v>
      </c>
      <c r="Q3" s="8"/>
      <c r="R3" s="8"/>
      <c r="S3" s="8">
        <v>3</v>
      </c>
      <c r="T3" s="8"/>
      <c r="U3" s="8"/>
      <c r="V3" s="8"/>
      <c r="W3" s="8" t="s">
        <v>51</v>
      </c>
      <c r="X3" s="8"/>
      <c r="Y3" s="8"/>
      <c r="Z3" s="8">
        <v>3</v>
      </c>
      <c r="AA3" s="8"/>
      <c r="AB3" s="8"/>
      <c r="AC3" s="8"/>
      <c r="AD3" s="8" t="s">
        <v>51</v>
      </c>
      <c r="AE3" s="8"/>
      <c r="AF3" s="8"/>
      <c r="AG3" s="8">
        <v>3</v>
      </c>
      <c r="AH3" s="8"/>
      <c r="AI3" s="8"/>
      <c r="AJ3" s="8"/>
      <c r="AK3" s="8" t="s">
        <v>51</v>
      </c>
      <c r="AL3" s="8"/>
      <c r="AM3" s="8"/>
      <c r="AN3" s="8">
        <v>3</v>
      </c>
      <c r="AO3" s="8"/>
      <c r="AP3" s="8"/>
      <c r="AQ3" s="8"/>
      <c r="AR3" s="8" t="s">
        <v>51</v>
      </c>
      <c r="AS3" s="8"/>
      <c r="AT3" s="8"/>
      <c r="AU3" s="8">
        <v>3</v>
      </c>
      <c r="AV3" s="8"/>
      <c r="AW3" s="8"/>
      <c r="AX3" s="8"/>
    </row>
    <row r="4" spans="1:50" x14ac:dyDescent="0.35">
      <c r="A4" s="4">
        <f t="shared" ref="A4:A22" si="0">A3+("00:30")</f>
        <v>0.39583333333333331</v>
      </c>
      <c r="B4" s="6" t="s">
        <v>52</v>
      </c>
      <c r="C4" s="6">
        <v>25</v>
      </c>
      <c r="D4" s="6">
        <v>3</v>
      </c>
      <c r="E4" s="6">
        <v>3</v>
      </c>
      <c r="F4" s="6"/>
      <c r="G4" s="6"/>
      <c r="H4" s="6">
        <v>3</v>
      </c>
      <c r="I4" s="6" t="s">
        <v>52</v>
      </c>
      <c r="J4" s="6">
        <v>3</v>
      </c>
      <c r="K4" s="6">
        <v>3</v>
      </c>
      <c r="L4" s="6">
        <v>3</v>
      </c>
      <c r="M4" s="7"/>
      <c r="N4" s="8"/>
      <c r="O4" s="8"/>
      <c r="P4" s="8" t="s">
        <v>51</v>
      </c>
      <c r="Q4" s="8"/>
      <c r="R4" s="8"/>
      <c r="S4" s="8">
        <v>3</v>
      </c>
      <c r="T4" s="8"/>
      <c r="U4" s="8"/>
      <c r="V4" s="8"/>
      <c r="W4" s="8" t="s">
        <v>51</v>
      </c>
      <c r="X4" s="8"/>
      <c r="Y4" s="8"/>
      <c r="Z4" s="8">
        <v>3</v>
      </c>
      <c r="AA4" s="8"/>
      <c r="AB4" s="8"/>
      <c r="AC4" s="8"/>
      <c r="AD4" s="8" t="s">
        <v>51</v>
      </c>
      <c r="AE4" s="8"/>
      <c r="AF4" s="8"/>
      <c r="AG4" s="8">
        <v>3</v>
      </c>
      <c r="AH4" s="8"/>
      <c r="AI4" s="8"/>
      <c r="AJ4" s="8"/>
      <c r="AK4" s="8" t="s">
        <v>51</v>
      </c>
      <c r="AL4" s="8"/>
      <c r="AM4" s="8"/>
      <c r="AN4" s="8">
        <v>3</v>
      </c>
      <c r="AO4" s="8"/>
      <c r="AP4" s="8"/>
      <c r="AQ4" s="8"/>
      <c r="AR4" s="8" t="s">
        <v>51</v>
      </c>
      <c r="AS4" s="8"/>
      <c r="AT4" s="8"/>
      <c r="AU4" s="8">
        <v>3</v>
      </c>
      <c r="AV4" s="8"/>
      <c r="AW4" s="8"/>
      <c r="AX4" s="8"/>
    </row>
    <row r="5" spans="1:50" x14ac:dyDescent="0.35">
      <c r="A5" s="9">
        <f t="shared" si="0"/>
        <v>0.41666666666666663</v>
      </c>
      <c r="B5" s="10" t="s">
        <v>52</v>
      </c>
      <c r="C5" s="10"/>
      <c r="D5" s="10"/>
      <c r="E5" s="10">
        <v>3</v>
      </c>
      <c r="F5" s="10"/>
      <c r="G5" s="10"/>
      <c r="H5" s="10">
        <v>3</v>
      </c>
      <c r="I5" s="10" t="s">
        <v>52</v>
      </c>
      <c r="J5" s="10">
        <v>3</v>
      </c>
      <c r="K5" s="10">
        <v>3</v>
      </c>
      <c r="L5" s="10">
        <v>3</v>
      </c>
      <c r="M5" s="8"/>
      <c r="N5" s="8"/>
      <c r="O5" s="8"/>
      <c r="P5" s="8" t="s">
        <v>53</v>
      </c>
      <c r="Q5" s="8"/>
      <c r="R5" s="8"/>
      <c r="S5" s="8">
        <v>3</v>
      </c>
      <c r="T5" s="8"/>
      <c r="U5" s="8"/>
      <c r="V5" s="8"/>
      <c r="W5" s="8" t="s">
        <v>51</v>
      </c>
      <c r="X5" s="8"/>
      <c r="Y5" s="8"/>
      <c r="Z5" s="8">
        <v>3</v>
      </c>
      <c r="AA5" s="8"/>
      <c r="AB5" s="8"/>
      <c r="AC5" s="8"/>
      <c r="AD5" s="8" t="s">
        <v>51</v>
      </c>
      <c r="AE5" s="8"/>
      <c r="AF5" s="8"/>
      <c r="AG5" s="8">
        <v>3</v>
      </c>
      <c r="AH5" s="8"/>
      <c r="AI5" s="8"/>
      <c r="AJ5" s="8"/>
      <c r="AK5" s="8" t="s">
        <v>51</v>
      </c>
      <c r="AL5" s="8"/>
      <c r="AM5" s="8"/>
      <c r="AN5" s="8">
        <v>3</v>
      </c>
      <c r="AO5" s="8"/>
      <c r="AP5" s="8"/>
      <c r="AQ5" s="8"/>
      <c r="AR5" s="8" t="s">
        <v>51</v>
      </c>
      <c r="AS5" s="8"/>
      <c r="AT5" s="8"/>
      <c r="AU5" s="8">
        <v>3</v>
      </c>
      <c r="AV5" s="8"/>
      <c r="AW5" s="8"/>
      <c r="AX5" s="8"/>
    </row>
    <row r="6" spans="1:50" x14ac:dyDescent="0.35">
      <c r="A6" s="4">
        <f t="shared" si="0"/>
        <v>0.43749999999999994</v>
      </c>
      <c r="B6" s="6" t="s">
        <v>52</v>
      </c>
      <c r="C6" s="6"/>
      <c r="D6" s="6"/>
      <c r="E6" s="6">
        <v>3</v>
      </c>
      <c r="F6" s="6"/>
      <c r="G6" s="6"/>
      <c r="H6" s="6">
        <v>3</v>
      </c>
      <c r="I6" s="6" t="s">
        <v>52</v>
      </c>
      <c r="J6" s="6">
        <v>3</v>
      </c>
      <c r="K6" s="6">
        <v>3</v>
      </c>
      <c r="L6" s="6">
        <v>3</v>
      </c>
      <c r="M6" s="7"/>
      <c r="N6" s="8"/>
      <c r="O6" s="8"/>
      <c r="P6" s="8" t="s">
        <v>51</v>
      </c>
      <c r="Q6" s="8"/>
      <c r="R6" s="8"/>
      <c r="S6" s="8">
        <v>3</v>
      </c>
      <c r="T6" s="8"/>
      <c r="U6" s="8"/>
      <c r="V6" s="8"/>
      <c r="W6" s="8" t="s">
        <v>51</v>
      </c>
      <c r="X6" s="8"/>
      <c r="Y6" s="8"/>
      <c r="Z6" s="8">
        <v>3</v>
      </c>
      <c r="AA6" s="8"/>
      <c r="AB6" s="8"/>
      <c r="AC6" s="8"/>
      <c r="AD6" s="8" t="s">
        <v>51</v>
      </c>
      <c r="AE6" s="8"/>
      <c r="AF6" s="8"/>
      <c r="AG6" s="8">
        <v>3</v>
      </c>
      <c r="AH6" s="8"/>
      <c r="AI6" s="8"/>
      <c r="AJ6" s="8"/>
      <c r="AK6" s="8" t="s">
        <v>51</v>
      </c>
      <c r="AL6" s="8"/>
      <c r="AM6" s="8"/>
      <c r="AN6" s="8">
        <v>3</v>
      </c>
      <c r="AO6" s="8"/>
      <c r="AP6" s="8"/>
      <c r="AQ6" s="8"/>
      <c r="AR6" s="8" t="s">
        <v>51</v>
      </c>
      <c r="AS6" s="8"/>
      <c r="AT6" s="8"/>
      <c r="AU6" s="8">
        <v>3</v>
      </c>
      <c r="AV6" s="8"/>
      <c r="AW6" s="8"/>
      <c r="AX6" s="8"/>
    </row>
    <row r="7" spans="1:50" x14ac:dyDescent="0.35">
      <c r="A7" s="9">
        <f t="shared" si="0"/>
        <v>0.45833333333333326</v>
      </c>
      <c r="B7" s="10" t="s">
        <v>52</v>
      </c>
      <c r="C7" s="10"/>
      <c r="D7" s="10"/>
      <c r="E7" s="10">
        <v>3</v>
      </c>
      <c r="F7" s="10"/>
      <c r="G7" s="10"/>
      <c r="H7" s="10">
        <v>3</v>
      </c>
      <c r="I7" s="10" t="s">
        <v>52</v>
      </c>
      <c r="J7" s="10">
        <v>3</v>
      </c>
      <c r="K7" s="10">
        <v>3</v>
      </c>
      <c r="L7" s="10">
        <v>3</v>
      </c>
      <c r="M7" s="8"/>
      <c r="N7" s="8"/>
      <c r="O7" s="8"/>
      <c r="P7" s="8" t="s">
        <v>51</v>
      </c>
      <c r="Q7" s="8"/>
      <c r="R7" s="8"/>
      <c r="S7" s="8">
        <v>3</v>
      </c>
      <c r="T7" s="8"/>
      <c r="U7" s="8"/>
      <c r="V7" s="8"/>
      <c r="W7" s="8" t="s">
        <v>51</v>
      </c>
      <c r="X7" s="8"/>
      <c r="Y7" s="8"/>
      <c r="Z7" s="8">
        <v>3</v>
      </c>
      <c r="AA7" s="8"/>
      <c r="AB7" s="8"/>
      <c r="AC7" s="8"/>
      <c r="AD7" s="8" t="s">
        <v>51</v>
      </c>
      <c r="AE7" s="8"/>
      <c r="AF7" s="8"/>
      <c r="AG7" s="8">
        <v>3</v>
      </c>
      <c r="AH7" s="8"/>
      <c r="AI7" s="8"/>
      <c r="AJ7" s="8"/>
      <c r="AK7" s="8" t="s">
        <v>51</v>
      </c>
      <c r="AL7" s="8"/>
      <c r="AM7" s="8"/>
      <c r="AN7" s="8">
        <v>3</v>
      </c>
      <c r="AO7" s="8"/>
      <c r="AP7" s="8"/>
      <c r="AQ7" s="8"/>
      <c r="AR7" s="8" t="s">
        <v>51</v>
      </c>
      <c r="AS7" s="8"/>
      <c r="AT7" s="8"/>
      <c r="AU7" s="8">
        <v>3</v>
      </c>
      <c r="AV7" s="8"/>
      <c r="AW7" s="8"/>
      <c r="AX7" s="8"/>
    </row>
    <row r="8" spans="1:50" x14ac:dyDescent="0.35">
      <c r="A8" s="4">
        <f t="shared" si="0"/>
        <v>0.47916666666666657</v>
      </c>
      <c r="B8" s="6" t="s">
        <v>52</v>
      </c>
      <c r="C8" s="6"/>
      <c r="D8" s="6"/>
      <c r="E8" s="6">
        <v>3</v>
      </c>
      <c r="F8" s="6"/>
      <c r="G8" s="6"/>
      <c r="H8" s="6">
        <v>3</v>
      </c>
      <c r="I8" s="6" t="s">
        <v>52</v>
      </c>
      <c r="J8" s="6">
        <v>3</v>
      </c>
      <c r="K8" s="6">
        <v>3</v>
      </c>
      <c r="L8" s="6">
        <v>3</v>
      </c>
      <c r="M8" s="7"/>
      <c r="N8" s="8"/>
      <c r="O8" s="8"/>
      <c r="P8" s="8" t="s">
        <v>52</v>
      </c>
      <c r="Q8" s="8"/>
      <c r="R8" s="8"/>
      <c r="S8" s="8">
        <v>3</v>
      </c>
      <c r="T8" s="8"/>
      <c r="U8" s="8"/>
      <c r="V8" s="8"/>
      <c r="W8" s="8" t="s">
        <v>51</v>
      </c>
      <c r="X8" s="8"/>
      <c r="Y8" s="8"/>
      <c r="Z8" s="8">
        <v>3</v>
      </c>
      <c r="AA8" s="8"/>
      <c r="AB8" s="8"/>
      <c r="AC8" s="8"/>
      <c r="AD8" s="8" t="s">
        <v>51</v>
      </c>
      <c r="AE8" s="8"/>
      <c r="AF8" s="8"/>
      <c r="AG8" s="8">
        <v>3</v>
      </c>
      <c r="AH8" s="8"/>
      <c r="AI8" s="8"/>
      <c r="AJ8" s="8"/>
      <c r="AK8" s="8" t="s">
        <v>51</v>
      </c>
      <c r="AL8" s="8"/>
      <c r="AM8" s="8"/>
      <c r="AN8" s="8">
        <v>3</v>
      </c>
      <c r="AO8" s="8"/>
      <c r="AP8" s="8"/>
      <c r="AQ8" s="8"/>
      <c r="AR8" s="8" t="s">
        <v>51</v>
      </c>
      <c r="AS8" s="8"/>
      <c r="AT8" s="8"/>
      <c r="AU8" s="8">
        <v>3</v>
      </c>
      <c r="AV8" s="8"/>
      <c r="AW8" s="8"/>
      <c r="AX8" s="8"/>
    </row>
    <row r="9" spans="1:50" x14ac:dyDescent="0.35">
      <c r="A9" s="9">
        <f t="shared" si="0"/>
        <v>0.49999999999999989</v>
      </c>
      <c r="B9" s="10" t="s">
        <v>52</v>
      </c>
      <c r="C9" s="10"/>
      <c r="D9" s="10"/>
      <c r="E9" s="10">
        <v>3</v>
      </c>
      <c r="F9" s="10"/>
      <c r="G9" s="10"/>
      <c r="H9" s="10">
        <v>3</v>
      </c>
      <c r="I9" s="10" t="s">
        <v>52</v>
      </c>
      <c r="J9" s="10">
        <v>3</v>
      </c>
      <c r="K9" s="10">
        <v>3</v>
      </c>
      <c r="L9" s="10">
        <v>3</v>
      </c>
      <c r="M9" s="8"/>
      <c r="N9" s="8"/>
      <c r="O9" s="8"/>
      <c r="P9" s="8" t="s">
        <v>51</v>
      </c>
      <c r="Q9" s="8"/>
      <c r="R9" s="8"/>
      <c r="S9" s="8">
        <v>3</v>
      </c>
      <c r="T9" s="8"/>
      <c r="U9" s="8"/>
      <c r="V9" s="8"/>
      <c r="W9" s="8" t="s">
        <v>51</v>
      </c>
      <c r="X9" s="8"/>
      <c r="Y9" s="8"/>
      <c r="Z9" s="8">
        <v>3</v>
      </c>
      <c r="AA9" s="8"/>
      <c r="AB9" s="8"/>
      <c r="AC9" s="8"/>
      <c r="AD9" s="8" t="s">
        <v>51</v>
      </c>
      <c r="AE9" s="8"/>
      <c r="AF9" s="8"/>
      <c r="AG9" s="8">
        <v>3</v>
      </c>
      <c r="AH9" s="8"/>
      <c r="AI9" s="8"/>
      <c r="AJ9" s="8"/>
      <c r="AK9" s="8" t="s">
        <v>51</v>
      </c>
      <c r="AL9" s="8"/>
      <c r="AM9" s="8"/>
      <c r="AN9" s="8">
        <v>3</v>
      </c>
      <c r="AO9" s="8"/>
      <c r="AP9" s="8"/>
      <c r="AQ9" s="8"/>
      <c r="AR9" s="8" t="s">
        <v>51</v>
      </c>
      <c r="AS9" s="8"/>
      <c r="AT9" s="8"/>
      <c r="AU9" s="8">
        <v>3</v>
      </c>
      <c r="AV9" s="8"/>
      <c r="AW9" s="8"/>
      <c r="AX9" s="8"/>
    </row>
    <row r="10" spans="1:50" x14ac:dyDescent="0.35">
      <c r="A10" s="4">
        <f t="shared" si="0"/>
        <v>0.52083333333333326</v>
      </c>
      <c r="B10" s="6" t="s">
        <v>53</v>
      </c>
      <c r="C10" s="6"/>
      <c r="D10" s="6"/>
      <c r="E10" s="6">
        <v>2</v>
      </c>
      <c r="F10" s="6"/>
      <c r="G10" s="6"/>
      <c r="H10" s="6">
        <v>2</v>
      </c>
      <c r="I10" s="6" t="s">
        <v>53</v>
      </c>
      <c r="J10" s="6">
        <v>2</v>
      </c>
      <c r="K10" s="6">
        <v>2</v>
      </c>
      <c r="L10" s="6">
        <v>2</v>
      </c>
      <c r="M10" s="7"/>
      <c r="N10" s="8"/>
      <c r="O10" s="8"/>
      <c r="P10" s="8" t="s">
        <v>51</v>
      </c>
      <c r="Q10" s="8"/>
      <c r="R10" s="8"/>
      <c r="S10" s="8">
        <v>2</v>
      </c>
      <c r="T10" s="8"/>
      <c r="U10" s="8"/>
      <c r="V10" s="8"/>
      <c r="W10" s="8" t="s">
        <v>51</v>
      </c>
      <c r="X10" s="8"/>
      <c r="Y10" s="8"/>
      <c r="Z10" s="8">
        <v>2</v>
      </c>
      <c r="AA10" s="8"/>
      <c r="AB10" s="8"/>
      <c r="AC10" s="8"/>
      <c r="AD10" s="8" t="s">
        <v>51</v>
      </c>
      <c r="AE10" s="8"/>
      <c r="AF10" s="8"/>
      <c r="AG10" s="8">
        <v>2</v>
      </c>
      <c r="AH10" s="8"/>
      <c r="AI10" s="8"/>
      <c r="AJ10" s="8"/>
      <c r="AK10" s="8" t="s">
        <v>51</v>
      </c>
      <c r="AL10" s="8"/>
      <c r="AM10" s="8"/>
      <c r="AN10" s="8">
        <v>2</v>
      </c>
      <c r="AO10" s="8"/>
      <c r="AP10" s="8"/>
      <c r="AQ10" s="8"/>
      <c r="AR10" s="8" t="s">
        <v>51</v>
      </c>
      <c r="AS10" s="8"/>
      <c r="AT10" s="8"/>
      <c r="AU10" s="8">
        <v>2</v>
      </c>
      <c r="AV10" s="8"/>
      <c r="AW10" s="8"/>
      <c r="AX10" s="8"/>
    </row>
    <row r="11" spans="1:50" x14ac:dyDescent="0.35">
      <c r="A11" s="9">
        <f t="shared" si="0"/>
        <v>0.54166666666666663</v>
      </c>
      <c r="B11" s="10" t="s">
        <v>53</v>
      </c>
      <c r="C11" s="10"/>
      <c r="D11" s="10"/>
      <c r="E11" s="10">
        <v>2</v>
      </c>
      <c r="F11" s="10"/>
      <c r="G11" s="10"/>
      <c r="H11" s="10">
        <v>2</v>
      </c>
      <c r="I11" s="10" t="s">
        <v>53</v>
      </c>
      <c r="J11" s="10">
        <v>2</v>
      </c>
      <c r="K11" s="10">
        <v>2</v>
      </c>
      <c r="L11" s="10">
        <v>2</v>
      </c>
      <c r="M11" s="8"/>
      <c r="N11" s="8"/>
      <c r="O11" s="8"/>
      <c r="P11" s="8" t="s">
        <v>54</v>
      </c>
      <c r="Q11" s="8"/>
      <c r="R11" s="8"/>
      <c r="S11" s="8">
        <v>2</v>
      </c>
      <c r="T11" s="8"/>
      <c r="U11" s="8"/>
      <c r="V11" s="8"/>
      <c r="W11" s="8" t="s">
        <v>51</v>
      </c>
      <c r="X11" s="8"/>
      <c r="Y11" s="8"/>
      <c r="Z11" s="8">
        <v>2</v>
      </c>
      <c r="AA11" s="8"/>
      <c r="AB11" s="8"/>
      <c r="AC11" s="8"/>
      <c r="AD11" s="8" t="s">
        <v>51</v>
      </c>
      <c r="AE11" s="8"/>
      <c r="AF11" s="8"/>
      <c r="AG11" s="8">
        <v>2</v>
      </c>
      <c r="AH11" s="8"/>
      <c r="AI11" s="8"/>
      <c r="AJ11" s="8"/>
      <c r="AK11" s="8" t="s">
        <v>51</v>
      </c>
      <c r="AL11" s="8"/>
      <c r="AM11" s="8"/>
      <c r="AN11" s="8">
        <v>2</v>
      </c>
      <c r="AO11" s="8"/>
      <c r="AP11" s="8"/>
      <c r="AQ11" s="8"/>
      <c r="AR11" s="8" t="s">
        <v>51</v>
      </c>
      <c r="AS11" s="8"/>
      <c r="AT11" s="8"/>
      <c r="AU11" s="8">
        <v>2</v>
      </c>
      <c r="AV11" s="8"/>
      <c r="AW11" s="8"/>
      <c r="AX11" s="8"/>
    </row>
    <row r="12" spans="1:50" x14ac:dyDescent="0.35">
      <c r="A12" s="4">
        <f t="shared" si="0"/>
        <v>0.5625</v>
      </c>
      <c r="B12" s="6" t="s">
        <v>53</v>
      </c>
      <c r="C12" s="6"/>
      <c r="D12" s="6"/>
      <c r="E12" s="6">
        <v>2</v>
      </c>
      <c r="F12" s="6"/>
      <c r="G12" s="6"/>
      <c r="H12" s="6">
        <v>2</v>
      </c>
      <c r="I12" s="6" t="s">
        <v>53</v>
      </c>
      <c r="J12" s="6">
        <v>2</v>
      </c>
      <c r="K12" s="6">
        <v>2</v>
      </c>
      <c r="L12" s="6">
        <v>2</v>
      </c>
      <c r="M12" s="7"/>
      <c r="N12" s="8"/>
      <c r="O12" s="8"/>
      <c r="P12" s="8" t="s">
        <v>51</v>
      </c>
      <c r="Q12" s="8"/>
      <c r="R12" s="8"/>
      <c r="S12" s="8">
        <v>2</v>
      </c>
      <c r="T12" s="8"/>
      <c r="U12" s="8"/>
      <c r="V12" s="8"/>
      <c r="W12" s="8" t="s">
        <v>51</v>
      </c>
      <c r="X12" s="8"/>
      <c r="Y12" s="8"/>
      <c r="Z12" s="8">
        <v>2</v>
      </c>
      <c r="AA12" s="8"/>
      <c r="AB12" s="8"/>
      <c r="AC12" s="8"/>
      <c r="AD12" s="8" t="s">
        <v>51</v>
      </c>
      <c r="AE12" s="8"/>
      <c r="AF12" s="8"/>
      <c r="AG12" s="8">
        <v>2</v>
      </c>
      <c r="AH12" s="8"/>
      <c r="AI12" s="8"/>
      <c r="AJ12" s="8"/>
      <c r="AK12" s="8" t="s">
        <v>51</v>
      </c>
      <c r="AL12" s="8"/>
      <c r="AM12" s="8"/>
      <c r="AN12" s="8">
        <v>2</v>
      </c>
      <c r="AO12" s="8"/>
      <c r="AP12" s="8"/>
      <c r="AQ12" s="8"/>
      <c r="AR12" s="8" t="s">
        <v>51</v>
      </c>
      <c r="AS12" s="8"/>
      <c r="AT12" s="8"/>
      <c r="AU12" s="8">
        <v>2</v>
      </c>
      <c r="AV12" s="8"/>
      <c r="AW12" s="8"/>
      <c r="AX12" s="8"/>
    </row>
    <row r="13" spans="1:50" x14ac:dyDescent="0.35">
      <c r="A13" s="9">
        <f t="shared" si="0"/>
        <v>0.58333333333333337</v>
      </c>
      <c r="B13" s="10" t="s">
        <v>52</v>
      </c>
      <c r="C13" s="10"/>
      <c r="D13" s="10"/>
      <c r="E13" s="10">
        <v>3</v>
      </c>
      <c r="F13" s="10"/>
      <c r="G13" s="10"/>
      <c r="H13" s="10">
        <v>3</v>
      </c>
      <c r="I13" s="10" t="s">
        <v>52</v>
      </c>
      <c r="J13" s="10">
        <v>3</v>
      </c>
      <c r="K13" s="10">
        <v>3</v>
      </c>
      <c r="L13" s="10">
        <v>3</v>
      </c>
      <c r="M13" s="8"/>
      <c r="N13" s="8"/>
      <c r="O13" s="8"/>
      <c r="P13" s="8" t="s">
        <v>51</v>
      </c>
      <c r="Q13" s="8"/>
      <c r="R13" s="8"/>
      <c r="S13" s="8">
        <v>3</v>
      </c>
      <c r="T13" s="8"/>
      <c r="U13" s="8"/>
      <c r="V13" s="8"/>
      <c r="W13" s="8" t="s">
        <v>51</v>
      </c>
      <c r="X13" s="8"/>
      <c r="Y13" s="8"/>
      <c r="Z13" s="8">
        <v>3</v>
      </c>
      <c r="AA13" s="8"/>
      <c r="AB13" s="8"/>
      <c r="AC13" s="8"/>
      <c r="AD13" s="8" t="s">
        <v>51</v>
      </c>
      <c r="AE13" s="8"/>
      <c r="AF13" s="8"/>
      <c r="AG13" s="8">
        <v>3</v>
      </c>
      <c r="AH13" s="8"/>
      <c r="AI13" s="8"/>
      <c r="AJ13" s="8"/>
      <c r="AK13" s="8" t="s">
        <v>51</v>
      </c>
      <c r="AL13" s="8"/>
      <c r="AM13" s="8"/>
      <c r="AN13" s="8">
        <v>3</v>
      </c>
      <c r="AO13" s="8"/>
      <c r="AP13" s="8"/>
      <c r="AQ13" s="8"/>
      <c r="AR13" s="8" t="s">
        <v>51</v>
      </c>
      <c r="AS13" s="8"/>
      <c r="AT13" s="8"/>
      <c r="AU13" s="8">
        <v>3</v>
      </c>
      <c r="AV13" s="8"/>
      <c r="AW13" s="8"/>
      <c r="AX13" s="8"/>
    </row>
    <row r="14" spans="1:50" x14ac:dyDescent="0.35">
      <c r="A14" s="4">
        <f t="shared" si="0"/>
        <v>0.60416666666666674</v>
      </c>
      <c r="B14" s="6" t="s">
        <v>52</v>
      </c>
      <c r="C14" s="6"/>
      <c r="D14" s="6"/>
      <c r="E14" s="6">
        <v>3</v>
      </c>
      <c r="F14" s="6"/>
      <c r="G14" s="6"/>
      <c r="H14" s="6">
        <v>3</v>
      </c>
      <c r="I14" s="6" t="s">
        <v>52</v>
      </c>
      <c r="J14" s="6">
        <v>3</v>
      </c>
      <c r="K14" s="6">
        <v>3</v>
      </c>
      <c r="L14" s="6">
        <v>3</v>
      </c>
      <c r="M14" s="7"/>
      <c r="N14" s="8"/>
      <c r="O14" s="8"/>
      <c r="P14" s="8" t="s">
        <v>55</v>
      </c>
      <c r="Q14" s="8"/>
      <c r="R14" s="8"/>
      <c r="S14" s="8">
        <v>3</v>
      </c>
      <c r="T14" s="8"/>
      <c r="U14" s="8"/>
      <c r="V14" s="8"/>
      <c r="W14" s="8" t="s">
        <v>51</v>
      </c>
      <c r="X14" s="8"/>
      <c r="Y14" s="8"/>
      <c r="Z14" s="8">
        <v>3</v>
      </c>
      <c r="AA14" s="8"/>
      <c r="AB14" s="8"/>
      <c r="AC14" s="8"/>
      <c r="AD14" s="8" t="s">
        <v>51</v>
      </c>
      <c r="AE14" s="8"/>
      <c r="AF14" s="8"/>
      <c r="AG14" s="8">
        <v>3</v>
      </c>
      <c r="AH14" s="8"/>
      <c r="AI14" s="8"/>
      <c r="AJ14" s="8"/>
      <c r="AK14" s="8" t="s">
        <v>51</v>
      </c>
      <c r="AL14" s="8"/>
      <c r="AM14" s="8"/>
      <c r="AN14" s="8">
        <v>3</v>
      </c>
      <c r="AO14" s="8"/>
      <c r="AP14" s="8"/>
      <c r="AQ14" s="8"/>
      <c r="AR14" s="8" t="s">
        <v>51</v>
      </c>
      <c r="AS14" s="8"/>
      <c r="AT14" s="8"/>
      <c r="AU14" s="8">
        <v>3</v>
      </c>
      <c r="AV14" s="8"/>
      <c r="AW14" s="8"/>
      <c r="AX14" s="8"/>
    </row>
    <row r="15" spans="1:50" x14ac:dyDescent="0.35">
      <c r="A15" s="9">
        <f t="shared" si="0"/>
        <v>0.62500000000000011</v>
      </c>
      <c r="B15" s="10" t="s">
        <v>52</v>
      </c>
      <c r="C15" s="10"/>
      <c r="D15" s="10"/>
      <c r="E15" s="10">
        <v>3</v>
      </c>
      <c r="F15" s="10"/>
      <c r="G15" s="10"/>
      <c r="H15" s="10">
        <v>3</v>
      </c>
      <c r="I15" s="10" t="s">
        <v>52</v>
      </c>
      <c r="J15" s="10">
        <v>3</v>
      </c>
      <c r="K15" s="10">
        <v>3</v>
      </c>
      <c r="L15" s="10">
        <v>3</v>
      </c>
      <c r="M15" s="8"/>
      <c r="N15" s="8"/>
      <c r="O15" s="8"/>
      <c r="P15" s="8" t="s">
        <v>51</v>
      </c>
      <c r="Q15" s="8"/>
      <c r="R15" s="8"/>
      <c r="S15" s="8">
        <v>3</v>
      </c>
      <c r="T15" s="8"/>
      <c r="U15" s="8"/>
      <c r="V15" s="8"/>
      <c r="W15" s="8" t="s">
        <v>51</v>
      </c>
      <c r="X15" s="8"/>
      <c r="Y15" s="8"/>
      <c r="Z15" s="8">
        <v>3</v>
      </c>
      <c r="AA15" s="8"/>
      <c r="AB15" s="8"/>
      <c r="AC15" s="8"/>
      <c r="AD15" s="8" t="s">
        <v>51</v>
      </c>
      <c r="AE15" s="8"/>
      <c r="AF15" s="8"/>
      <c r="AG15" s="8">
        <v>3</v>
      </c>
      <c r="AH15" s="8"/>
      <c r="AI15" s="8"/>
      <c r="AJ15" s="8"/>
      <c r="AK15" s="8" t="s">
        <v>51</v>
      </c>
      <c r="AL15" s="8"/>
      <c r="AM15" s="8"/>
      <c r="AN15" s="8">
        <v>3</v>
      </c>
      <c r="AO15" s="8"/>
      <c r="AP15" s="8"/>
      <c r="AQ15" s="8"/>
      <c r="AR15" s="8" t="s">
        <v>51</v>
      </c>
      <c r="AS15" s="8"/>
      <c r="AT15" s="8"/>
      <c r="AU15" s="8">
        <v>3</v>
      </c>
      <c r="AV15" s="8"/>
      <c r="AW15" s="8"/>
      <c r="AX15" s="8"/>
    </row>
    <row r="16" spans="1:50" x14ac:dyDescent="0.35">
      <c r="A16" s="4">
        <f t="shared" si="0"/>
        <v>0.64583333333333348</v>
      </c>
      <c r="B16" s="6" t="s">
        <v>52</v>
      </c>
      <c r="C16" s="6"/>
      <c r="D16" s="6"/>
      <c r="E16" s="6">
        <v>3</v>
      </c>
      <c r="F16" s="6"/>
      <c r="G16" s="6"/>
      <c r="H16" s="6">
        <v>3</v>
      </c>
      <c r="I16" s="6" t="s">
        <v>52</v>
      </c>
      <c r="J16" s="6">
        <v>3</v>
      </c>
      <c r="K16" s="6">
        <v>3</v>
      </c>
      <c r="L16" s="6">
        <v>3</v>
      </c>
      <c r="M16" s="7"/>
      <c r="N16" s="8"/>
      <c r="O16" s="8"/>
      <c r="P16" s="8" t="s">
        <v>51</v>
      </c>
      <c r="Q16" s="8"/>
      <c r="R16" s="8"/>
      <c r="S16" s="8">
        <v>3</v>
      </c>
      <c r="T16" s="8"/>
      <c r="U16" s="8"/>
      <c r="V16" s="8"/>
      <c r="W16" s="8" t="s">
        <v>51</v>
      </c>
      <c r="X16" s="8"/>
      <c r="Y16" s="8"/>
      <c r="Z16" s="8">
        <v>3</v>
      </c>
      <c r="AA16" s="8"/>
      <c r="AB16" s="8"/>
      <c r="AC16" s="8"/>
      <c r="AD16" s="8" t="s">
        <v>51</v>
      </c>
      <c r="AE16" s="8"/>
      <c r="AF16" s="8"/>
      <c r="AG16" s="8">
        <v>3</v>
      </c>
      <c r="AH16" s="8"/>
      <c r="AI16" s="8"/>
      <c r="AJ16" s="8"/>
      <c r="AK16" s="8" t="s">
        <v>51</v>
      </c>
      <c r="AL16" s="8"/>
      <c r="AM16" s="8"/>
      <c r="AN16" s="8">
        <v>3</v>
      </c>
      <c r="AO16" s="8"/>
      <c r="AP16" s="8"/>
      <c r="AQ16" s="8"/>
      <c r="AR16" s="8" t="s">
        <v>51</v>
      </c>
      <c r="AS16" s="8"/>
      <c r="AT16" s="8"/>
      <c r="AU16" s="8">
        <v>3</v>
      </c>
      <c r="AV16" s="8"/>
      <c r="AW16" s="8"/>
      <c r="AX16" s="8"/>
    </row>
    <row r="17" spans="1:50" x14ac:dyDescent="0.35">
      <c r="A17" s="9">
        <f>A16+("00:30")</f>
        <v>0.66666666666666685</v>
      </c>
      <c r="B17" s="10" t="s">
        <v>54</v>
      </c>
      <c r="C17" s="10"/>
      <c r="D17" s="10"/>
      <c r="E17" s="10">
        <v>4</v>
      </c>
      <c r="F17" s="10"/>
      <c r="G17" s="10"/>
      <c r="H17" s="10">
        <v>4</v>
      </c>
      <c r="I17" s="10" t="s">
        <v>54</v>
      </c>
      <c r="J17" s="10">
        <v>4</v>
      </c>
      <c r="K17" s="10">
        <v>4</v>
      </c>
      <c r="L17" s="10">
        <v>4</v>
      </c>
      <c r="M17" s="8"/>
      <c r="N17" s="8"/>
      <c r="O17" s="8"/>
      <c r="P17" s="8" t="s">
        <v>56</v>
      </c>
      <c r="Q17" s="8"/>
      <c r="R17" s="8"/>
      <c r="S17" s="8">
        <v>4</v>
      </c>
      <c r="T17" s="8"/>
      <c r="U17" s="8"/>
      <c r="V17" s="8"/>
      <c r="W17" s="8" t="s">
        <v>51</v>
      </c>
      <c r="X17" s="8"/>
      <c r="Y17" s="8"/>
      <c r="Z17" s="8">
        <v>4</v>
      </c>
      <c r="AA17" s="8"/>
      <c r="AB17" s="8"/>
      <c r="AC17" s="8"/>
      <c r="AD17" s="8" t="s">
        <v>51</v>
      </c>
      <c r="AE17" s="8"/>
      <c r="AF17" s="8"/>
      <c r="AG17" s="8">
        <v>4</v>
      </c>
      <c r="AH17" s="8"/>
      <c r="AI17" s="8"/>
      <c r="AJ17" s="8"/>
      <c r="AK17" s="8" t="s">
        <v>51</v>
      </c>
      <c r="AL17" s="8"/>
      <c r="AM17" s="8"/>
      <c r="AN17" s="8">
        <v>4</v>
      </c>
      <c r="AO17" s="8"/>
      <c r="AP17" s="8"/>
      <c r="AQ17" s="8"/>
      <c r="AR17" s="8" t="s">
        <v>51</v>
      </c>
      <c r="AS17" s="8"/>
      <c r="AT17" s="8"/>
      <c r="AU17" s="8">
        <v>4</v>
      </c>
      <c r="AV17" s="8"/>
      <c r="AW17" s="8"/>
      <c r="AX17" s="8"/>
    </row>
    <row r="18" spans="1:50" x14ac:dyDescent="0.35">
      <c r="A18" s="4">
        <f t="shared" si="0"/>
        <v>0.68750000000000022</v>
      </c>
      <c r="B18" s="6" t="s">
        <v>54</v>
      </c>
      <c r="C18" s="6"/>
      <c r="D18" s="6"/>
      <c r="E18" s="6">
        <v>4</v>
      </c>
      <c r="F18" s="6"/>
      <c r="G18" s="6"/>
      <c r="H18" s="6">
        <v>4</v>
      </c>
      <c r="I18" s="6" t="s">
        <v>54</v>
      </c>
      <c r="J18" s="6">
        <v>4</v>
      </c>
      <c r="K18" s="6">
        <v>4</v>
      </c>
      <c r="L18" s="6">
        <v>4</v>
      </c>
      <c r="M18" s="7"/>
      <c r="N18" s="8"/>
      <c r="O18" s="8"/>
      <c r="P18" s="8" t="s">
        <v>51</v>
      </c>
      <c r="Q18" s="8"/>
      <c r="R18" s="8"/>
      <c r="S18" s="8">
        <v>4</v>
      </c>
      <c r="T18" s="8"/>
      <c r="U18" s="8"/>
      <c r="V18" s="8"/>
      <c r="W18" s="8" t="s">
        <v>51</v>
      </c>
      <c r="X18" s="8"/>
      <c r="Y18" s="8"/>
      <c r="Z18" s="8">
        <v>4</v>
      </c>
      <c r="AA18" s="8"/>
      <c r="AB18" s="8"/>
      <c r="AC18" s="8"/>
      <c r="AD18" s="8" t="s">
        <v>51</v>
      </c>
      <c r="AE18" s="8"/>
      <c r="AF18" s="8"/>
      <c r="AG18" s="8">
        <v>4</v>
      </c>
      <c r="AH18" s="8"/>
      <c r="AI18" s="8"/>
      <c r="AJ18" s="8"/>
      <c r="AK18" s="8" t="s">
        <v>51</v>
      </c>
      <c r="AL18" s="8"/>
      <c r="AM18" s="8"/>
      <c r="AN18" s="8">
        <v>4</v>
      </c>
      <c r="AO18" s="8"/>
      <c r="AP18" s="8"/>
      <c r="AQ18" s="8"/>
      <c r="AR18" s="8" t="s">
        <v>51</v>
      </c>
      <c r="AS18" s="8"/>
      <c r="AT18" s="8"/>
      <c r="AU18" s="8">
        <v>4</v>
      </c>
      <c r="AV18" s="8"/>
      <c r="AW18" s="8"/>
      <c r="AX18" s="8"/>
    </row>
    <row r="19" spans="1:50" x14ac:dyDescent="0.35">
      <c r="A19" s="9">
        <f t="shared" si="0"/>
        <v>0.70833333333333359</v>
      </c>
      <c r="B19" s="10" t="s">
        <v>54</v>
      </c>
      <c r="C19" s="10"/>
      <c r="D19" s="10"/>
      <c r="E19" s="10">
        <v>4</v>
      </c>
      <c r="F19" s="10"/>
      <c r="G19" s="10"/>
      <c r="H19" s="10">
        <v>4</v>
      </c>
      <c r="I19" s="10" t="s">
        <v>54</v>
      </c>
      <c r="J19" s="10">
        <v>4</v>
      </c>
      <c r="K19" s="10">
        <v>4</v>
      </c>
      <c r="L19" s="10">
        <v>4</v>
      </c>
      <c r="M19" s="8"/>
      <c r="N19" s="8"/>
      <c r="O19" s="8"/>
      <c r="P19" s="8" t="s">
        <v>51</v>
      </c>
      <c r="Q19" s="8"/>
      <c r="R19" s="8"/>
      <c r="S19" s="8">
        <v>4</v>
      </c>
      <c r="T19" s="8"/>
      <c r="U19" s="8"/>
      <c r="V19" s="8"/>
      <c r="W19" s="8" t="s">
        <v>51</v>
      </c>
      <c r="X19" s="8"/>
      <c r="Y19" s="8"/>
      <c r="Z19" s="8">
        <v>4</v>
      </c>
      <c r="AA19" s="8"/>
      <c r="AB19" s="8"/>
      <c r="AC19" s="8"/>
      <c r="AD19" s="8" t="s">
        <v>51</v>
      </c>
      <c r="AE19" s="8"/>
      <c r="AF19" s="8"/>
      <c r="AG19" s="8">
        <v>4</v>
      </c>
      <c r="AH19" s="8"/>
      <c r="AI19" s="8"/>
      <c r="AJ19" s="8"/>
      <c r="AK19" s="8" t="s">
        <v>51</v>
      </c>
      <c r="AL19" s="8"/>
      <c r="AM19" s="8"/>
      <c r="AN19" s="8">
        <v>4</v>
      </c>
      <c r="AO19" s="8"/>
      <c r="AP19" s="8"/>
      <c r="AQ19" s="8"/>
      <c r="AR19" s="8" t="s">
        <v>51</v>
      </c>
      <c r="AS19" s="8"/>
      <c r="AT19" s="8"/>
      <c r="AU19" s="8">
        <v>4</v>
      </c>
      <c r="AV19" s="8"/>
      <c r="AW19" s="8"/>
      <c r="AX19" s="8"/>
    </row>
    <row r="20" spans="1:50" x14ac:dyDescent="0.35">
      <c r="A20" s="4">
        <f t="shared" si="0"/>
        <v>0.72916666666666696</v>
      </c>
      <c r="B20" s="6" t="s">
        <v>54</v>
      </c>
      <c r="C20" s="6"/>
      <c r="D20" s="6"/>
      <c r="E20" s="6">
        <v>4</v>
      </c>
      <c r="F20" s="6"/>
      <c r="G20" s="6"/>
      <c r="H20" s="6">
        <v>4</v>
      </c>
      <c r="I20" s="6" t="s">
        <v>54</v>
      </c>
      <c r="J20" s="6">
        <v>4</v>
      </c>
      <c r="K20" s="6">
        <v>4</v>
      </c>
      <c r="L20" s="6">
        <v>4</v>
      </c>
      <c r="M20" s="7"/>
      <c r="N20" s="8"/>
      <c r="O20" s="8"/>
      <c r="P20" s="8" t="s">
        <v>57</v>
      </c>
      <c r="Q20" s="8"/>
      <c r="R20" s="8"/>
      <c r="S20" s="8">
        <v>4</v>
      </c>
      <c r="T20" s="8"/>
      <c r="U20" s="8"/>
      <c r="V20" s="8"/>
      <c r="W20" s="8" t="s">
        <v>51</v>
      </c>
      <c r="X20" s="8"/>
      <c r="Y20" s="8"/>
      <c r="Z20" s="8">
        <v>4</v>
      </c>
      <c r="AA20" s="8"/>
      <c r="AB20" s="8"/>
      <c r="AC20" s="8"/>
      <c r="AD20" s="8" t="s">
        <v>51</v>
      </c>
      <c r="AE20" s="8"/>
      <c r="AF20" s="8"/>
      <c r="AG20" s="8">
        <v>4</v>
      </c>
      <c r="AH20" s="8"/>
      <c r="AI20" s="8"/>
      <c r="AJ20" s="8"/>
      <c r="AK20" s="8" t="s">
        <v>51</v>
      </c>
      <c r="AL20" s="8"/>
      <c r="AM20" s="8"/>
      <c r="AN20" s="8">
        <v>4</v>
      </c>
      <c r="AO20" s="8"/>
      <c r="AP20" s="8"/>
      <c r="AQ20" s="8"/>
      <c r="AR20" s="8" t="s">
        <v>51</v>
      </c>
      <c r="AS20" s="8"/>
      <c r="AT20" s="8"/>
      <c r="AU20" s="8">
        <v>4</v>
      </c>
      <c r="AV20" s="8"/>
      <c r="AW20" s="8"/>
      <c r="AX20" s="8"/>
    </row>
    <row r="21" spans="1:50" x14ac:dyDescent="0.35">
      <c r="A21" s="9">
        <f t="shared" si="0"/>
        <v>0.75000000000000033</v>
      </c>
      <c r="B21" s="10" t="s">
        <v>54</v>
      </c>
      <c r="C21" s="10"/>
      <c r="D21" s="10"/>
      <c r="E21" s="10">
        <v>4</v>
      </c>
      <c r="F21" s="10"/>
      <c r="G21" s="10"/>
      <c r="H21" s="10">
        <v>4</v>
      </c>
      <c r="I21" s="10" t="s">
        <v>54</v>
      </c>
      <c r="J21" s="10">
        <v>4</v>
      </c>
      <c r="K21" s="10">
        <v>4</v>
      </c>
      <c r="L21" s="10">
        <v>4</v>
      </c>
      <c r="M21" s="8"/>
      <c r="N21" s="8"/>
      <c r="O21" s="8"/>
      <c r="P21" s="8" t="s">
        <v>51</v>
      </c>
      <c r="Q21" s="8"/>
      <c r="R21" s="8"/>
      <c r="S21" s="8">
        <v>4</v>
      </c>
      <c r="T21" s="8"/>
      <c r="U21" s="8"/>
      <c r="V21" s="8"/>
      <c r="W21" s="8" t="s">
        <v>51</v>
      </c>
      <c r="X21" s="8"/>
      <c r="Y21" s="8"/>
      <c r="Z21" s="8">
        <v>4</v>
      </c>
      <c r="AA21" s="8"/>
      <c r="AB21" s="8"/>
      <c r="AC21" s="8"/>
      <c r="AD21" s="8" t="s">
        <v>51</v>
      </c>
      <c r="AE21" s="8"/>
      <c r="AF21" s="8"/>
      <c r="AG21" s="8">
        <v>4</v>
      </c>
      <c r="AH21" s="8"/>
      <c r="AI21" s="8"/>
      <c r="AJ21" s="8"/>
      <c r="AK21" s="8" t="s">
        <v>51</v>
      </c>
      <c r="AL21" s="8"/>
      <c r="AM21" s="8"/>
      <c r="AN21" s="8">
        <v>4</v>
      </c>
      <c r="AO21" s="8"/>
      <c r="AP21" s="8"/>
      <c r="AQ21" s="8"/>
      <c r="AR21" s="8" t="s">
        <v>51</v>
      </c>
      <c r="AS21" s="8"/>
      <c r="AT21" s="8"/>
      <c r="AU21" s="8">
        <v>4</v>
      </c>
      <c r="AV21" s="8"/>
      <c r="AW21" s="8"/>
      <c r="AX21" s="8"/>
    </row>
    <row r="22" spans="1:50" x14ac:dyDescent="0.35">
      <c r="A22" s="4">
        <f t="shared" si="0"/>
        <v>0.7708333333333337</v>
      </c>
      <c r="B22" s="6" t="s">
        <v>54</v>
      </c>
      <c r="C22" s="6"/>
      <c r="D22" s="6"/>
      <c r="E22" s="6">
        <v>4</v>
      </c>
      <c r="F22" s="6"/>
      <c r="G22" s="6"/>
      <c r="H22" s="6">
        <v>4</v>
      </c>
      <c r="I22" s="6" t="s">
        <v>54</v>
      </c>
      <c r="J22" s="6">
        <v>4</v>
      </c>
      <c r="K22" s="6">
        <v>4</v>
      </c>
      <c r="L22" s="6">
        <v>4</v>
      </c>
      <c r="M22" s="7"/>
      <c r="N22" s="8"/>
      <c r="O22" s="8"/>
      <c r="P22" s="8" t="s">
        <v>51</v>
      </c>
      <c r="Q22" s="8"/>
      <c r="R22" s="8"/>
      <c r="S22" s="8">
        <v>4</v>
      </c>
      <c r="T22" s="8"/>
      <c r="U22" s="8"/>
      <c r="V22" s="8"/>
      <c r="W22" s="8" t="s">
        <v>51</v>
      </c>
      <c r="X22" s="8"/>
      <c r="Y22" s="8"/>
      <c r="Z22" s="8">
        <v>4</v>
      </c>
      <c r="AA22" s="8"/>
      <c r="AB22" s="8"/>
      <c r="AC22" s="8"/>
      <c r="AD22" s="8" t="s">
        <v>51</v>
      </c>
      <c r="AE22" s="8"/>
      <c r="AF22" s="8"/>
      <c r="AG22" s="8">
        <v>4</v>
      </c>
      <c r="AH22" s="8"/>
      <c r="AI22" s="8"/>
      <c r="AJ22" s="8"/>
      <c r="AK22" s="8" t="s">
        <v>51</v>
      </c>
      <c r="AL22" s="8"/>
      <c r="AM22" s="8"/>
      <c r="AN22" s="8">
        <v>4</v>
      </c>
      <c r="AO22" s="8"/>
      <c r="AP22" s="8"/>
      <c r="AQ22" s="8"/>
      <c r="AR22" s="8" t="s">
        <v>51</v>
      </c>
      <c r="AS22" s="8"/>
      <c r="AT22" s="8"/>
      <c r="AU22" s="8">
        <v>4</v>
      </c>
      <c r="AV22" s="8"/>
      <c r="AW22" s="8"/>
      <c r="AX22" s="8"/>
    </row>
    <row r="23" spans="1:50" x14ac:dyDescent="0.35">
      <c r="A23" s="9">
        <f>IF(A22="","",IF(A22+("00:30")&gt;=MAX([1]Données!$E$2:$E$8),"",A22+("00:30")))</f>
        <v>0.79166666666666707</v>
      </c>
      <c r="B23" s="10" t="s">
        <v>54</v>
      </c>
      <c r="C23" s="10"/>
      <c r="D23" s="10"/>
      <c r="E23" s="10">
        <v>4</v>
      </c>
      <c r="F23" s="10"/>
      <c r="G23" s="10"/>
      <c r="H23" s="10">
        <v>4</v>
      </c>
      <c r="I23" s="10" t="s">
        <v>54</v>
      </c>
      <c r="J23" s="10">
        <v>4</v>
      </c>
      <c r="K23" s="10">
        <v>4</v>
      </c>
      <c r="L23" s="10">
        <v>4</v>
      </c>
      <c r="M23" s="8"/>
      <c r="N23" s="8"/>
      <c r="O23" s="8"/>
      <c r="P23" s="8" t="s">
        <v>58</v>
      </c>
      <c r="Q23" s="8"/>
      <c r="R23" s="8"/>
      <c r="S23" s="8">
        <v>4</v>
      </c>
      <c r="T23" s="8"/>
      <c r="U23" s="8"/>
      <c r="V23" s="8"/>
      <c r="W23" s="8" t="s">
        <v>51</v>
      </c>
      <c r="X23" s="8"/>
      <c r="Y23" s="8"/>
      <c r="Z23" s="8">
        <v>4</v>
      </c>
      <c r="AA23" s="8"/>
      <c r="AB23" s="8"/>
      <c r="AC23" s="8"/>
      <c r="AD23" s="8" t="s">
        <v>51</v>
      </c>
      <c r="AE23" s="8"/>
      <c r="AF23" s="8"/>
      <c r="AG23" s="8">
        <v>4</v>
      </c>
      <c r="AH23" s="8"/>
      <c r="AI23" s="8"/>
      <c r="AJ23" s="8"/>
      <c r="AK23" s="8" t="s">
        <v>51</v>
      </c>
      <c r="AL23" s="8"/>
      <c r="AM23" s="8"/>
      <c r="AN23" s="8">
        <v>4</v>
      </c>
      <c r="AO23" s="8"/>
      <c r="AP23" s="8"/>
      <c r="AQ23" s="8"/>
      <c r="AR23" s="8" t="s">
        <v>51</v>
      </c>
      <c r="AS23" s="8"/>
      <c r="AT23" s="8"/>
      <c r="AU23" s="8">
        <v>4</v>
      </c>
      <c r="AV23" s="8"/>
      <c r="AW23" s="8"/>
      <c r="AX23" s="8"/>
    </row>
    <row r="24" spans="1:50" x14ac:dyDescent="0.35">
      <c r="A24" s="9" t="str">
        <f>IF(A23="","",IF(A23+("00:30")&gt;=MAX([1]Données!$E$2:$E$8),"",A23+("00:30")))</f>
        <v/>
      </c>
      <c r="B24" s="6" t="s">
        <v>51</v>
      </c>
      <c r="C24" s="6"/>
      <c r="D24" s="6"/>
      <c r="E24" s="6"/>
      <c r="F24" s="6"/>
      <c r="G24" s="6"/>
      <c r="H24" s="6"/>
      <c r="I24" s="6" t="s">
        <v>51</v>
      </c>
      <c r="J24" s="6"/>
      <c r="K24" s="6"/>
      <c r="L24" s="6"/>
      <c r="M24" s="7"/>
      <c r="N24" s="8"/>
      <c r="O24" s="8"/>
      <c r="P24" s="8" t="s">
        <v>51</v>
      </c>
      <c r="Q24" s="8"/>
      <c r="R24" s="8"/>
      <c r="S24" s="8"/>
      <c r="T24" s="8"/>
      <c r="U24" s="8"/>
      <c r="V24" s="8"/>
      <c r="W24" s="8" t="s">
        <v>51</v>
      </c>
      <c r="X24" s="8"/>
      <c r="Y24" s="8"/>
      <c r="Z24" s="8"/>
      <c r="AA24" s="8"/>
      <c r="AB24" s="8"/>
      <c r="AC24" s="8"/>
      <c r="AD24" s="8" t="s">
        <v>51</v>
      </c>
      <c r="AE24" s="8"/>
      <c r="AF24" s="8"/>
      <c r="AG24" s="8"/>
      <c r="AH24" s="8"/>
      <c r="AI24" s="8"/>
      <c r="AJ24" s="8"/>
      <c r="AK24" s="8" t="s">
        <v>51</v>
      </c>
      <c r="AL24" s="8"/>
      <c r="AM24" s="8"/>
      <c r="AN24" s="8"/>
      <c r="AO24" s="8"/>
      <c r="AP24" s="8"/>
      <c r="AQ24" s="8"/>
      <c r="AR24" s="8" t="s">
        <v>51</v>
      </c>
      <c r="AS24" s="8"/>
      <c r="AT24" s="8"/>
      <c r="AU24" s="8"/>
      <c r="AV24" s="8"/>
      <c r="AW24" s="8"/>
      <c r="AX24" s="8"/>
    </row>
    <row r="25" spans="1:50" x14ac:dyDescent="0.35">
      <c r="A25" s="9" t="str">
        <f>IF(A24="","",IF(A24+("00:30")&gt;=MAX([1]Données!$E$2:$E$8),"",A24+("00:30")))</f>
        <v/>
      </c>
      <c r="B25" s="10" t="s">
        <v>51</v>
      </c>
      <c r="C25" s="10"/>
      <c r="D25" s="10"/>
      <c r="E25" s="10"/>
      <c r="F25" s="10"/>
      <c r="G25" s="10"/>
      <c r="H25" s="10"/>
      <c r="I25" s="10" t="s">
        <v>51</v>
      </c>
      <c r="J25" s="10"/>
      <c r="K25" s="10"/>
      <c r="L25" s="10"/>
      <c r="M25" s="8"/>
      <c r="N25" s="8"/>
      <c r="O25" s="8"/>
      <c r="P25" s="8" t="s">
        <v>51</v>
      </c>
      <c r="Q25" s="8"/>
      <c r="R25" s="8"/>
      <c r="S25" s="8"/>
      <c r="T25" s="8"/>
      <c r="U25" s="8"/>
      <c r="V25" s="8"/>
      <c r="W25" s="8" t="s">
        <v>51</v>
      </c>
      <c r="X25" s="8"/>
      <c r="Y25" s="8"/>
      <c r="Z25" s="8"/>
      <c r="AA25" s="8"/>
      <c r="AB25" s="8"/>
      <c r="AC25" s="8"/>
      <c r="AD25" s="8" t="s">
        <v>51</v>
      </c>
      <c r="AE25" s="8"/>
      <c r="AF25" s="8"/>
      <c r="AG25" s="8"/>
      <c r="AH25" s="8"/>
      <c r="AI25" s="8"/>
      <c r="AJ25" s="8"/>
      <c r="AK25" s="8" t="s">
        <v>51</v>
      </c>
      <c r="AL25" s="8"/>
      <c r="AM25" s="8"/>
      <c r="AN25" s="8"/>
      <c r="AO25" s="8"/>
      <c r="AP25" s="8"/>
      <c r="AQ25" s="8"/>
      <c r="AR25" s="8" t="s">
        <v>51</v>
      </c>
      <c r="AS25" s="8"/>
      <c r="AT25" s="8"/>
      <c r="AU25" s="8"/>
      <c r="AV25" s="8"/>
      <c r="AW25" s="8"/>
      <c r="AX25" s="8"/>
    </row>
    <row r="26" spans="1:50" x14ac:dyDescent="0.35">
      <c r="A26" s="9" t="str">
        <f>IF(A25="","",IF(A25+("00:30")&gt;=MAX([1]Données!$E$2:$E$8),"",A25+("00:30")))</f>
        <v/>
      </c>
      <c r="B26" s="6" t="s">
        <v>51</v>
      </c>
      <c r="C26" s="6"/>
      <c r="D26" s="6"/>
      <c r="E26" s="6"/>
      <c r="F26" s="6"/>
      <c r="G26" s="6"/>
      <c r="H26" s="6"/>
      <c r="I26" s="6" t="s">
        <v>51</v>
      </c>
      <c r="J26" s="6"/>
      <c r="K26" s="6"/>
      <c r="L26" s="6"/>
      <c r="M26" s="7"/>
      <c r="N26" s="8"/>
      <c r="O26" s="8"/>
      <c r="P26" s="8" t="s">
        <v>51</v>
      </c>
      <c r="Q26" s="8"/>
      <c r="R26" s="8"/>
      <c r="S26" s="8"/>
      <c r="T26" s="8"/>
      <c r="U26" s="8"/>
      <c r="V26" s="8"/>
      <c r="W26" s="8" t="s">
        <v>51</v>
      </c>
      <c r="X26" s="8"/>
      <c r="Y26" s="8"/>
      <c r="Z26" s="8"/>
      <c r="AA26" s="8"/>
      <c r="AB26" s="8"/>
      <c r="AC26" s="8"/>
      <c r="AD26" s="8" t="s">
        <v>51</v>
      </c>
      <c r="AE26" s="8"/>
      <c r="AF26" s="8"/>
      <c r="AG26" s="8"/>
      <c r="AH26" s="8"/>
      <c r="AI26" s="8"/>
      <c r="AJ26" s="8"/>
      <c r="AK26" s="8" t="s">
        <v>51</v>
      </c>
      <c r="AL26" s="8"/>
      <c r="AM26" s="8"/>
      <c r="AN26" s="8"/>
      <c r="AO26" s="8"/>
      <c r="AP26" s="8"/>
      <c r="AQ26" s="8"/>
      <c r="AR26" s="8" t="s">
        <v>51</v>
      </c>
      <c r="AS26" s="8"/>
      <c r="AT26" s="8"/>
      <c r="AU26" s="8"/>
      <c r="AV26" s="8"/>
      <c r="AW26" s="8"/>
      <c r="AX26" s="8"/>
    </row>
    <row r="27" spans="1:50" x14ac:dyDescent="0.35">
      <c r="A27" s="9" t="str">
        <f>IF(A26="","",IF(A26+("00:30")&gt;=MAX([1]Données!$E$2:$E$8),"",A26+("00:30")))</f>
        <v/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</row>
    <row r="28" spans="1:50" x14ac:dyDescent="0.35">
      <c r="A28" s="9" t="str">
        <f>IF(A27="","",IF(A27+("00:30")&gt;=MAX([1]Données!$E$2:$E$8),"",A27+("00:30")))</f>
        <v/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</row>
    <row r="29" spans="1:50" x14ac:dyDescent="0.35">
      <c r="A29" s="9" t="str">
        <f>IF(A28="","",IF(A28+("00:30")&gt;=MAX([1]Données!$E$2:$E$8),"",A28+("00:30")))</f>
        <v/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82778-A7FC-430A-BBC1-AB7B5C46FDA1}">
  <sheetPr codeName="Feuil2"/>
  <dimension ref="A1:H19"/>
  <sheetViews>
    <sheetView tabSelected="1" workbookViewId="0">
      <selection activeCell="C2" sqref="C2"/>
    </sheetView>
  </sheetViews>
  <sheetFormatPr baseColWidth="10" defaultRowHeight="18" x14ac:dyDescent="0.35"/>
  <sheetData>
    <row r="1" spans="1:8" x14ac:dyDescent="0.35">
      <c r="B1" s="13" t="s">
        <v>59</v>
      </c>
      <c r="C1" s="13" t="s">
        <v>60</v>
      </c>
      <c r="D1" s="13" t="s">
        <v>61</v>
      </c>
      <c r="E1" s="13" t="s">
        <v>62</v>
      </c>
      <c r="F1" s="13" t="s">
        <v>63</v>
      </c>
      <c r="G1" s="13" t="s">
        <v>64</v>
      </c>
      <c r="H1" s="13" t="s">
        <v>65</v>
      </c>
    </row>
    <row r="2" spans="1:8" x14ac:dyDescent="0.35">
      <c r="A2" s="12">
        <v>0.35416666666666669</v>
      </c>
      <c r="B2" t="e" cm="1">
        <f t="array" ref="B2">SUMPRODUCT((TbPresTr[Jour]=A2)*(TbPresTr[[#Headers],[LUNDI Administratif]:[DIMANCHE Service 7]]=B1&amp;"*")*(Feuil1!B2:AX29))</f>
        <v>#VALUE!</v>
      </c>
    </row>
    <row r="3" spans="1:8" x14ac:dyDescent="0.35">
      <c r="A3" s="11">
        <v>0.375</v>
      </c>
    </row>
    <row r="4" spans="1:8" x14ac:dyDescent="0.35">
      <c r="A4" s="11">
        <v>0.39583333333333331</v>
      </c>
    </row>
    <row r="5" spans="1:8" x14ac:dyDescent="0.35">
      <c r="A5" s="11">
        <v>0.41666666666666669</v>
      </c>
    </row>
    <row r="6" spans="1:8" x14ac:dyDescent="0.35">
      <c r="A6" s="12">
        <v>0.4375</v>
      </c>
    </row>
    <row r="7" spans="1:8" x14ac:dyDescent="0.35">
      <c r="A7" s="11">
        <v>0.45833333333333398</v>
      </c>
    </row>
    <row r="8" spans="1:8" x14ac:dyDescent="0.35">
      <c r="A8" s="11">
        <v>0.47916666666666702</v>
      </c>
    </row>
    <row r="9" spans="1:8" x14ac:dyDescent="0.35">
      <c r="A9" s="11">
        <v>0.5</v>
      </c>
    </row>
    <row r="10" spans="1:8" x14ac:dyDescent="0.35">
      <c r="A10" s="12">
        <v>0.52083333333333404</v>
      </c>
    </row>
    <row r="11" spans="1:8" x14ac:dyDescent="0.35">
      <c r="A11" s="11">
        <v>0.54166666666666696</v>
      </c>
    </row>
    <row r="12" spans="1:8" x14ac:dyDescent="0.35">
      <c r="A12" s="11">
        <v>0.5625</v>
      </c>
    </row>
    <row r="13" spans="1:8" x14ac:dyDescent="0.35">
      <c r="A13" s="11">
        <v>0.58333333333333304</v>
      </c>
    </row>
    <row r="14" spans="1:8" x14ac:dyDescent="0.35">
      <c r="A14" s="12">
        <v>0.60416666666666696</v>
      </c>
    </row>
    <row r="15" spans="1:8" x14ac:dyDescent="0.35">
      <c r="A15" s="11">
        <v>0.625</v>
      </c>
    </row>
    <row r="16" spans="1:8" x14ac:dyDescent="0.35">
      <c r="A16" s="11">
        <v>0.64583333333333304</v>
      </c>
    </row>
    <row r="17" spans="1:1" x14ac:dyDescent="0.35">
      <c r="A17" s="11">
        <v>0.66666666666666696</v>
      </c>
    </row>
    <row r="18" spans="1:1" x14ac:dyDescent="0.35">
      <c r="A18" s="12">
        <v>0.6875</v>
      </c>
    </row>
    <row r="19" spans="1:1" x14ac:dyDescent="0.35">
      <c r="A19" s="11">
        <v>0.70833333333333304</v>
      </c>
    </row>
  </sheetData>
  <phoneticPr fontId="6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LEMAY</dc:creator>
  <cp:lastModifiedBy>Eric LEMAY</cp:lastModifiedBy>
  <dcterms:created xsi:type="dcterms:W3CDTF">2023-11-07T13:22:33Z</dcterms:created>
  <dcterms:modified xsi:type="dcterms:W3CDTF">2023-11-07T14:49:14Z</dcterms:modified>
</cp:coreProperties>
</file>