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ink/ink1.xml" ContentType="application/inkml+xml"/>
  <Override PartName="/xl/ink/ink2.xml" ContentType="application/inkml+xml"/>
  <Override PartName="/xl/ink/ink3.xml" ContentType="application/inkml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16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B6CCCBD1-124B-4F9F-8596-F240FB57979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1" i="1" l="1" a="1"/>
  <c r="E31" i="1" s="1"/>
  <c r="E32" i="1" a="1"/>
  <c r="E32" i="1"/>
  <c r="E30" i="1" a="1"/>
  <c r="E30" i="1" s="1"/>
  <c r="D30" i="1" a="1"/>
  <c r="D30" i="1" s="1"/>
  <c r="D23" i="1" a="1"/>
  <c r="D23" i="1" s="1"/>
  <c r="D24" i="1" a="1"/>
  <c r="D24" i="1" s="1"/>
  <c r="D22" i="1" a="1"/>
  <c r="D22" i="1" s="1"/>
  <c r="C22" i="1" a="1"/>
  <c r="C22" i="1" s="1"/>
  <c r="D31" i="1" a="1"/>
  <c r="D31" i="1" s="1"/>
  <c r="D32" i="1" a="1"/>
  <c r="D32" i="1" s="1"/>
  <c r="C30" i="1" a="1"/>
  <c r="C30" i="1" s="1"/>
  <c r="C24" i="1" a="1"/>
  <c r="C24" i="1" s="1"/>
  <c r="C23" i="1" a="1"/>
  <c r="C23" i="1" s="1"/>
  <c r="B22" i="1" a="1"/>
  <c r="B22" i="1" s="1"/>
  <c r="B30" i="1" l="1" a="1"/>
  <c r="B30" i="1" s="1"/>
  <c r="B23" i="1" a="1"/>
  <c r="B23" i="1" s="1"/>
  <c r="B32" i="1" a="1"/>
  <c r="B32" i="1" s="1"/>
  <c r="B31" i="1" a="1"/>
  <c r="B31" i="1" s="1"/>
  <c r="B24" i="1" a="1"/>
  <c r="B2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<sst xmlns="http://schemas.openxmlformats.org/spreadsheetml/2006/main" count="24" uniqueCount="23">
  <si>
    <t>Participants</t>
  </si>
  <si>
    <t>Cumul points</t>
  </si>
  <si>
    <t>CA</t>
  </si>
  <si>
    <t>Position</t>
  </si>
  <si>
    <t>Nom</t>
  </si>
  <si>
    <t>1er poduim selon Cumul point et on départage cela le plus grand CA</t>
  </si>
  <si>
    <t>2eme podium, uniquement les participants ayant minimun le CA à 40000</t>
  </si>
  <si>
    <t>Alain</t>
  </si>
  <si>
    <t>Paul</t>
  </si>
  <si>
    <t>Jacques</t>
  </si>
  <si>
    <t>Catherine</t>
  </si>
  <si>
    <t>Julie</t>
  </si>
  <si>
    <t>Nicolas</t>
  </si>
  <si>
    <t>Bruno</t>
  </si>
  <si>
    <t>Sabine</t>
  </si>
  <si>
    <t>Julien</t>
  </si>
  <si>
    <t>Olivier</t>
  </si>
  <si>
    <t>Sophie</t>
  </si>
  <si>
    <t>Franck</t>
  </si>
  <si>
    <t>Michelle</t>
  </si>
  <si>
    <t>Raoul</t>
  </si>
  <si>
    <t xml:space="preserve">mini </t>
  </si>
  <si>
    <t>en tableau, les formules sont dynamiques. Tu peux ajouter ou retirer des participant comme tu veux, les formules ne changent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</si>
</sst>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ustomXml" Target="../ink/ink2.xml"/><Relationship Id="rId2" Type="http://schemas.openxmlformats.org/officeDocument/2006/relationships/image" Target="../media/image1.png"/><Relationship Id="rId1" Type="http://schemas.openxmlformats.org/officeDocument/2006/relationships/customXml" Target="../ink/ink1.xml"/><Relationship Id="rId6" Type="http://schemas.openxmlformats.org/officeDocument/2006/relationships/image" Target="../media/image3.png"/><Relationship Id="rId5" Type="http://schemas.openxmlformats.org/officeDocument/2006/relationships/customXml" Target="../ink/ink3.xml"/><Relationship Id="rId4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26430</xdr:colOff>
      <xdr:row>21</xdr:row>
      <xdr:rowOff>113940</xdr:rowOff>
    </xdr:from>
    <xdr:to>
      <xdr:col>6</xdr:col>
      <xdr:colOff>743070</xdr:colOff>
      <xdr:row>22</xdr:row>
      <xdr:rowOff>170400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F52B083F-342A-4899-E06D-5BB03B6F0592}"/>
                </a:ext>
              </a:extLst>
            </xdr14:cNvPr>
            <xdr14:cNvContentPartPr/>
          </xdr14:nvContentPartPr>
          <xdr14:nvPr macro=""/>
          <xdr14:xfrm>
            <a:off x="3779280" y="4114440"/>
            <a:ext cx="2240640" cy="246960"/>
          </xdr14:xfrm>
        </xdr:contentPart>
      </mc:Choice>
      <mc:Fallback>
        <xdr:pic>
          <xdr:nvPicPr>
            <xdr:cNvPr id="2" name="Encre 1">
              <a:extLst>
                <a:ext uri="{FF2B5EF4-FFF2-40B4-BE49-F238E27FC236}">
                  <a16:creationId xmlns:a16="http://schemas.microsoft.com/office/drawing/2014/main" id="{F52B083F-342A-4899-E06D-5BB03B6F0592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3770280" y="4105800"/>
              <a:ext cx="2258280" cy="2646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2</xdr:col>
      <xdr:colOff>1008645</xdr:colOff>
      <xdr:row>20</xdr:row>
      <xdr:rowOff>180240</xdr:rowOff>
    </xdr:from>
    <xdr:to>
      <xdr:col>4</xdr:col>
      <xdr:colOff>36510</xdr:colOff>
      <xdr:row>24</xdr:row>
      <xdr:rowOff>57600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3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D0F4082C-A08A-1FBD-DCDD-7B711B771F4A}"/>
                </a:ext>
              </a:extLst>
            </xdr14:cNvPr>
            <xdr14:cNvContentPartPr/>
          </xdr14:nvContentPartPr>
          <xdr14:nvPr macro=""/>
          <xdr14:xfrm>
            <a:off x="2904120" y="3990240"/>
            <a:ext cx="885240" cy="639360"/>
          </xdr14:xfrm>
        </xdr:contentPart>
      </mc:Choice>
      <mc:Fallback>
        <xdr:pic>
          <xdr:nvPicPr>
            <xdr:cNvPr id="3" name="Encre 2">
              <a:extLst>
                <a:ext uri="{FF2B5EF4-FFF2-40B4-BE49-F238E27FC236}">
                  <a16:creationId xmlns:a16="http://schemas.microsoft.com/office/drawing/2014/main" id="{D0F4082C-A08A-1FBD-DCDD-7B711B771F4A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2895480" y="3981240"/>
              <a:ext cx="902880" cy="657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6</xdr:col>
      <xdr:colOff>161670</xdr:colOff>
      <xdr:row>11</xdr:row>
      <xdr:rowOff>180420</xdr:rowOff>
    </xdr:from>
    <xdr:to>
      <xdr:col>6</xdr:col>
      <xdr:colOff>162030</xdr:colOff>
      <xdr:row>11</xdr:row>
      <xdr:rowOff>180780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5">
          <xdr14:nvContentPartPr>
            <xdr14:cNvPr id="4" name="Encre 3">
              <a:extLst>
                <a:ext uri="{FF2B5EF4-FFF2-40B4-BE49-F238E27FC236}">
                  <a16:creationId xmlns:a16="http://schemas.microsoft.com/office/drawing/2014/main" id="{86E57EBF-EC3C-782A-0D92-38D633048674}"/>
                </a:ext>
              </a:extLst>
            </xdr14:cNvPr>
            <xdr14:cNvContentPartPr/>
          </xdr14:nvContentPartPr>
          <xdr14:nvPr macro=""/>
          <xdr14:xfrm>
            <a:off x="5438520" y="2275920"/>
            <a:ext cx="360" cy="360"/>
          </xdr14:xfrm>
        </xdr:contentPart>
      </mc:Choice>
      <mc:Fallback>
        <xdr:pic>
          <xdr:nvPicPr>
            <xdr:cNvPr id="4" name="Encre 3">
              <a:extLst>
                <a:ext uri="{FF2B5EF4-FFF2-40B4-BE49-F238E27FC236}">
                  <a16:creationId xmlns:a16="http://schemas.microsoft.com/office/drawing/2014/main" id="{86E57EBF-EC3C-782A-0D92-38D633048674}"/>
                </a:ext>
              </a:extLst>
            </xdr:cNvPr>
            <xdr:cNvPicPr/>
          </xdr:nvPicPr>
          <xdr:blipFill>
            <a:blip xmlns:r="http://schemas.openxmlformats.org/officeDocument/2006/relationships" r:embed="rId6"/>
            <a:stretch>
              <a:fillRect/>
            </a:stretch>
          </xdr:blipFill>
          <xdr:spPr>
            <a:xfrm>
              <a:off x="5429880" y="226728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4-02T15:37:12.632"/>
    </inkml:context>
    <inkml:brush xml:id="br0">
      <inkml:brushProperty name="width" value="0.05" units="cm"/>
      <inkml:brushProperty name="height" value="0.05" units="cm"/>
      <inkml:brushProperty name="color" value="#E71224"/>
    </inkml:brush>
  </inkml:definitions>
  <inkml:trace contextRef="#ctx0" brushRef="#br0">6224 1 24575,'-49'3'0,"0"3"0,0 2 0,1 2 0,-84 28 0,-50 12 0,-379 23 0,354-53 0,-791 80 0,200-29 0,51-6 0,352-39 0,208-16 0,-3 15 0,132-15 0,0-2 0,-72 0 0,-6-10 0,-330-14 0,113-16 0,298 28 0,-88 4 0,-32-2 0,172 2 0,1 0 0,-1 0 0,1-1 0,-1 1 0,1-1 0,-1 1 0,1-1 0,0 0 0,0 0 0,-1 0 0,1 0 0,0-1 0,0 1 0,0-1 0,0 1 0,0-1 0,0 1 0,1-1 0,-1 0 0,0 0 0,1 0 0,0 0 0,-2-3 0,1 1 0,1 0 0,0-1 0,0 1 0,0 0 0,1-1 0,-1 1 0,1 0 0,0-1 0,1 1 0,-1-1 0,1 1 0,1-6 0,1-2 0,1-1 0,0 1 0,0 0 0,2 0 0,-1 1 0,2 0 0,-1 0 0,11-12 0,-10 16 0,0 0 0,0 0 0,1 1 0,15-9 0,-22 14 0,0 0 0,1 0 0,0 0 0,-1 0 0,1 0 0,-1 0 0,1 0 0,0 0 0,0 1 0,-1-1 0,1 1 0,0-1 0,0 1 0,0 0 0,0 0 0,0 0 0,-1 0 0,1 0 0,0 0 0,0 0 0,0 0 0,0 1 0,-1-1 0,1 1 0,0 0 0,0-1 0,-1 1 0,1 0 0,0 0 0,-1 0 0,3 2 0,-3-1 0,0-1 0,0 1 0,0 0 0,-1-1 0,1 1 0,-1 0 0,1 0 0,-1 0 0,0-1 0,0 1 0,0 0 0,0 0 0,0 0 0,0 0 0,0 0 0,0-1 0,-1 1 0,1 0 0,-1 0 0,1-1 0,-1 1 0,0 0 0,0-1 0,0 1 0,0 0 0,-1 1 0,-37 45 0,21-28 0,14-15 0,1 1 0,-1-1 0,2 1 0,-1 0 0,1 0 0,-1 0 0,2 0 0,-1 1 0,1-1 0,0 0 0,0 1 0,1-1 0,-1 1 0,1-1 0,1 1 0,0-1 0,-1 0 0,2 1 0,-1-1 0,1 0 0,0 0 0,5 10 0,-1-1 0,2-1 0,-1 0 0,2-1 0,0 0 0,0 0 0,1-1 0,1 0 0,14 12 0,21 21-1365,-29-25-5461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4-02T15:37:27.447"/>
    </inkml:context>
    <inkml:brush xml:id="br0">
      <inkml:brushProperty name="width" value="0.05" units="cm"/>
      <inkml:brushProperty name="height" value="0.05" units="cm"/>
      <inkml:brushProperty name="color" value="#E71224"/>
    </inkml:brush>
  </inkml:definitions>
  <inkml:trace contextRef="#ctx0" brushRef="#br0">2384 795 24575,'0'-5'0,"0"-23"0,-1-1 0,-6-39 0,5 59 0,0 0 0,-1 0 0,0 0 0,0 0 0,-1 1 0,0-1 0,-1 1 0,1 0 0,-2 0 0,1 1 0,-9-10 0,-50-59 0,45 51 0,0 2 0,-2 0 0,-27-22 0,3 2 0,32 30 0,0 1 0,-28-22 0,-8 0 0,29 19 0,-1 1 0,-1 1 0,-30-14 0,-15-3 0,42 16 0,-2 2 0,1 2 0,-2 0 0,1 1 0,-1 2 0,-33-4 0,-246-17 0,175 19 0,-210-8 0,325 16 0,0 2 0,0 0 0,1 0 0,-1 2 0,0 0 0,1 1 0,0 0 0,-27 12 0,7 0 0,-1-1 0,0-2 0,-1-2 0,-48 8 0,66-15 0,0 0 0,0 1 0,0 1 0,1 1 0,0 1 0,0 1 0,0 0 0,-33 24 0,40-24 0,0 1 0,1 0 0,0 1 0,1 1 0,0-1 0,1 1 0,0 1 0,1 0 0,0 0 0,1 1 0,0 0 0,-7 24 0,3-2 0,0-6 0,2 0 0,1 1 0,2 0 0,1 1 0,-2 43 0,7-26 0,5 114 0,-3-145 0,0 0 0,2 0 0,0 0 0,1-1 0,1 0 0,15 31 0,0-5 0,15 45 0,-27-60 0,2 0 0,1-1 0,2 0 0,0-1 0,27 35 0,-36-53 0,0 1 0,0-1 0,0 1 0,-1 0 0,-1 0 0,1 0 0,3 19 0,-6-20 0,1 0 0,0-1 0,0 1 0,1-1 0,0 0 0,0 0 0,1 0 0,0 0 0,0 0 0,0-1 0,1 0 0,10 11 0,56 52 0,5 4 0,-68-66 0,1-1 0,0 0 0,0-1 0,0 0 0,0 0 0,1-1 0,20 6 0,-3-3 0,180 38 0,-172-40 0,2-1 0,-1-1 0,67-5 0,-89-1 0,1-1 0,-1 0 0,0-1 0,0-1 0,0 0 0,-1-1 0,0 0 0,19-15 0,-14 10 0,1 1 0,1 0 0,20-7 0,79-35 0,-76 32 0,-14 9 0,0 1 0,31-7 0,-39 13 0,0-1 0,0-1 0,0-1 0,-1-1 0,34-20 0,-29 14 0,1 0 0,0 2 0,46-15 0,6-4 0,-67 26 0,0-1 0,-1 0 0,0-1 0,0 0 0,0 0 0,-1-1 0,0 0 0,-1-1 0,11-16 0,-6 9 0,1 1 0,23-22 0,-28 28 0,-1 1 0,1-1 0,-2-1 0,1 0 0,-1 0 0,6-13 0,-6 10 0,0 1 0,1 0 0,1 1 0,12-14 0,1 6 0,1 1 0,1 1 0,44-26 0,-40 27 0,-1 0 0,43-38 0,-55 38-1365,-5 1-5461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4-02T15:37:34.049"/>
    </inkml:context>
    <inkml:brush xml:id="br0">
      <inkml:brushProperty name="width" value="0.05" units="cm"/>
      <inkml:brushProperty name="height" value="0.05" units="cm"/>
      <inkml:brushProperty name="color" value="#E71224"/>
    </inkml:brush>
  </inkml:definitions>
  <inkml:trace contextRef="#ctx0" brushRef="#br0">1 1 24575,'0'0'-8191</inkml:trace>
</inkml: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4C85C8-6827-452F-87E0-8DEA2462EB25}" name="Tableau1" displayName="Tableau1" ref="A1:C15" totalsRowShown="0">
  <autoFilter ref="A1:C15" xr:uid="{B64C85C8-6827-452F-87E0-8DEA2462EB25}"/>
  <tableColumns count="3">
    <tableColumn id="1" xr3:uid="{D24530C9-EED8-40CD-8E32-3D2B7A1D3322}" name="Participants"/>
    <tableColumn id="2" xr3:uid="{F725BB64-5A94-4434-9031-8CB3D1C0D1F1}" name="Cumul points"/>
    <tableColumn id="3" xr3:uid="{35A90FFC-DB1F-40FA-A73C-5B8C00A4E714}" name="CA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32"/>
  <sheetViews>
    <sheetView tabSelected="1" workbookViewId="0">
      <selection activeCell="H19" sqref="H19"/>
    </sheetView>
  </sheetViews>
  <sheetFormatPr baseColWidth="10" defaultRowHeight="15" x14ac:dyDescent="0.25"/>
  <cols>
    <col min="1" max="1" width="13.5703125" customWidth="1"/>
    <col min="2" max="2" width="14.85546875" customWidth="1"/>
    <col min="3" max="3" width="16.42578125" bestFit="1" customWidth="1"/>
  </cols>
  <sheetData>
    <row r="1" spans="1:3" x14ac:dyDescent="0.25">
      <c r="A1" t="s">
        <v>0</v>
      </c>
      <c r="B1" t="s">
        <v>1</v>
      </c>
      <c r="C1" s="1" t="s">
        <v>2</v>
      </c>
    </row>
    <row r="2" spans="1:3" x14ac:dyDescent="0.25">
      <c r="A2" t="s">
        <v>7</v>
      </c>
    </row>
    <row r="3" spans="1:3" x14ac:dyDescent="0.25">
      <c r="A3" t="s">
        <v>8</v>
      </c>
    </row>
    <row r="4" spans="1:3" x14ac:dyDescent="0.25">
      <c r="A4" t="s">
        <v>9</v>
      </c>
    </row>
    <row r="5" spans="1:3" x14ac:dyDescent="0.25">
      <c r="A5" t="s">
        <v>10</v>
      </c>
    </row>
    <row r="6" spans="1:3" x14ac:dyDescent="0.25">
      <c r="A6" t="s">
        <v>11</v>
      </c>
    </row>
    <row r="7" spans="1:3" x14ac:dyDescent="0.25">
      <c r="A7" t="s">
        <v>12</v>
      </c>
      <c r="B7">
        <v>40</v>
      </c>
      <c r="C7">
        <v>8000</v>
      </c>
    </row>
    <row r="8" spans="1:3" x14ac:dyDescent="0.25">
      <c r="A8" t="s">
        <v>13</v>
      </c>
    </row>
    <row r="9" spans="1:3" x14ac:dyDescent="0.25">
      <c r="A9" t="s">
        <v>15</v>
      </c>
    </row>
    <row r="10" spans="1:3" x14ac:dyDescent="0.25">
      <c r="A10" t="s">
        <v>14</v>
      </c>
    </row>
    <row r="11" spans="1:3" x14ac:dyDescent="0.25">
      <c r="A11" t="s">
        <v>16</v>
      </c>
    </row>
    <row r="12" spans="1:3" x14ac:dyDescent="0.25">
      <c r="A12" t="s">
        <v>17</v>
      </c>
    </row>
    <row r="13" spans="1:3" x14ac:dyDescent="0.25">
      <c r="A13" t="s">
        <v>18</v>
      </c>
    </row>
    <row r="14" spans="1:3" x14ac:dyDescent="0.25">
      <c r="A14" t="s">
        <v>19</v>
      </c>
    </row>
    <row r="15" spans="1:3" x14ac:dyDescent="0.25">
      <c r="A15" t="s">
        <v>20</v>
      </c>
      <c r="B15">
        <v>30</v>
      </c>
      <c r="C15">
        <v>70000</v>
      </c>
    </row>
    <row r="19" spans="1:8" x14ac:dyDescent="0.25">
      <c r="A19" t="s">
        <v>5</v>
      </c>
    </row>
    <row r="21" spans="1:8" x14ac:dyDescent="0.25">
      <c r="A21" t="s">
        <v>3</v>
      </c>
      <c r="B21" t="s">
        <v>4</v>
      </c>
    </row>
    <row r="22" spans="1:8" x14ac:dyDescent="0.25">
      <c r="A22">
        <v>1</v>
      </c>
      <c r="B22" s="2" t="str">
        <f t="array" ref="B22">INDEX($A$2:$A$15,MATCH(LARGE($B$2:$B$15+(($C$2:$C$15)/40000),ROWS($1:1)),$B$2:$B$15+(($C$2:$C$15)/40000),0))</f>
        <v>Nicolas</v>
      </c>
      <c r="C22" s="4" t="str" cm="1">
        <f t="array" ref="C22">IF(ROWS($1:1)&gt;COUNTA($B$2:$B$15),"",INDEX($A$2:$A$15,MATCH(LARGE($B$2:$B$15+(($C$2:$C$15)/10000),ROWS($1:1)),$B$2:$B$15+(($C$2:$C$15)/10000),0)))</f>
        <v>Nicolas</v>
      </c>
      <c r="D22" s="5" t="str" cm="1">
        <f t="array" ref="D22">IF(ROWS($1:1)&gt;COUNTA(Tableau1[Cumul points]),"",INDEX(Tableau1[Participants],MATCH(LARGE(Tableau1[Cumul points]+((Tableau1[CA])/10000),ROWS($1:1)),Tableau1[Cumul points]+((Tableau1[CA])/10000),0)))</f>
        <v>Nicolas</v>
      </c>
      <c r="H22" t="s">
        <v>22</v>
      </c>
    </row>
    <row r="23" spans="1:8" x14ac:dyDescent="0.25">
      <c r="A23">
        <v>2</v>
      </c>
      <c r="B23" s="2" t="str">
        <f t="array" ref="B23">INDEX($A$2:$A$15,MATCH(LARGE($B$2:$B$15+(($C$2:$C$15)/40000),ROWS($1:2)),$B$2:$B$15+(($C$2:$C$15)/40000),0))</f>
        <v>Raoul</v>
      </c>
      <c r="C23" s="4" t="str" cm="1">
        <f t="array" ref="C23">IF(ROWS($1:2)&gt;COUNTA($B$2:$B$15),"",INDEX($A$2:$A$15,MATCH(LARGE($B$2:$B$15+(($C$2:$C$15)/10000),ROWS($1:2)),$B$2:$B$15+(($C$2:$C$15)/10000),0)))</f>
        <v>Raoul</v>
      </c>
      <c r="D23" s="5" t="str" cm="1">
        <f t="array" ref="D23">IF(ROWS($1:2)&gt;COUNTA(Tableau1[Cumul points]),"",INDEX(Tableau1[Participants],MATCH(LARGE(Tableau1[Cumul points]+((Tableau1[CA])/10000),ROWS($1:2)),Tableau1[Cumul points]+((Tableau1[CA])/10000),0)))</f>
        <v>Raoul</v>
      </c>
    </row>
    <row r="24" spans="1:8" x14ac:dyDescent="0.25">
      <c r="A24">
        <v>3</v>
      </c>
      <c r="B24" s="2" t="str">
        <f t="array" ref="B24">INDEX($A$2:$A$15,MATCH(LARGE($B$2:$B$15+(($C$2:$C$15)/40000),ROWS($1:3)),$B$2:$B$15+(($C$2:$C$15)/40000),0))</f>
        <v>Alain</v>
      </c>
      <c r="C24" s="4" t="str" cm="1">
        <f t="array" ref="C24">IF(ROWS($1:3)&gt;COUNTA($B$2:$B$15),"",INDEX($A$2:$A$15,MATCH(LARGE($B$2:$B$15+(($C$2:$C$15)/10000),ROWS($1:3)),$B$2:$B$15+(($C$2:$C$15)/10000),0)))</f>
        <v/>
      </c>
      <c r="D24" s="5" t="str" cm="1">
        <f t="array" ref="D24">IF(ROWS($1:3)&gt;COUNTA(Tableau1[Cumul points]),"",INDEX(Tableau1[Participants],MATCH(LARGE(Tableau1[Cumul points]+((Tableau1[CA])/10000),ROWS($1:3)),Tableau1[Cumul points]+((Tableau1[CA])/10000),0)))</f>
        <v/>
      </c>
    </row>
    <row r="27" spans="1:8" x14ac:dyDescent="0.25">
      <c r="A27" t="s">
        <v>6</v>
      </c>
    </row>
    <row r="28" spans="1:8" x14ac:dyDescent="0.25">
      <c r="B28" s="1" t="s">
        <v>21</v>
      </c>
      <c r="C28" s="3">
        <v>40000</v>
      </c>
    </row>
    <row r="29" spans="1:8" x14ac:dyDescent="0.25">
      <c r="A29" t="s">
        <v>3</v>
      </c>
    </row>
    <row r="30" spans="1:8" x14ac:dyDescent="0.25">
      <c r="A30">
        <v>1</v>
      </c>
      <c r="B30" t="str">
        <f t="array" ref="B30">INDEX($A$2:$A$15,MATCH(LARGE(($B$2:$B$15+(($C$2:$C$15)/40000))*($C$2:$C$15&gt;=40000),ROWS($1:1)),$B$2:$B$15+(($C$2:$C$15)/40000),0))</f>
        <v>Raoul</v>
      </c>
      <c r="C30" t="str" cm="1">
        <f t="array" ref="C30">INDEX($A$2:$A$11,MATCH(LARGE(($B$2:$B$11+(($C$2:$C$11)/10000))*($C$2:$C$11&gt;=$C$28),ROWS($1:1)),$B$2:$B$11+(($C$2:$C$11)/10000),0))</f>
        <v>Alain</v>
      </c>
      <c r="D30" s="4" t="str" cm="1">
        <f t="array" ref="D30">IF(ROWS($1:1)&lt;(COUNTIF($C$2:$C$15,"&gt;="&amp;$C$28)+1),INDEX($A$2:$A$15,MATCH(LARGE(($B$2:$B$15+(($C$2:$C$15)/10000))*($C$2:$C$15&gt;=$C$28),ROWS($1:1)),$B$2:$B$15+(($C$2:$C$15)/10000),0)),"")</f>
        <v>Raoul</v>
      </c>
      <c r="E30" s="5" t="str" cm="1">
        <f t="array" ref="E30">IF(ROWS($1:1)&lt;(COUNTIF(Tableau1[CA],"&gt;="&amp;$C$28)+1),INDEX(Tableau1[Participants],MATCH(LARGE((Tableau1[Cumul points]+((Tableau1[CA])/10000))*(Tableau1[CA]&gt;=$C$28),ROWS($1:1)),Tableau1[Cumul points]+((Tableau1[CA])/10000),0)),"")</f>
        <v>Raoul</v>
      </c>
    </row>
    <row r="31" spans="1:8" x14ac:dyDescent="0.25">
      <c r="A31">
        <v>2</v>
      </c>
      <c r="B31" t="str">
        <f t="array" ref="B31">INDEX($A$2:$A$15,MATCH(LARGE(($B$2:$B$15+(($C$2:$C$15)/40000))*($C$2:$C$15&gt;=40000),ROWS($1:2)),$B$2:$B$15+(($C$2:$C$15)/40000),0))</f>
        <v>Alain</v>
      </c>
      <c r="D31" s="4" t="str" cm="1">
        <f t="array" ref="D31">IF(ROWS($1:2)&lt;(COUNTIF($C$2:$C$15,"&gt;="&amp;$C$28)+1),INDEX($A$2:$A$15,MATCH(LARGE(($B$2:$B$15+(($C$2:$C$15)/10000))*($C$2:$C$15&gt;=$C$28),ROWS($1:2)),$B$2:$B$15+(($C$2:$C$15)/10000),0)),"")</f>
        <v/>
      </c>
      <c r="E31" s="5" t="str" cm="1">
        <f t="array" ref="E31">IF(ROWS($1:2)&lt;(COUNTIF(Tableau1[CA],"&gt;="&amp;$C$28)+1),INDEX(Tableau1[Participants],MATCH(LARGE((Tableau1[Cumul points]+((Tableau1[CA])/10000))*(Tableau1[CA]&gt;=$C$28),ROWS($1:2)),Tableau1[Cumul points]+((Tableau1[CA])/10000),0)),"")</f>
        <v/>
      </c>
    </row>
    <row r="32" spans="1:8" x14ac:dyDescent="0.25">
      <c r="A32">
        <v>3</v>
      </c>
      <c r="B32" t="str">
        <f t="array" ref="B32">INDEX($A$2:$A$15,MATCH(LARGE(($B$2:$B$15+(($C$2:$C$15)/40000))*($C$2:$C$15&gt;=40000),ROWS($1:3)),$B$2:$B$15+(($C$2:$C$15)/40000),0))</f>
        <v>Alain</v>
      </c>
      <c r="D32" s="4" t="str" cm="1">
        <f t="array" ref="D32">IF(ROWS($1:3)&lt;(COUNTIF($C$2:$C$15,"&gt;="&amp;$C$28)+1),INDEX($A$2:$A$15,MATCH(LARGE(($B$2:$B$15+(($C$2:$C$15)/10000))*($C$2:$C$15&gt;=$C$28),ROWS($1:3)),$B$2:$B$15+(($C$2:$C$15)/10000),0)),"")</f>
        <v/>
      </c>
      <c r="E32" s="5" t="str" cm="1">
        <f t="array" ref="E32">IF(ROWS($1:3)&lt;(COUNTIF(Tableau1[CA],"&gt;="&amp;$C$28)+1),INDEX(Tableau1[Participants],MATCH(LARGE((Tableau1[Cumul points]+((Tableau1[CA])/10000))*(Tableau1[CA]&gt;=$C$28),ROWS($1:3)),Tableau1[Cumul points]+((Tableau1[CA])/10000),0)),"")</f>
        <v/>
      </c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C49138-8F3C-48E8-A3F8-15CB1E71080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DjiDji</cp:lastModifiedBy>
  <cp:lastPrinted>2023-04-02T15:12:32Z</cp:lastPrinted>
  <dcterms:created xsi:type="dcterms:W3CDTF">2023-04-01T19:29:09Z</dcterms:created>
  <dcterms:modified xsi:type="dcterms:W3CDTF">2023-04-02T15:37:42Z</dcterms:modified>
</cp:coreProperties>
</file>