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9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3BCBAB89-2E76-46B8-9D83-2F88679AE68C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2" l="1"/>
  <c r="C6" i="2"/>
  <c r="C7" i="2"/>
  <c r="C8" i="2"/>
  <c r="B5" i="2" a="1"/>
  <c r="B5" i="2" s="1"/>
  <c r="B6" i="2" a="1"/>
  <c r="B6" i="2" s="1"/>
  <c r="B7" i="2" a="1"/>
  <c r="B7" i="2" s="1"/>
  <c r="B8" i="2" a="1"/>
  <c r="B8" i="2" s="1"/>
  <c r="B9" i="2" a="1"/>
  <c r="B9" i="2" s="1"/>
  <c r="C9" i="2" s="1"/>
  <c r="B10" i="2" a="1"/>
  <c r="B10" i="2" s="1"/>
  <c r="C10" i="2" s="1"/>
  <c r="B11" i="2" a="1"/>
  <c r="B11" i="2" s="1"/>
  <c r="C11" i="2" s="1"/>
  <c r="B12" i="2" a="1"/>
  <c r="B12" i="2" s="1"/>
  <c r="C12" i="2" s="1"/>
  <c r="B13" i="2" a="1"/>
  <c r="B13" i="2" s="1"/>
  <c r="C13" i="2" s="1"/>
  <c r="B14" i="2" a="1"/>
  <c r="B14" i="2" s="1"/>
  <c r="C14" i="2" s="1"/>
  <c r="B15" i="2" a="1"/>
  <c r="B15" i="2" s="1"/>
  <c r="C15" i="2" s="1"/>
  <c r="B16" i="2" a="1"/>
  <c r="B16" i="2" s="1"/>
  <c r="C16" i="2" s="1"/>
  <c r="B17" i="2" a="1"/>
  <c r="B17" i="2" s="1"/>
  <c r="C17" i="2" s="1"/>
  <c r="B18" i="2" a="1"/>
  <c r="B18" i="2" s="1"/>
  <c r="C18" i="2" s="1"/>
  <c r="B19" i="2" a="1"/>
  <c r="B19" i="2" s="1"/>
  <c r="C19" i="2" s="1"/>
  <c r="B15" i="1"/>
  <c r="B14" i="1"/>
  <c r="B13" i="1"/>
  <c r="B12" i="1"/>
  <c r="B11" i="1"/>
  <c r="B9" i="1"/>
  <c r="B8" i="1"/>
  <c r="B7" i="1"/>
  <c r="B16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<sst xmlns="http://schemas.openxmlformats.org/spreadsheetml/2006/main" count="17" uniqueCount="17">
  <si>
    <t xml:space="preserve">2 - État de sortie par Matiere </t>
  </si>
  <si>
    <t>Réference</t>
  </si>
  <si>
    <t>Quantité (Kg)</t>
  </si>
  <si>
    <t>Article</t>
  </si>
  <si>
    <t>Total sortie par MP</t>
  </si>
  <si>
    <t>Aramco F2122</t>
  </si>
  <si>
    <t>Dowlex 2645G</t>
  </si>
  <si>
    <t>Dowlex 5056 01G</t>
  </si>
  <si>
    <t>Dowlex XZ 89499</t>
  </si>
  <si>
    <t>Dowlex XZ 89507</t>
  </si>
  <si>
    <t>Elite 5401G</t>
  </si>
  <si>
    <t xml:space="preserve">Equate 7087 </t>
  </si>
  <si>
    <t>Equate EFDC-7080 Luban</t>
  </si>
  <si>
    <t>Lotrene Q1018H</t>
  </si>
  <si>
    <t>REPSOL 1810F</t>
  </si>
  <si>
    <t>Sabic 118WJ</t>
  </si>
  <si>
    <t>Total LDPE sorti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</si>
</sst>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0\ _€_-;\-* #,##0.000\ _€_-;_-* &quot;-&quot;??\ _€_-;_-@_-"/>
  </numFmts>
  <fonts count="7">
    <font>
      <sz val="11"/>
      <color theme="1"/>
      <name val="Calibri"/>
      <family val="2"/>
      <scheme val="minor"/>
    </font>
    <font>
      <b/>
      <i/>
      <sz val="14"/>
      <color theme="1"/>
      <name val="Calibri (Corps)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i/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0" borderId="0" xfId="0" applyFont="1" applyAlignment="1">
      <alignment vertical="center" wrapText="1"/>
    </xf>
    <xf numFmtId="0" fontId="4" fillId="3" borderId="2" xfId="0" applyFont="1" applyFill="1" applyBorder="1" applyAlignment="1">
      <alignment horizontal="left" vertical="top"/>
    </xf>
    <xf numFmtId="164" fontId="5" fillId="0" borderId="5" xfId="0" applyNumberFormat="1" applyFont="1" applyBorder="1" applyAlignment="1">
      <alignment horizontal="left" vertical="top"/>
    </xf>
    <xf numFmtId="0" fontId="4" fillId="3" borderId="2" xfId="0" applyFont="1" applyFill="1" applyBorder="1" applyAlignment="1">
      <alignment horizontal="left" vertical="center"/>
    </xf>
    <xf numFmtId="0" fontId="4" fillId="0" borderId="2" xfId="0" applyFont="1" applyBorder="1" applyAlignment="1">
      <alignment horizontal="left"/>
    </xf>
    <xf numFmtId="0" fontId="4" fillId="0" borderId="2" xfId="0" applyFont="1" applyBorder="1"/>
    <xf numFmtId="0" fontId="4" fillId="3" borderId="2" xfId="0" applyFont="1" applyFill="1" applyBorder="1"/>
    <xf numFmtId="0" fontId="6" fillId="0" borderId="2" xfId="0" applyFont="1" applyBorder="1" applyAlignment="1">
      <alignment horizontal="left" vertical="center"/>
    </xf>
    <xf numFmtId="0" fontId="6" fillId="0" borderId="2" xfId="0" applyFont="1" applyBorder="1" applyAlignment="1">
      <alignment horizontal="left" vertical="center" wrapText="1"/>
    </xf>
    <xf numFmtId="0" fontId="4" fillId="0" borderId="2" xfId="0" applyFont="1" applyBorder="1" applyAlignment="1">
      <alignment vertical="top"/>
    </xf>
    <xf numFmtId="0" fontId="3" fillId="2" borderId="4" xfId="0" applyFont="1" applyFill="1" applyBorder="1" applyAlignment="1">
      <alignment horizontal="left"/>
    </xf>
    <xf numFmtId="164" fontId="3" fillId="2" borderId="4" xfId="0" applyNumberFormat="1" applyFont="1" applyFill="1" applyBorder="1" applyAlignment="1">
      <alignment horizontal="left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wrapText="1"/>
    </xf>
    <xf numFmtId="0" fontId="1" fillId="0" borderId="0" xfId="0" applyFont="1" applyAlignment="1">
      <alignment horizontal="center" wrapText="1"/>
    </xf>
    <xf numFmtId="0" fontId="3" fillId="2" borderId="6" xfId="0" applyFont="1" applyFill="1" applyBorder="1" applyAlignment="1">
      <alignment horizontal="center" vertical="center" wrapText="1"/>
    </xf>
    <xf numFmtId="0" fontId="0" fillId="0" borderId="5" xfId="0" applyBorder="1"/>
    <xf numFmtId="0" fontId="3" fillId="2" borderId="8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7" xfId="0" applyBorder="1"/>
  </cellXfs>
  <cellStyles count="1">
    <cellStyle name="Normal" xfId="0" builtinId="0"/>
  </cellStyles>
  <dxfs count="3"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5116D78-CC96-43EB-B9E7-EBA776D81907}" name="Tableau1" displayName="Tableau1" ref="B4:C19" totalsRowShown="0" tableBorderDxfId="2">
  <autoFilter ref="B4:C19" xr:uid="{A5116D78-CC96-43EB-B9E7-EBA776D81907}"/>
  <tableColumns count="2">
    <tableColumn id="1" xr3:uid="{C4833A00-3C1A-4927-89C3-AC943DDA798F}" name="Réference" dataDxfId="1">
      <calculatedColumnFormula array="1">IFERROR(INDEX(Feuil1!$A$5:$A$15,SMALL(IF(Feuil1!$B$5:$B$15&gt;0,ROW(Feuil1!$A$5:$A$15)-4),ROWS($1:1))),"")</calculatedColumnFormula>
    </tableColumn>
    <tableColumn id="2" xr3:uid="{0B4BCA77-4B08-4C35-9FB5-A7E6972574B8}" name="Quantité (Kg)" dataDxfId="0">
      <calculatedColumnFormula>IFERROR(VLOOKUP(Tableau1[[#This Row],[Réference]],Feuil1!$A$5:$B$15,2,0),"")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B16"/>
  <sheetViews>
    <sheetView workbookViewId="0">
      <selection activeCell="C26" sqref="C26"/>
    </sheetView>
  </sheetViews>
  <sheetFormatPr baseColWidth="10" defaultRowHeight="15"/>
  <cols>
    <col min="1" max="1" width="20.5703125" customWidth="1"/>
    <col min="2" max="2" width="25.5703125" customWidth="1"/>
  </cols>
  <sheetData>
    <row r="3" spans="1:2">
      <c r="A3" s="15" t="s">
        <v>3</v>
      </c>
      <c r="B3" s="13" t="s">
        <v>4</v>
      </c>
    </row>
    <row r="4" spans="1:2">
      <c r="A4" s="16"/>
      <c r="B4" s="14"/>
    </row>
    <row r="5" spans="1:2" ht="18.75">
      <c r="A5" s="2" t="s">
        <v>5</v>
      </c>
      <c r="B5" s="3">
        <v>1800</v>
      </c>
    </row>
    <row r="6" spans="1:2" ht="18.75">
      <c r="A6" s="4" t="s">
        <v>6</v>
      </c>
      <c r="B6" s="3">
        <v>2600</v>
      </c>
    </row>
    <row r="7" spans="1:2" ht="18.75">
      <c r="A7" s="5" t="s">
        <v>7</v>
      </c>
      <c r="B7" s="3">
        <f t="shared" ref="B7:B15" si="0">SUM(C7:AD7)</f>
        <v>0</v>
      </c>
    </row>
    <row r="8" spans="1:2" ht="18.75">
      <c r="A8" s="6" t="s">
        <v>8</v>
      </c>
      <c r="B8" s="3">
        <f t="shared" si="0"/>
        <v>0</v>
      </c>
    </row>
    <row r="9" spans="1:2" ht="18.75">
      <c r="A9" s="6" t="s">
        <v>9</v>
      </c>
      <c r="B9" s="3">
        <f t="shared" si="0"/>
        <v>0</v>
      </c>
    </row>
    <row r="10" spans="1:2" ht="18.75">
      <c r="A10" s="7" t="s">
        <v>10</v>
      </c>
      <c r="B10" s="3">
        <v>6500</v>
      </c>
    </row>
    <row r="11" spans="1:2" ht="18.75">
      <c r="A11" s="6" t="s">
        <v>11</v>
      </c>
      <c r="B11" s="3">
        <f t="shared" si="0"/>
        <v>0</v>
      </c>
    </row>
    <row r="12" spans="1:2" ht="18.75">
      <c r="A12" s="8" t="s">
        <v>12</v>
      </c>
      <c r="B12" s="3">
        <f t="shared" si="0"/>
        <v>0</v>
      </c>
    </row>
    <row r="13" spans="1:2" ht="18.75">
      <c r="A13" s="6" t="s">
        <v>13</v>
      </c>
      <c r="B13" s="3">
        <f t="shared" si="0"/>
        <v>0</v>
      </c>
    </row>
    <row r="14" spans="1:2" ht="18.75">
      <c r="A14" s="9" t="s">
        <v>14</v>
      </c>
      <c r="B14" s="3">
        <f t="shared" si="0"/>
        <v>0</v>
      </c>
    </row>
    <row r="15" spans="1:2" ht="18.75">
      <c r="A15" s="10" t="s">
        <v>15</v>
      </c>
      <c r="B15" s="3">
        <f t="shared" si="0"/>
        <v>0</v>
      </c>
    </row>
    <row r="16" spans="1:2" ht="18.75">
      <c r="A16" s="11" t="s">
        <v>16</v>
      </c>
      <c r="B16" s="12">
        <f>SUM(B5:B15)</f>
        <v>10900</v>
      </c>
    </row>
  </sheetData>
  <mergeCells count="2">
    <mergeCell ref="B3:B4"/>
    <mergeCell ref="A3:A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19"/>
  <sheetViews>
    <sheetView tabSelected="1" workbookViewId="0">
      <selection activeCell="C5" sqref="C5"/>
    </sheetView>
  </sheetViews>
  <sheetFormatPr baseColWidth="10" defaultRowHeight="15"/>
  <cols>
    <col min="2" max="2" width="17.85546875" customWidth="1"/>
    <col min="3" max="3" width="22.5703125" customWidth="1"/>
  </cols>
  <sheetData>
    <row r="1" spans="1:3" ht="18.75">
      <c r="A1" s="17" t="s">
        <v>0</v>
      </c>
      <c r="B1" s="18"/>
      <c r="C1" s="18"/>
    </row>
    <row r="4" spans="1:3" ht="23.25">
      <c r="A4" s="1"/>
      <c r="B4" s="21" t="s">
        <v>1</v>
      </c>
      <c r="C4" s="22" t="s">
        <v>2</v>
      </c>
    </row>
    <row r="5" spans="1:3" ht="23.25">
      <c r="A5" s="1"/>
      <c r="B5" s="19" t="str" cm="1">
        <f t="array" ref="B5">IFERROR(INDEX(Feuil1!$A$5:$A$15,SMALL(IF(Feuil1!$B$5:$B$15&gt;0,ROW(Feuil1!$A$5:$A$15)-4),ROWS($1:1))),"")</f>
        <v>Aramco F2122</v>
      </c>
      <c r="C5" s="20">
        <f>IFERROR(VLOOKUP(Tableau1[[#This Row],[Réference]],Feuil1!$A$5:$B$15,2,0),"")</f>
        <v>1800</v>
      </c>
    </row>
    <row r="6" spans="1:3" ht="18.75">
      <c r="B6" s="19" t="str" cm="1">
        <f t="array" ref="B6">IFERROR(INDEX(Feuil1!$A$5:$A$15,SMALL(IF(Feuil1!$B$5:$B$15&gt;0,ROW(Feuil1!$A$5:$A$15)-4),ROWS($1:2))),"")</f>
        <v>Dowlex 2645G</v>
      </c>
      <c r="C6" s="20">
        <f>IFERROR(VLOOKUP(Tableau1[[#This Row],[Réference]],Feuil1!$A$5:$B$15,2,0),"")</f>
        <v>2600</v>
      </c>
    </row>
    <row r="7" spans="1:3" ht="18.75">
      <c r="B7" s="19" t="str" cm="1">
        <f t="array" ref="B7">IFERROR(INDEX(Feuil1!$A$5:$A$15,SMALL(IF(Feuil1!$B$5:$B$15&gt;0,ROW(Feuil1!$A$5:$A$15)-4),ROWS($1:3))),"")</f>
        <v>Elite 5401G</v>
      </c>
      <c r="C7" s="20">
        <f>IFERROR(VLOOKUP(Tableau1[[#This Row],[Réference]],Feuil1!$A$5:$B$15,2,0),"")</f>
        <v>6500</v>
      </c>
    </row>
    <row r="8" spans="1:3" ht="18.75">
      <c r="B8" s="19" t="str" cm="1">
        <f t="array" ref="B8">IFERROR(INDEX(Feuil1!$A$5:$A$15,SMALL(IF(Feuil1!$B$5:$B$15&gt;0,ROW(Feuil1!$A$5:$A$15)-4),ROWS($1:4))),"")</f>
        <v/>
      </c>
      <c r="C8" s="20" t="str">
        <f>IFERROR(VLOOKUP(Tableau1[[#This Row],[Réference]],Feuil1!$A$5:$B$15,2,0),"")</f>
        <v/>
      </c>
    </row>
    <row r="9" spans="1:3" ht="18.75">
      <c r="B9" s="19" t="str" cm="1">
        <f t="array" ref="B9">IFERROR(INDEX(Feuil1!$A$5:$A$15,SMALL(IF(Feuil1!$B$5:$B$15&gt;0,ROW(Feuil1!$A$5:$A$15)-4),ROWS($1:5))),"")</f>
        <v/>
      </c>
      <c r="C9" s="20" t="str">
        <f>IFERROR(VLOOKUP(Tableau1[[#This Row],[Réference]],Feuil1!$A$5:$B$15,2,0),"")</f>
        <v/>
      </c>
    </row>
    <row r="10" spans="1:3" ht="18.75">
      <c r="B10" s="19" t="str" cm="1">
        <f t="array" ref="B10">IFERROR(INDEX(Feuil1!$A$5:$A$15,SMALL(IF(Feuil1!$B$5:$B$15&gt;0,ROW(Feuil1!$A$5:$A$15)-4),ROWS($1:6))),"")</f>
        <v/>
      </c>
      <c r="C10" s="20" t="str">
        <f>IFERROR(VLOOKUP(Tableau1[[#This Row],[Réference]],Feuil1!$A$5:$B$15,2,0),"")</f>
        <v/>
      </c>
    </row>
    <row r="11" spans="1:3" ht="18.75">
      <c r="B11" s="19" t="str" cm="1">
        <f t="array" ref="B11">IFERROR(INDEX(Feuil1!$A$5:$A$15,SMALL(IF(Feuil1!$B$5:$B$15&gt;0,ROW(Feuil1!$A$5:$A$15)-4),ROWS($1:7))),"")</f>
        <v/>
      </c>
      <c r="C11" s="20" t="str">
        <f>IFERROR(VLOOKUP(Tableau1[[#This Row],[Réference]],Feuil1!$A$5:$B$15,2,0),"")</f>
        <v/>
      </c>
    </row>
    <row r="12" spans="1:3" ht="18.75">
      <c r="B12" s="19" t="str" cm="1">
        <f t="array" ref="B12">IFERROR(INDEX(Feuil1!$A$5:$A$15,SMALL(IF(Feuil1!$B$5:$B$15&gt;0,ROW(Feuil1!$A$5:$A$15)-4),ROWS($1:8))),"")</f>
        <v/>
      </c>
      <c r="C12" s="20" t="str">
        <f>IFERROR(VLOOKUP(Tableau1[[#This Row],[Réference]],Feuil1!$A$5:$B$15,2,0),"")</f>
        <v/>
      </c>
    </row>
    <row r="13" spans="1:3" ht="18.75">
      <c r="B13" s="19" t="str" cm="1">
        <f t="array" ref="B13">IFERROR(INDEX(Feuil1!$A$5:$A$15,SMALL(IF(Feuil1!$B$5:$B$15&gt;0,ROW(Feuil1!$A$5:$A$15)-4),ROWS($1:9))),"")</f>
        <v/>
      </c>
      <c r="C13" s="20" t="str">
        <f>IFERROR(VLOOKUP(Tableau1[[#This Row],[Réference]],Feuil1!$A$5:$B$15,2,0),"")</f>
        <v/>
      </c>
    </row>
    <row r="14" spans="1:3" ht="18.75">
      <c r="B14" s="19" t="str" cm="1">
        <f t="array" ref="B14">IFERROR(INDEX(Feuil1!$A$5:$A$15,SMALL(IF(Feuil1!$B$5:$B$15&gt;0,ROW(Feuil1!$A$5:$A$15)-4),ROWS($1:10))),"")</f>
        <v/>
      </c>
      <c r="C14" s="20" t="str">
        <f>IFERROR(VLOOKUP(Tableau1[[#This Row],[Réference]],Feuil1!$A$5:$B$15,2,0),"")</f>
        <v/>
      </c>
    </row>
    <row r="15" spans="1:3" ht="18.75">
      <c r="B15" s="19" t="str" cm="1">
        <f t="array" ref="B15">IFERROR(INDEX(Feuil1!$A$5:$A$15,SMALL(IF(Feuil1!$B$5:$B$15&gt;0,ROW(Feuil1!$A$5:$A$15)-4),ROWS($1:11))),"")</f>
        <v/>
      </c>
      <c r="C15" s="20" t="str">
        <f>IFERROR(VLOOKUP(Tableau1[[#This Row],[Réference]],Feuil1!$A$5:$B$15,2,0),"")</f>
        <v/>
      </c>
    </row>
    <row r="16" spans="1:3" ht="18.75">
      <c r="B16" s="19" t="str" cm="1">
        <f t="array" ref="B16">IFERROR(INDEX(Feuil1!$A$5:$A$15,SMALL(IF(Feuil1!$B$5:$B$15&gt;0,ROW(Feuil1!$A$5:$A$15)-4),ROWS($1:12))),"")</f>
        <v/>
      </c>
      <c r="C16" s="20" t="str">
        <f>IFERROR(VLOOKUP(Tableau1[[#This Row],[Réference]],Feuil1!$A$5:$B$15,2,0),"")</f>
        <v/>
      </c>
    </row>
    <row r="17" spans="2:3" ht="18.75">
      <c r="B17" s="19" t="str" cm="1">
        <f t="array" ref="B17">IFERROR(INDEX(Feuil1!$A$5:$A$15,SMALL(IF(Feuil1!$B$5:$B$15&gt;0,ROW(Feuil1!$A$5:$A$15)-4),ROWS($1:13))),"")</f>
        <v/>
      </c>
      <c r="C17" s="20" t="str">
        <f>IFERROR(VLOOKUP(Tableau1[[#This Row],[Réference]],Feuil1!$A$5:$B$15,2,0),"")</f>
        <v/>
      </c>
    </row>
    <row r="18" spans="2:3" ht="18.75">
      <c r="B18" s="19" t="str" cm="1">
        <f t="array" ref="B18">IFERROR(INDEX(Feuil1!$A$5:$A$15,SMALL(IF(Feuil1!$B$5:$B$15&gt;0,ROW(Feuil1!$A$5:$A$15)-4),ROWS($1:14))),"")</f>
        <v/>
      </c>
      <c r="C18" s="20" t="str">
        <f>IFERROR(VLOOKUP(Tableau1[[#This Row],[Réference]],Feuil1!$A$5:$B$15,2,0),"")</f>
        <v/>
      </c>
    </row>
    <row r="19" spans="2:3" ht="18.75">
      <c r="B19" s="19" t="str" cm="1">
        <f t="array" ref="B19">IFERROR(INDEX(Feuil1!$A$5:$A$15,SMALL(IF(Feuil1!$B$5:$B$15&gt;0,ROW(Feuil1!$A$5:$A$15)-4),ROWS($1:15))),"")</f>
        <v/>
      </c>
      <c r="C19" s="23" t="str">
        <f>IFERROR(VLOOKUP(Tableau1[[#This Row],[Réference]],Feuil1!$A$5:$B$15,2,0),"")</f>
        <v/>
      </c>
    </row>
  </sheetData>
  <mergeCells count="1">
    <mergeCell ref="A1:C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Farouk</dc:creator>
  <cp:lastModifiedBy>DjiDji</cp:lastModifiedBy>
  <dcterms:created xsi:type="dcterms:W3CDTF">2023-01-10T16:19:46Z</dcterms:created>
  <dcterms:modified xsi:type="dcterms:W3CDTF">2023-01-11T10:25:36Z</dcterms:modified>
</cp:coreProperties>
</file>