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F7C1270-E59A-4585-B385-56A04B6F41C6}" xr6:coauthVersionLast="47" xr6:coauthVersionMax="47" xr10:uidLastSave="{00000000-0000-0000-0000-000000000000}"/>
  <bookViews>
    <workbookView xWindow="-120" yWindow="-120" windowWidth="29040" windowHeight="15840" activeTab="4" xr2:uid="{100F4727-2E56-4F45-9AEA-99D3F9F4CA1E}"/>
  </bookViews>
  <sheets>
    <sheet name="Saisie Depenses" sheetId="8" r:id="rId1"/>
    <sheet name="Mon budget" sheetId="1" r:id="rId2"/>
    <sheet name="Suivi des dépenses" sheetId="2" r:id="rId3"/>
    <sheet name="Listes" sheetId="3" r:id="rId4"/>
    <sheet name="Mon suivi" sheetId="9" r:id="rId5"/>
    <sheet name="Feuil1" sheetId="10" r:id="rId6"/>
  </sheets>
  <definedNames>
    <definedName name="_xlnm.Print_Area" localSheetId="1">'Mon budget'!$A$1:$O$44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F4" i="2"/>
  <c r="D10" i="9" a="1"/>
  <c r="D9" i="9" a="1"/>
  <c r="C9" i="9" a="1"/>
  <c r="D10" i="9" l="1"/>
  <c r="D9" i="9"/>
  <c r="C9" i="9"/>
  <c r="O14" i="1" l="1"/>
  <c r="C42" i="9"/>
  <c r="C5" i="9"/>
  <c r="C6" i="9"/>
  <c r="C7" i="9"/>
  <c r="C44" i="9"/>
  <c r="D6" i="9"/>
  <c r="E6" i="9"/>
  <c r="F6" i="9"/>
  <c r="G6" i="9"/>
  <c r="H6" i="9"/>
  <c r="I6" i="9"/>
  <c r="J6" i="9"/>
  <c r="K6" i="9"/>
  <c r="L6" i="9"/>
  <c r="M6" i="9"/>
  <c r="N6" i="9"/>
  <c r="D5" i="9"/>
  <c r="E5" i="9"/>
  <c r="F5" i="9"/>
  <c r="G5" i="9"/>
  <c r="H5" i="9"/>
  <c r="I5" i="9"/>
  <c r="J5" i="9"/>
  <c r="K5" i="9"/>
  <c r="L5" i="9"/>
  <c r="M5" i="9"/>
  <c r="N5" i="9"/>
  <c r="K4" i="9"/>
  <c r="E42" i="1"/>
  <c r="F42" i="1"/>
  <c r="G42" i="1"/>
  <c r="H42" i="1"/>
  <c r="I42" i="1"/>
  <c r="J42" i="1"/>
  <c r="K42" i="1"/>
  <c r="L42" i="1"/>
  <c r="M42" i="1"/>
  <c r="N42" i="1"/>
  <c r="O40" i="1"/>
  <c r="O39" i="1"/>
  <c r="O41" i="1"/>
  <c r="O37" i="1"/>
  <c r="O38" i="1"/>
  <c r="O25" i="1"/>
  <c r="O16" i="1"/>
  <c r="O35" i="1"/>
  <c r="O36" i="1"/>
  <c r="F5" i="2"/>
  <c r="F6" i="2"/>
  <c r="O26" i="1"/>
  <c r="D7" i="1"/>
  <c r="E7" i="1"/>
  <c r="F7" i="1"/>
  <c r="G7" i="1"/>
  <c r="H7" i="1"/>
  <c r="I7" i="1"/>
  <c r="J7" i="1"/>
  <c r="K7" i="1"/>
  <c r="L7" i="1"/>
  <c r="M7" i="1"/>
  <c r="N7" i="1"/>
  <c r="C7" i="1"/>
  <c r="O28" i="1"/>
  <c r="O29" i="1"/>
  <c r="O11" i="1"/>
  <c r="O12" i="1"/>
  <c r="O13" i="1"/>
  <c r="O15" i="1"/>
  <c r="O17" i="1"/>
  <c r="O18" i="1"/>
  <c r="O19" i="1"/>
  <c r="O20" i="1"/>
  <c r="O21" i="1"/>
  <c r="O22" i="1"/>
  <c r="O23" i="1"/>
  <c r="O24" i="1"/>
  <c r="O27" i="1"/>
  <c r="O30" i="1"/>
  <c r="O31" i="1"/>
  <c r="O32" i="1"/>
  <c r="O33" i="1"/>
  <c r="O34" i="1"/>
  <c r="O4" i="1"/>
  <c r="O10" i="9" l="1"/>
  <c r="G42" i="9"/>
  <c r="O10" i="1"/>
  <c r="I42" i="9"/>
  <c r="H42" i="9"/>
  <c r="K42" i="9"/>
  <c r="N42" i="9"/>
  <c r="O12" i="9"/>
  <c r="O34" i="9"/>
  <c r="O29" i="9"/>
  <c r="O40" i="9"/>
  <c r="O37" i="9"/>
  <c r="O21" i="9"/>
  <c r="O39" i="9"/>
  <c r="O31" i="9"/>
  <c r="O23" i="9"/>
  <c r="O15" i="9"/>
  <c r="O41" i="9"/>
  <c r="O38" i="9"/>
  <c r="O36" i="9"/>
  <c r="O35" i="9"/>
  <c r="O33" i="9"/>
  <c r="O32" i="9"/>
  <c r="O30" i="9"/>
  <c r="O28" i="9"/>
  <c r="O27" i="9"/>
  <c r="O26" i="9"/>
  <c r="O25" i="9"/>
  <c r="O24" i="9"/>
  <c r="O22" i="9"/>
  <c r="O20" i="9"/>
  <c r="O19" i="9"/>
  <c r="O18" i="9"/>
  <c r="O17" i="9"/>
  <c r="O16" i="9"/>
  <c r="O13" i="9"/>
  <c r="O11" i="9"/>
  <c r="O14" i="9"/>
  <c r="O6" i="9"/>
  <c r="F42" i="9"/>
  <c r="I4" i="9"/>
  <c r="I7" i="9" s="1"/>
  <c r="L4" i="9"/>
  <c r="L7" i="9" s="1"/>
  <c r="H4" i="9"/>
  <c r="H7" i="9" s="1"/>
  <c r="G4" i="9"/>
  <c r="G7" i="9" s="1"/>
  <c r="J4" i="9"/>
  <c r="J7" i="9" s="1"/>
  <c r="N4" i="9"/>
  <c r="N7" i="9" s="1"/>
  <c r="F4" i="9"/>
  <c r="F7" i="9" s="1"/>
  <c r="C4" i="9"/>
  <c r="M4" i="9"/>
  <c r="M7" i="9" s="1"/>
  <c r="E4" i="9"/>
  <c r="E7" i="9" s="1"/>
  <c r="D4" i="9"/>
  <c r="D7" i="9" s="1"/>
  <c r="J42" i="9"/>
  <c r="K7" i="9"/>
  <c r="O5" i="9"/>
  <c r="K44" i="1"/>
  <c r="N44" i="1"/>
  <c r="H44" i="1"/>
  <c r="M44" i="1"/>
  <c r="E44" i="1"/>
  <c r="L44" i="1"/>
  <c r="G44" i="1"/>
  <c r="I44" i="1"/>
  <c r="J44" i="1"/>
  <c r="F44" i="1"/>
  <c r="O5" i="1"/>
  <c r="O7" i="1" s="1"/>
  <c r="M42" i="9" l="1"/>
  <c r="C42" i="1"/>
  <c r="C44" i="1" s="1"/>
  <c r="D42" i="1"/>
  <c r="D44" i="1" s="1"/>
  <c r="O9" i="1"/>
  <c r="O9" i="9"/>
  <c r="L42" i="9"/>
  <c r="L44" i="9" s="1"/>
  <c r="E42" i="9"/>
  <c r="E44" i="9" s="1"/>
  <c r="G44" i="9"/>
  <c r="O4" i="9"/>
  <c r="O7" i="9" s="1"/>
  <c r="N44" i="9"/>
  <c r="I44" i="9"/>
  <c r="J44" i="9"/>
  <c r="D42" i="9"/>
  <c r="M44" i="9"/>
  <c r="H44" i="9"/>
  <c r="K44" i="9"/>
  <c r="F44" i="9"/>
  <c r="O44" i="1" l="1"/>
  <c r="O42" i="1"/>
  <c r="O42" i="9"/>
  <c r="D44" i="9"/>
  <c r="O44" i="9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<sst xmlns="http://schemas.openxmlformats.org/spreadsheetml/2006/main" count="185" uniqueCount="75">
  <si>
    <t>Autres revenues</t>
  </si>
  <si>
    <t>Total revenus</t>
  </si>
  <si>
    <t>Alimentation</t>
  </si>
  <si>
    <t>Frais voitures</t>
  </si>
  <si>
    <t>Frais scolaire</t>
  </si>
  <si>
    <t>Frais divers</t>
  </si>
  <si>
    <t xml:space="preserve">Vetements </t>
  </si>
  <si>
    <t>loisirs</t>
  </si>
  <si>
    <t>Location</t>
  </si>
  <si>
    <t>Frais Banques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</si>
  <si>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</si>
  <si>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</si>
  <si>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</si>
  <si>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</si>
  <si>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</si>
  <si>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</si>
  <si>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</si>
  <si>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</si>
  <si>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</si>
  <si>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</si>
  <si>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</si>
  <si>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</si>
  <si>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</si>
  <si>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Date</t>
  </si>
  <si>
    <t>Catégorie</t>
  </si>
  <si>
    <t>Liste de catégorie</t>
  </si>
  <si>
    <t>Mois</t>
  </si>
  <si>
    <t>Montant</t>
  </si>
  <si>
    <t>Détail de la depense</t>
  </si>
  <si>
    <t>Liste des mois</t>
  </si>
  <si>
    <t>Salaire Nico</t>
  </si>
  <si>
    <t>Salaire Aure</t>
  </si>
  <si>
    <t>Credit Valbo</t>
  </si>
  <si>
    <t xml:space="preserve">Credit conso </t>
  </si>
  <si>
    <t>Credit Voiture</t>
  </si>
  <si>
    <t>Assurances MMA</t>
  </si>
  <si>
    <t>EDF</t>
  </si>
  <si>
    <t>Amazone Prime</t>
  </si>
  <si>
    <t>Abonnement</t>
  </si>
  <si>
    <t>Restaurant</t>
  </si>
  <si>
    <t>Frais Auré Boulot</t>
  </si>
  <si>
    <t>Frais medicaux</t>
  </si>
  <si>
    <t>Assurances BPCE</t>
  </si>
  <si>
    <t>Moyen Payement</t>
  </si>
  <si>
    <t>CB</t>
  </si>
  <si>
    <t xml:space="preserve">Prelevement </t>
  </si>
  <si>
    <t>Virement</t>
  </si>
  <si>
    <t>Cheque</t>
  </si>
  <si>
    <t>Remboursement</t>
  </si>
  <si>
    <t>Postes</t>
  </si>
  <si>
    <t>Moyen de Payement</t>
  </si>
  <si>
    <t>Saisie des Opérations</t>
  </si>
  <si>
    <t>Regulation</t>
  </si>
  <si>
    <t>Mon Budget Famillial 2023</t>
  </si>
  <si>
    <t>Téléphone/internet</t>
  </si>
  <si>
    <t>Frais Carburant</t>
  </si>
  <si>
    <t>Credit  Grenoble</t>
  </si>
  <si>
    <t>EAU</t>
  </si>
  <si>
    <t>Dettes Autre</t>
  </si>
  <si>
    <t>Frais Maison</t>
  </si>
  <si>
    <t>1 Salaire Aure</t>
  </si>
  <si>
    <t>1 Salaire Nico</t>
  </si>
  <si>
    <t>1 Autres revenues</t>
  </si>
  <si>
    <t>Total Depenses</t>
  </si>
  <si>
    <t>Taxe Habitation</t>
  </si>
  <si>
    <t>Taxe Foncières</t>
  </si>
  <si>
    <t>Taxe Impot Revenu</t>
  </si>
  <si>
    <t>Solde/Epargne</t>
  </si>
  <si>
    <t>Mon Suivi des dépenses 2023</t>
  </si>
  <si>
    <t>Cadeaux</t>
  </si>
  <si>
    <t>Comptabiliser</t>
  </si>
  <si>
    <t>tttt</t>
  </si>
  <si>
    <t>rtrttr</t>
  </si>
  <si>
    <t>jjjjj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</si>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</sst>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_€;[Red]\-#,##0.00\ _€"/>
    <numFmt numFmtId="166" formatCode="#,##0.00\ _€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Bodoni MT"/>
      <family val="1"/>
    </font>
    <font>
      <sz val="14"/>
      <color rgb="FF0F0F0F"/>
      <name val="Bodoni MT"/>
      <family val="1"/>
    </font>
    <font>
      <b/>
      <sz val="11"/>
      <color theme="1"/>
      <name val="Bodoni MT"/>
      <family val="1"/>
    </font>
    <font>
      <sz val="11"/>
      <color theme="1"/>
      <name val="Bodoni MT"/>
      <family val="1"/>
    </font>
    <font>
      <b/>
      <sz val="20"/>
      <color theme="1"/>
      <name val="Bodoni MT"/>
      <family val="1"/>
    </font>
    <font>
      <b/>
      <sz val="22"/>
      <color theme="1"/>
      <name val="Bodoni MT"/>
      <family val="1"/>
    </font>
    <font>
      <b/>
      <sz val="22"/>
      <color theme="9"/>
      <name val="Bodoni MT"/>
      <family val="1"/>
    </font>
    <font>
      <b/>
      <sz val="22"/>
      <color rgb="FFFF0000"/>
      <name val="Bodoni MT"/>
      <family val="1"/>
    </font>
    <font>
      <b/>
      <sz val="16"/>
      <color theme="0"/>
      <name val="Calibri"/>
      <family val="2"/>
      <scheme val="minor"/>
    </font>
    <font>
      <b/>
      <sz val="24"/>
      <color theme="0"/>
      <name val="Bodoni MT"/>
      <family val="1"/>
    </font>
    <font>
      <b/>
      <sz val="18"/>
      <color theme="0"/>
      <name val="Bodoni MT"/>
      <family val="1"/>
    </font>
    <font>
      <b/>
      <sz val="16"/>
      <color theme="1"/>
      <name val="Bodoni MT"/>
      <family val="1"/>
    </font>
    <font>
      <sz val="16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6"/>
      <color rgb="FF000000"/>
      <name val="Bodoni MT"/>
      <family val="1"/>
    </font>
    <font>
      <b/>
      <sz val="24"/>
      <color theme="1"/>
      <name val="Bodoni MT"/>
      <family val="1"/>
    </font>
    <font>
      <b/>
      <sz val="24"/>
      <color theme="9"/>
      <name val="Bodoni MT"/>
      <family val="1"/>
    </font>
    <font>
      <b/>
      <sz val="24"/>
      <color rgb="FFFF0000"/>
      <name val="Bodoni MT"/>
      <family val="1"/>
    </font>
    <font>
      <sz val="16"/>
      <color theme="1"/>
      <name val="Bodoni MT"/>
      <family val="1"/>
    </font>
    <font>
      <sz val="16"/>
      <name val="Bodoni MT"/>
      <family val="1"/>
    </font>
    <font>
      <b/>
      <sz val="48"/>
      <color theme="0"/>
      <name val="Calibri"/>
      <family val="2"/>
      <scheme val="minor"/>
    </font>
    <font>
      <sz val="24"/>
      <color theme="0"/>
      <name val="Bodoni MT"/>
      <family val="1"/>
    </font>
    <font>
      <b/>
      <sz val="22"/>
      <color theme="0"/>
      <name val="Bodoni MT"/>
      <family val="1"/>
    </font>
    <font>
      <b/>
      <sz val="20"/>
      <color theme="0"/>
      <name val="Bodoni MT"/>
      <family val="1"/>
    </font>
    <font>
      <sz val="11"/>
      <color theme="4" tint="0.39997558519241921"/>
      <name val="Calibri"/>
      <family val="2"/>
      <scheme val="minor"/>
    </font>
    <font>
      <sz val="11"/>
      <color rgb="FFFF0000"/>
      <name val="Bodoni MT"/>
      <family val="1"/>
    </font>
    <font>
      <sz val="11"/>
      <color theme="8" tint="0.7999816888943144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0" xfId="0" applyFont="1"/>
    <xf numFmtId="0" fontId="0" fillId="3" borderId="4" xfId="0" applyFill="1" applyBorder="1"/>
    <xf numFmtId="0" fontId="0" fillId="3" borderId="6" xfId="0" applyFill="1" applyBorder="1"/>
    <xf numFmtId="0" fontId="0" fillId="3" borderId="0" xfId="0" applyFill="1"/>
    <xf numFmtId="0" fontId="0" fillId="3" borderId="5" xfId="0" applyFill="1" applyBorder="1"/>
    <xf numFmtId="0" fontId="0" fillId="3" borderId="7" xfId="0" applyFill="1" applyBorder="1"/>
    <xf numFmtId="0" fontId="0" fillId="3" borderId="8" xfId="0" applyFill="1" applyBorder="1"/>
    <xf numFmtId="0" fontId="13" fillId="2" borderId="11" xfId="0" applyFont="1" applyFill="1" applyBorder="1"/>
    <xf numFmtId="0" fontId="6" fillId="0" borderId="10" xfId="0" applyFont="1" applyBorder="1"/>
    <xf numFmtId="0" fontId="6" fillId="0" borderId="10" xfId="0" applyFont="1" applyBorder="1" applyAlignment="1">
      <alignment horizontal="center"/>
    </xf>
    <xf numFmtId="164" fontId="6" fillId="0" borderId="10" xfId="0" applyNumberFormat="1" applyFont="1" applyBorder="1"/>
    <xf numFmtId="0" fontId="5" fillId="0" borderId="10" xfId="0" applyFont="1" applyBorder="1"/>
    <xf numFmtId="0" fontId="6" fillId="0" borderId="15" xfId="0" applyFont="1" applyBorder="1"/>
    <xf numFmtId="0" fontId="6" fillId="0" borderId="9" xfId="0" applyFont="1" applyBorder="1"/>
    <xf numFmtId="0" fontId="6" fillId="0" borderId="9" xfId="0" applyFont="1" applyBorder="1" applyAlignment="1">
      <alignment horizontal="center"/>
    </xf>
    <xf numFmtId="164" fontId="6" fillId="0" borderId="9" xfId="0" applyNumberFormat="1" applyFont="1" applyBorder="1"/>
    <xf numFmtId="0" fontId="5" fillId="0" borderId="9" xfId="0" applyFont="1" applyBorder="1"/>
    <xf numFmtId="0" fontId="3" fillId="0" borderId="0" xfId="0" applyFont="1"/>
    <xf numFmtId="0" fontId="15" fillId="0" borderId="12" xfId="0" applyFont="1" applyBorder="1" applyAlignment="1" applyProtection="1">
      <alignment vertical="center"/>
      <protection locked="0"/>
    </xf>
    <xf numFmtId="0" fontId="15" fillId="0" borderId="12" xfId="0" applyFont="1" applyBorder="1" applyAlignment="1" applyProtection="1">
      <alignment horizontal="center" vertical="center"/>
      <protection locked="0"/>
    </xf>
    <xf numFmtId="8" fontId="15" fillId="0" borderId="12" xfId="0" applyNumberFormat="1" applyFont="1" applyBorder="1" applyAlignment="1" applyProtection="1">
      <alignment horizontal="center" vertical="center"/>
      <protection locked="0"/>
    </xf>
    <xf numFmtId="0" fontId="15" fillId="0" borderId="13" xfId="0" applyFont="1" applyBorder="1" applyAlignment="1" applyProtection="1">
      <alignment horizontal="center" vertical="center"/>
      <protection locked="0"/>
    </xf>
    <xf numFmtId="0" fontId="11" fillId="4" borderId="0" xfId="0" applyFont="1" applyFill="1"/>
    <xf numFmtId="0" fontId="0" fillId="4" borderId="0" xfId="0" applyFill="1"/>
    <xf numFmtId="0" fontId="6" fillId="0" borderId="0" xfId="0" applyFont="1"/>
    <xf numFmtId="0" fontId="6" fillId="0" borderId="0" xfId="0" applyFont="1" applyAlignment="1">
      <alignment horizontal="center"/>
    </xf>
    <xf numFmtId="164" fontId="6" fillId="0" borderId="0" xfId="0" applyNumberFormat="1" applyFont="1"/>
    <xf numFmtId="0" fontId="5" fillId="0" borderId="0" xfId="0" applyFont="1"/>
    <xf numFmtId="0" fontId="18" fillId="0" borderId="16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/>
    </xf>
    <xf numFmtId="166" fontId="10" fillId="0" borderId="16" xfId="0" applyNumberFormat="1" applyFont="1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 vertical="center"/>
    </xf>
    <xf numFmtId="166" fontId="3" fillId="0" borderId="18" xfId="0" applyNumberFormat="1" applyFont="1" applyBorder="1" applyAlignment="1">
      <alignment horizontal="center" vertical="center"/>
    </xf>
    <xf numFmtId="166" fontId="3" fillId="0" borderId="19" xfId="0" applyNumberFormat="1" applyFont="1" applyBorder="1" applyAlignment="1">
      <alignment horizontal="center" vertical="center"/>
    </xf>
    <xf numFmtId="166" fontId="4" fillId="0" borderId="21" xfId="0" applyNumberFormat="1" applyFont="1" applyBorder="1" applyAlignment="1">
      <alignment horizontal="center" vertical="center"/>
    </xf>
    <xf numFmtId="166" fontId="3" fillId="0" borderId="22" xfId="0" applyNumberFormat="1" applyFont="1" applyBorder="1" applyAlignment="1">
      <alignment horizontal="center" vertical="center"/>
    </xf>
    <xf numFmtId="166" fontId="3" fillId="0" borderId="21" xfId="0" applyNumberFormat="1" applyFont="1" applyBorder="1" applyAlignment="1">
      <alignment horizontal="center" vertical="center"/>
    </xf>
    <xf numFmtId="166" fontId="3" fillId="0" borderId="27" xfId="0" applyNumberFormat="1" applyFont="1" applyBorder="1" applyAlignment="1">
      <alignment horizontal="center" vertical="center"/>
    </xf>
    <xf numFmtId="166" fontId="3" fillId="0" borderId="28" xfId="0" applyNumberFormat="1" applyFont="1" applyBorder="1" applyAlignment="1">
      <alignment horizontal="center" vertical="center"/>
    </xf>
    <xf numFmtId="0" fontId="19" fillId="0" borderId="16" xfId="0" applyFont="1" applyBorder="1" applyAlignment="1">
      <alignment horizontal="center"/>
    </xf>
    <xf numFmtId="166" fontId="9" fillId="0" borderId="16" xfId="0" applyNumberFormat="1" applyFont="1" applyBorder="1" applyAlignment="1">
      <alignment horizontal="center" vertical="center"/>
    </xf>
    <xf numFmtId="166" fontId="3" fillId="0" borderId="24" xfId="0" applyNumberFormat="1" applyFont="1" applyBorder="1" applyAlignment="1">
      <alignment horizontal="center" vertical="center"/>
    </xf>
    <xf numFmtId="166" fontId="3" fillId="0" borderId="25" xfId="0" applyNumberFormat="1" applyFont="1" applyBorder="1" applyAlignment="1">
      <alignment horizontal="center" vertical="center"/>
    </xf>
    <xf numFmtId="166" fontId="21" fillId="0" borderId="18" xfId="0" applyNumberFormat="1" applyFont="1" applyBorder="1" applyAlignment="1">
      <alignment horizontal="center" vertical="center"/>
    </xf>
    <xf numFmtId="166" fontId="21" fillId="0" borderId="19" xfId="0" applyNumberFormat="1" applyFont="1" applyBorder="1" applyAlignment="1">
      <alignment horizontal="center" vertical="center"/>
    </xf>
    <xf numFmtId="166" fontId="21" fillId="0" borderId="21" xfId="0" applyNumberFormat="1" applyFont="1" applyBorder="1" applyAlignment="1">
      <alignment horizontal="center" vertical="center"/>
    </xf>
    <xf numFmtId="166" fontId="21" fillId="0" borderId="22" xfId="0" applyNumberFormat="1" applyFont="1" applyBorder="1" applyAlignment="1">
      <alignment horizontal="center" vertical="center"/>
    </xf>
    <xf numFmtId="166" fontId="22" fillId="0" borderId="21" xfId="0" applyNumberFormat="1" applyFont="1" applyBorder="1" applyAlignment="1">
      <alignment horizontal="center" vertical="center"/>
    </xf>
    <xf numFmtId="166" fontId="21" fillId="0" borderId="24" xfId="0" applyNumberFormat="1" applyFont="1" applyBorder="1" applyAlignment="1">
      <alignment horizontal="center" vertical="center"/>
    </xf>
    <xf numFmtId="166" fontId="21" fillId="0" borderId="25" xfId="0" applyNumberFormat="1" applyFont="1" applyBorder="1" applyAlignment="1">
      <alignment horizontal="center" vertical="center"/>
    </xf>
    <xf numFmtId="166" fontId="3" fillId="0" borderId="34" xfId="0" applyNumberFormat="1" applyFont="1" applyBorder="1" applyAlignment="1">
      <alignment horizontal="center" vertical="center"/>
    </xf>
    <xf numFmtId="166" fontId="3" fillId="0" borderId="35" xfId="0" applyNumberFormat="1" applyFont="1" applyBorder="1" applyAlignment="1">
      <alignment horizontal="center" vertical="center"/>
    </xf>
    <xf numFmtId="166" fontId="10" fillId="0" borderId="29" xfId="0" applyNumberFormat="1" applyFont="1" applyBorder="1" applyAlignment="1">
      <alignment horizontal="center" vertical="center"/>
    </xf>
    <xf numFmtId="166" fontId="21" fillId="0" borderId="36" xfId="0" applyNumberFormat="1" applyFont="1" applyBorder="1" applyAlignment="1">
      <alignment horizontal="center" vertical="center"/>
    </xf>
    <xf numFmtId="14" fontId="5" fillId="0" borderId="9" xfId="0" applyNumberFormat="1" applyFont="1" applyBorder="1"/>
    <xf numFmtId="14" fontId="5" fillId="0" borderId="0" xfId="0" applyNumberFormat="1" applyFont="1"/>
    <xf numFmtId="14" fontId="1" fillId="0" borderId="0" xfId="0" applyNumberFormat="1" applyFont="1"/>
    <xf numFmtId="0" fontId="24" fillId="5" borderId="1" xfId="0" applyFont="1" applyFill="1" applyBorder="1" applyAlignment="1">
      <alignment horizontal="center" vertical="center"/>
    </xf>
    <xf numFmtId="0" fontId="25" fillId="5" borderId="2" xfId="0" applyFont="1" applyFill="1" applyBorder="1" applyAlignment="1">
      <alignment horizontal="left" vertical="center"/>
    </xf>
    <xf numFmtId="0" fontId="25" fillId="5" borderId="3" xfId="0" applyFont="1" applyFill="1" applyBorder="1" applyAlignment="1">
      <alignment horizontal="left" vertical="center"/>
    </xf>
    <xf numFmtId="0" fontId="18" fillId="5" borderId="29" xfId="0" applyFont="1" applyFill="1" applyBorder="1" applyAlignment="1">
      <alignment horizontal="center"/>
    </xf>
    <xf numFmtId="0" fontId="7" fillId="5" borderId="29" xfId="0" applyFont="1" applyFill="1" applyBorder="1"/>
    <xf numFmtId="0" fontId="25" fillId="5" borderId="17" xfId="0" applyFont="1" applyFill="1" applyBorder="1" applyAlignment="1">
      <alignment horizontal="center"/>
    </xf>
    <xf numFmtId="0" fontId="25" fillId="5" borderId="20" xfId="0" applyFont="1" applyFill="1" applyBorder="1" applyAlignment="1">
      <alignment horizontal="center"/>
    </xf>
    <xf numFmtId="0" fontId="25" fillId="5" borderId="23" xfId="0" applyFont="1" applyFill="1" applyBorder="1" applyAlignment="1">
      <alignment horizontal="center"/>
    </xf>
    <xf numFmtId="0" fontId="12" fillId="5" borderId="16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26" fillId="5" borderId="29" xfId="0" applyFont="1" applyFill="1" applyBorder="1"/>
    <xf numFmtId="0" fontId="20" fillId="4" borderId="16" xfId="0" applyFont="1" applyFill="1" applyBorder="1" applyAlignment="1">
      <alignment horizontal="center"/>
    </xf>
    <xf numFmtId="166" fontId="6" fillId="5" borderId="30" xfId="0" applyNumberFormat="1" applyFont="1" applyFill="1" applyBorder="1" applyAlignment="1">
      <alignment horizontal="center" vertical="center"/>
    </xf>
    <xf numFmtId="166" fontId="6" fillId="5" borderId="31" xfId="0" applyNumberFormat="1" applyFont="1" applyFill="1" applyBorder="1" applyAlignment="1">
      <alignment horizontal="center" vertical="center"/>
    </xf>
    <xf numFmtId="0" fontId="25" fillId="5" borderId="26" xfId="0" applyFont="1" applyFill="1" applyBorder="1" applyAlignment="1">
      <alignment horizontal="center"/>
    </xf>
    <xf numFmtId="0" fontId="25" fillId="5" borderId="32" xfId="0" applyFont="1" applyFill="1" applyBorder="1" applyAlignment="1">
      <alignment horizontal="center" vertical="center"/>
    </xf>
    <xf numFmtId="0" fontId="25" fillId="5" borderId="33" xfId="0" applyFont="1" applyFill="1" applyBorder="1" applyAlignment="1">
      <alignment horizontal="center" vertical="center"/>
    </xf>
    <xf numFmtId="0" fontId="25" fillId="5" borderId="37" xfId="0" applyFont="1" applyFill="1" applyBorder="1" applyAlignment="1">
      <alignment horizontal="center" vertical="center"/>
    </xf>
    <xf numFmtId="166" fontId="21" fillId="0" borderId="17" xfId="0" applyNumberFormat="1" applyFont="1" applyBorder="1" applyAlignment="1">
      <alignment horizontal="center" vertical="center"/>
    </xf>
    <xf numFmtId="166" fontId="21" fillId="0" borderId="20" xfId="0" applyNumberFormat="1" applyFont="1" applyBorder="1" applyAlignment="1">
      <alignment horizontal="center" vertical="center"/>
    </xf>
    <xf numFmtId="166" fontId="21" fillId="0" borderId="23" xfId="0" applyNumberFormat="1" applyFont="1" applyBorder="1" applyAlignment="1">
      <alignment horizontal="center" vertical="center"/>
    </xf>
    <xf numFmtId="166" fontId="21" fillId="0" borderId="34" xfId="0" applyNumberFormat="1" applyFont="1" applyBorder="1" applyAlignment="1">
      <alignment horizontal="center" vertical="center"/>
    </xf>
    <xf numFmtId="166" fontId="21" fillId="0" borderId="35" xfId="0" applyNumberFormat="1" applyFont="1" applyBorder="1" applyAlignment="1">
      <alignment horizontal="center" vertical="center"/>
    </xf>
    <xf numFmtId="166" fontId="21" fillId="0" borderId="38" xfId="0" applyNumberFormat="1" applyFont="1" applyBorder="1" applyAlignment="1">
      <alignment horizontal="center" vertical="center"/>
    </xf>
    <xf numFmtId="166" fontId="22" fillId="0" borderId="22" xfId="0" applyNumberFormat="1" applyFont="1" applyBorder="1" applyAlignment="1">
      <alignment horizontal="center" vertical="center"/>
    </xf>
    <xf numFmtId="0" fontId="26" fillId="5" borderId="3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6" fillId="4" borderId="0" xfId="0" applyFont="1" applyFill="1" applyAlignment="1">
      <alignment horizontal="center"/>
    </xf>
    <xf numFmtId="0" fontId="23" fillId="5" borderId="0" xfId="0" applyFont="1" applyFill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28" fillId="0" borderId="9" xfId="0" applyNumberFormat="1" applyFont="1" applyBorder="1" applyAlignment="1">
      <alignment horizontal="center"/>
    </xf>
    <xf numFmtId="0" fontId="27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14" fontId="5" fillId="0" borderId="14" xfId="0" applyNumberFormat="1" applyFont="1" applyBorder="1"/>
    <xf numFmtId="14" fontId="14" fillId="0" borderId="12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55"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</dxf>
    <dxf>
      <font>
        <b/>
        <i val="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</font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"/>
        <family val="1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numFmt numFmtId="166" formatCode="#,##0.00\ _€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0"/>
        <name val="Bodoni MT"/>
        <family val="1"/>
        <scheme val="none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theme="0"/>
        <name val="Bodoni MT"/>
        <family val="1"/>
        <scheme val="none"/>
      </font>
      <fill>
        <patternFill patternType="solid">
          <fgColor indexed="64"/>
          <bgColor theme="4" tint="-0.249977111117893"/>
        </patternFill>
      </fill>
      <alignment horizontal="left" vertical="center" textRotation="0" wrapText="0" justifyLastLine="0" shrinkToFit="0" readingOrder="0"/>
    </dxf>
    <dxf>
      <font>
        <b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_€;[Red]\-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5" formatCode="yyyy\-mm\-dd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name val="Bodoni MT"/>
        <family val="1"/>
        <scheme val="none"/>
      </font>
    </dxf>
    <dxf>
      <font>
        <strike val="0"/>
        <outline val="0"/>
        <shadow val="0"/>
        <u val="none"/>
        <vertAlign val="baseline"/>
        <name val="Bodoni MT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theme="0"/>
        <name val="Bodoni MT"/>
        <family val="1"/>
        <scheme val="none"/>
      </font>
      <fill>
        <patternFill patternType="solid">
          <fgColor indexed="64"/>
          <bgColor theme="4" tint="-0.249977111117893"/>
        </patternFill>
      </fill>
      <alignment horizontal="left" vertical="center" textRotation="0" wrapText="0" justifyLastLine="0" shrinkToFit="0" readingOrder="0"/>
    </dxf>
  </dxfs>
  <tableStyles count="0" defaultTableStyle="TableStyleMedium2" defaultPivotStyle="PivotStyleLight16"/>
  <colors>
    <mruColors>
      <color rgb="FF0086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8</xdr:row>
          <xdr:rowOff>47625</xdr:rowOff>
        </xdr:from>
        <xdr:to>
          <xdr:col>6</xdr:col>
          <xdr:colOff>123825</xdr:colOff>
          <xdr:row>10</xdr:row>
          <xdr:rowOff>104775</xdr:rowOff>
        </xdr:to>
        <xdr:sp macro="" textlink="">
          <xdr:nvSpPr>
            <xdr:cNvPr id="1026" name="Validation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Bodoni MT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333375</xdr:colOff>
      <xdr:row>0</xdr:row>
      <xdr:rowOff>52387</xdr:rowOff>
    </xdr:from>
    <xdr:to>
      <xdr:col>17</xdr:col>
      <xdr:colOff>438150</xdr:colOff>
      <xdr:row>8</xdr:row>
      <xdr:rowOff>14287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0106025" y="52387"/>
          <a:ext cx="643890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fonction des informations Noté dans « Montant » et « Catégorie » dans le tableau de la feuille « Suivi des dépense ». Je souhaite rajouter dans ce tableau une coche dans la colonne « Comptabiliser » pour autoriser le calcule au moment ou la dépense arrive sur le suivis de ma Banque et ainsi avoir un visuel sur les dépenses. non noté sur mon relevé Bancaire.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CBFB89-131F-4A7C-849B-BE8A73F2A26C}" name="Tableau2" displayName="Tableau2" ref="B3:O44" totalsRowShown="0" headerRowDxfId="54" dataDxfId="53">
  <tableColumns count="14">
    <tableColumn id="1" xr3:uid="{258A4D5E-C4C1-4E07-A1F4-538CFC90E5EA}" name="Postes" dataDxfId="52"/>
    <tableColumn id="2" xr3:uid="{70F45F25-63CE-4A52-ABA1-EC8006E596DF}" name="Janvier" dataDxfId="51"/>
    <tableColumn id="3" xr3:uid="{9CDE538D-0472-4D8F-85DF-1E2E79C0E835}" name="Février" dataDxfId="50"/>
    <tableColumn id="4" xr3:uid="{86E5D2C4-05A4-48B8-9A0E-668C79DC5FD5}" name="Mars" dataDxfId="49"/>
    <tableColumn id="5" xr3:uid="{DCE54245-367F-445A-AA3D-820EBF9062E9}" name="Avril" dataDxfId="48"/>
    <tableColumn id="6" xr3:uid="{2A20D1C7-54D1-4992-9999-696CEA5D8FF5}" name="Mai" dataDxfId="47"/>
    <tableColumn id="7" xr3:uid="{50BCCF3D-5DC8-4DD2-AC81-0CEDC606E21A}" name="Juin" dataDxfId="46"/>
    <tableColumn id="8" xr3:uid="{1AC2AAEC-9133-4BE2-98B9-ADC57FAFAA9B}" name="Juillet" dataDxfId="45"/>
    <tableColumn id="9" xr3:uid="{7402D6F4-031E-449D-87D3-CF07B0A2A68C}" name="Août" dataDxfId="44"/>
    <tableColumn id="10" xr3:uid="{A97075AF-5F1C-4FE9-8D7C-6E297F8F3884}" name="Septembre" dataDxfId="43"/>
    <tableColumn id="11" xr3:uid="{6603FA61-DFAF-45CD-947E-C8DC17A763A0}" name="Octobre" dataDxfId="42"/>
    <tableColumn id="12" xr3:uid="{26DF0F65-3474-4F9F-B4F7-BBF71EECA7CB}" name="Novembre" dataDxfId="41"/>
    <tableColumn id="13" xr3:uid="{DD3794D1-8E0B-41BC-A33D-A5D17572F6E4}" name="Décembre" dataDxfId="40"/>
    <tableColumn id="14" xr3:uid="{4B886AD0-7C34-4CC5-B128-6DF45FDDA01C}" name="Total" dataDxfId="39">
      <calculatedColumnFormula>SUM(C4:N4)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5577EE-3423-415E-BB23-E8D62622721A}" name="Tableau1" displayName="Tableau1" ref="A1:G7" totalsRowShown="0" headerRowDxfId="38" headerRowBorderDxfId="37" tableBorderDxfId="36" totalsRowBorderDxfId="35">
  <autoFilter ref="A1:G7" xr:uid="{2D5577EE-3423-415E-BB23-E8D62622721A}"/>
  <tableColumns count="7">
    <tableColumn id="1" xr3:uid="{7D5E3CF5-5446-4B28-B49E-459E7411FCA2}" name="Date" dataDxfId="12"/>
    <tableColumn id="2" xr3:uid="{0259ACFD-615C-4AE4-B69A-5E9ADAAA7FBF}" name="Détail de la depense" dataDxfId="34"/>
    <tableColumn id="6" xr3:uid="{4C5DB27C-52BC-4DE7-AAA6-FDE1500467F2}" name="Moyen Payement" dataDxfId="33"/>
    <tableColumn id="3" xr3:uid="{C10B994C-982A-4787-B88A-4D5860F8B003}" name="Montant" dataDxfId="32"/>
    <tableColumn id="4" xr3:uid="{23BC9936-66C7-49B3-A935-4F703035FB37}" name="Catégorie" dataDxfId="31"/>
    <tableColumn id="5" xr3:uid="{ECC418F1-7E55-4DD3-B0F9-0E79F90FD09B}" name="Mois" dataDxfId="14">
      <calculatedColumnFormula>IF(Tableau1[[#This Row],[Date]]="","",_xlfn.XLOOKUP(MONTH(Tableau1[[#This Row],[Date]]),Listes!$C$2:$C$13,Listes!$D$2:$D$13))</calculatedColumnFormula>
    </tableColumn>
    <tableColumn id="7" xr3:uid="{A396988B-7C21-459E-87DC-8E3F6BA22A65}" name="Comptabiliser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82F766D-50BD-4546-BA92-6619AE30FFFC}" name="Tableau26" displayName="Tableau26" ref="B3:O44" totalsRowShown="0" headerRowDxfId="30" dataDxfId="29">
  <tableColumns count="14">
    <tableColumn id="1" xr3:uid="{AFC99617-0F9D-499D-B6F5-7881DD07B85A}" name="Postes" dataDxfId="28"/>
    <tableColumn id="2" xr3:uid="{98B06A77-DAFF-4644-8927-B701FF2B9E6A}" name="Janvier" dataDxfId="27">
      <calculatedColumnFormula>-SUMIFS(Tableau1[[Montant]:[Montant]],Tableau1[[Catégorie]:[Catégorie]],'Mon suivi'!$B4,Tableau1[[Mois]:[Mois]],'Mon suivi'!C$3)</calculatedColumnFormula>
    </tableColumn>
    <tableColumn id="3" xr3:uid="{DADC32A1-519D-48C8-80CD-DCB515FACBC0}" name="Février" dataDxfId="26"/>
    <tableColumn id="4" xr3:uid="{E4E50EC4-B7C4-437F-AF97-E9804A101186}" name="Mars" dataDxfId="25"/>
    <tableColumn id="5" xr3:uid="{1731F066-A512-4BA7-8851-F68552E776C7}" name="Avril" dataDxfId="24"/>
    <tableColumn id="6" xr3:uid="{2E2A4B0D-23EF-4528-BFA9-30A00678B8B7}" name="Mai" dataDxfId="23"/>
    <tableColumn id="7" xr3:uid="{8E16057D-E1B6-476F-8300-4222C787382B}" name="Juin" dataDxfId="22"/>
    <tableColumn id="8" xr3:uid="{F4383AC2-CF6C-4327-B5A2-0E7420215919}" name="Juillet" dataDxfId="21"/>
    <tableColumn id="9" xr3:uid="{9AE29227-0D34-42F3-A9DA-667B1F28D8FE}" name="Août" dataDxfId="20"/>
    <tableColumn id="10" xr3:uid="{1C525001-A840-4A00-9E59-6BF8C3CC8318}" name="Septembre" dataDxfId="19"/>
    <tableColumn id="11" xr3:uid="{C089A1D2-5E0F-41BC-86E9-D1D517C12C84}" name="Octobre" dataDxfId="18"/>
    <tableColumn id="12" xr3:uid="{4E605993-97CE-466E-A9A1-782F645242EB}" name="Novembre" dataDxfId="17"/>
    <tableColumn id="13" xr3:uid="{55A45EED-A54C-4271-830C-193860C98089}" name="Décembre" dataDxfId="16"/>
    <tableColumn id="14" xr3:uid="{5AF1B5E4-CA47-4FA3-8994-51269A9F54E1}" name="Total" dataDxfId="15">
      <calculatedColumnFormula>SUM(C4:N4)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A58A6-2478-4AB0-A220-BFAAD212FBC3}">
  <sheetPr codeName="Feuil2"/>
  <dimension ref="C2:L17"/>
  <sheetViews>
    <sheetView showGridLines="0" topLeftCell="C1" zoomScaleNormal="100" workbookViewId="0">
      <selection activeCell="J9" sqref="J9"/>
    </sheetView>
  </sheetViews>
  <sheetFormatPr baseColWidth="10" defaultRowHeight="15" x14ac:dyDescent="0.25"/>
  <cols>
    <col min="4" max="4" width="64.28515625" customWidth="1"/>
    <col min="6" max="6" width="16.42578125" customWidth="1"/>
    <col min="9" max="9" width="17" bestFit="1" customWidth="1"/>
    <col min="10" max="12" width="17.7109375" customWidth="1"/>
  </cols>
  <sheetData>
    <row r="2" spans="3:12" ht="15.75" thickBot="1" x14ac:dyDescent="0.3"/>
    <row r="3" spans="3:12" ht="15" customHeight="1" x14ac:dyDescent="0.25">
      <c r="C3" s="86" t="s">
        <v>51</v>
      </c>
      <c r="D3" s="87"/>
      <c r="E3" s="87"/>
      <c r="F3" s="87"/>
      <c r="G3" s="88"/>
      <c r="I3" s="92"/>
      <c r="J3" s="92"/>
      <c r="K3" s="92"/>
      <c r="L3" s="92"/>
    </row>
    <row r="4" spans="3:12" ht="15.75" customHeight="1" thickBot="1" x14ac:dyDescent="0.3">
      <c r="C4" s="89"/>
      <c r="D4" s="90"/>
      <c r="E4" s="90"/>
      <c r="F4" s="90"/>
      <c r="G4" s="91"/>
      <c r="I4" s="92"/>
      <c r="J4" s="92"/>
      <c r="K4" s="92"/>
      <c r="L4" s="92"/>
    </row>
    <row r="5" spans="3:12" ht="24" customHeight="1" thickBot="1" x14ac:dyDescent="0.4">
      <c r="C5" s="4"/>
      <c r="D5" s="6"/>
      <c r="E5" s="6"/>
      <c r="F5" s="6"/>
      <c r="G5" s="7"/>
      <c r="I5" s="25"/>
      <c r="J5" s="26"/>
      <c r="K5" s="26"/>
      <c r="L5" s="26"/>
    </row>
    <row r="6" spans="3:12" ht="24" customHeight="1" x14ac:dyDescent="0.35">
      <c r="C6" s="4"/>
      <c r="D6" s="10" t="s">
        <v>23</v>
      </c>
      <c r="E6" s="6"/>
      <c r="F6" s="6"/>
      <c r="G6" s="7"/>
      <c r="I6" s="25"/>
      <c r="J6" s="26"/>
      <c r="K6" s="26"/>
      <c r="L6" s="26"/>
    </row>
    <row r="7" spans="3:12" ht="24" customHeight="1" thickBot="1" x14ac:dyDescent="0.4">
      <c r="C7" s="4"/>
      <c r="D7" s="99"/>
      <c r="E7" s="6"/>
      <c r="F7" s="6"/>
      <c r="G7" s="7"/>
      <c r="I7" s="25"/>
      <c r="J7" s="26"/>
      <c r="K7" s="26"/>
      <c r="L7" s="26"/>
    </row>
    <row r="8" spans="3:12" ht="24" customHeight="1" x14ac:dyDescent="0.35">
      <c r="C8" s="4"/>
      <c r="D8" s="10" t="s">
        <v>28</v>
      </c>
      <c r="E8" s="6"/>
      <c r="F8" s="6"/>
      <c r="G8" s="7"/>
      <c r="I8" s="25"/>
      <c r="J8" s="26"/>
      <c r="K8" s="26"/>
      <c r="L8" s="26"/>
    </row>
    <row r="9" spans="3:12" ht="24" customHeight="1" thickBot="1" x14ac:dyDescent="0.4">
      <c r="C9" s="4"/>
      <c r="D9" s="21"/>
      <c r="E9" s="6"/>
      <c r="F9" s="6"/>
      <c r="G9" s="7"/>
      <c r="I9" s="25"/>
      <c r="J9" s="26"/>
      <c r="K9" s="26"/>
      <c r="L9" s="26"/>
    </row>
    <row r="10" spans="3:12" ht="24" customHeight="1" x14ac:dyDescent="0.35">
      <c r="C10" s="4"/>
      <c r="D10" s="10" t="s">
        <v>50</v>
      </c>
      <c r="E10" s="6"/>
      <c r="F10" s="6"/>
      <c r="G10" s="7"/>
      <c r="I10" s="25"/>
      <c r="J10" s="26"/>
      <c r="K10" s="26"/>
      <c r="L10" s="26"/>
    </row>
    <row r="11" spans="3:12" ht="24" customHeight="1" thickBot="1" x14ac:dyDescent="0.4">
      <c r="C11" s="4"/>
      <c r="D11" s="22"/>
      <c r="E11" s="6"/>
      <c r="F11" s="6"/>
      <c r="G11" s="7"/>
      <c r="I11" s="25"/>
      <c r="J11" s="26"/>
      <c r="K11" s="26"/>
      <c r="L11" s="26"/>
    </row>
    <row r="12" spans="3:12" ht="24" customHeight="1" x14ac:dyDescent="0.35">
      <c r="C12" s="4"/>
      <c r="D12" s="10" t="s">
        <v>27</v>
      </c>
      <c r="E12" s="6"/>
      <c r="F12" s="6"/>
      <c r="G12" s="7"/>
      <c r="I12" s="25"/>
      <c r="J12" s="26"/>
      <c r="K12" s="26"/>
      <c r="L12" s="26"/>
    </row>
    <row r="13" spans="3:12" ht="24" customHeight="1" thickBot="1" x14ac:dyDescent="0.4">
      <c r="C13" s="4"/>
      <c r="D13" s="23"/>
      <c r="E13" s="6"/>
      <c r="F13" s="6"/>
      <c r="G13" s="7"/>
      <c r="I13" s="25"/>
      <c r="J13" s="26"/>
      <c r="K13" s="26"/>
      <c r="L13" s="26"/>
    </row>
    <row r="14" spans="3:12" ht="24" customHeight="1" x14ac:dyDescent="0.35">
      <c r="C14" s="4"/>
      <c r="D14" s="10" t="s">
        <v>24</v>
      </c>
      <c r="E14" s="6"/>
      <c r="F14" s="6"/>
      <c r="G14" s="7"/>
      <c r="I14" s="25"/>
      <c r="J14" s="26"/>
      <c r="K14" s="26"/>
      <c r="L14" s="26"/>
    </row>
    <row r="15" spans="3:12" ht="24" customHeight="1" thickBot="1" x14ac:dyDescent="0.4">
      <c r="C15" s="4"/>
      <c r="D15" s="24"/>
      <c r="E15" s="6"/>
      <c r="F15" s="6"/>
      <c r="G15" s="7"/>
      <c r="I15" s="25"/>
      <c r="J15" s="26"/>
      <c r="K15" s="26"/>
      <c r="L15" s="26"/>
    </row>
    <row r="16" spans="3:12" ht="24" customHeight="1" thickBot="1" x14ac:dyDescent="0.4">
      <c r="C16" s="5"/>
      <c r="D16" s="10" t="s">
        <v>70</v>
      </c>
      <c r="E16" s="8"/>
      <c r="F16" s="8"/>
      <c r="G16" s="9"/>
      <c r="I16" s="25"/>
      <c r="J16" s="26"/>
      <c r="K16" s="26"/>
      <c r="L16" s="26"/>
    </row>
    <row r="17" spans="3:7" ht="21.75" thickBot="1" x14ac:dyDescent="0.3">
      <c r="C17" s="5"/>
      <c r="D17" s="24"/>
      <c r="E17" s="5"/>
      <c r="F17" s="5"/>
      <c r="G17" s="5"/>
    </row>
  </sheetData>
  <sheetProtection selectLockedCells="1"/>
  <mergeCells count="5">
    <mergeCell ref="C3:G4"/>
    <mergeCell ref="I3:I4"/>
    <mergeCell ref="J3:J4"/>
    <mergeCell ref="K3:K4"/>
    <mergeCell ref="L3:L4"/>
  </mergeCells>
  <phoneticPr fontId="2" type="noConversion"/>
  <dataValidations count="1">
    <dataValidation type="list" allowBlank="1" showInputMessage="1" showErrorMessage="1" sqref="D17" xr:uid="{A95BB031-E8B5-4525-948E-BAB1D57CAAED}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Validation">
              <controlPr defaultSize="0" print="0" autoFill="0" autoPict="0" macro="[0]!SaisieOperations">
                <anchor moveWithCells="1" sizeWithCells="1">
                  <from>
                    <xdr:col>5</xdr:col>
                    <xdr:colOff>57150</xdr:colOff>
                    <xdr:row>8</xdr:row>
                    <xdr:rowOff>47625</xdr:rowOff>
                  </from>
                  <to>
                    <xdr:col>6</xdr:col>
                    <xdr:colOff>123825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23042E3-7F7D-4C4F-8B6D-B3C8F06D58CB}">
          <x14:formula1>
            <xm:f>Listes!$F$2:$F$7</xm:f>
          </x14:formula1>
          <xm:sqref>D11</xm:sqref>
        </x14:dataValidation>
        <x14:dataValidation type="list" allowBlank="1" showInputMessage="1" showErrorMessage="1" xr:uid="{49CC8438-4513-4539-8BC8-F08642FCDD54}">
          <x14:formula1>
            <xm:f>Listes!$A$2:$A$35</xm:f>
          </x14:formula1>
          <xm:sqref>D15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A7A1D-572C-4621-BD7B-4784C52CA0F1}">
  <sheetPr codeName="Feuil1">
    <pageSetUpPr fitToPage="1"/>
  </sheetPr>
  <dimension ref="A1:O44"/>
  <sheetViews>
    <sheetView showGridLines="0" zoomScale="55" zoomScaleNormal="55" workbookViewId="0">
      <selection activeCell="C9" sqref="C9"/>
    </sheetView>
  </sheetViews>
  <sheetFormatPr baseColWidth="10" defaultRowHeight="15" x14ac:dyDescent="0.25"/>
  <cols>
    <col min="2" max="2" width="41.42578125" bestFit="1" customWidth="1"/>
    <col min="3" max="3" width="29.7109375" bestFit="1" customWidth="1"/>
    <col min="4" max="4" width="22.42578125" bestFit="1" customWidth="1"/>
    <col min="5" max="10" width="19.42578125" bestFit="1" customWidth="1"/>
    <col min="11" max="11" width="24.140625" bestFit="1" customWidth="1"/>
    <col min="12" max="12" width="19.5703125" bestFit="1" customWidth="1"/>
    <col min="13" max="13" width="23.7109375" bestFit="1" customWidth="1"/>
    <col min="14" max="14" width="23.42578125" bestFit="1" customWidth="1"/>
    <col min="15" max="15" width="21.7109375" bestFit="1" customWidth="1"/>
  </cols>
  <sheetData>
    <row r="1" spans="1:15" ht="61.5" x14ac:dyDescent="0.9">
      <c r="A1" s="93" t="s">
        <v>53</v>
      </c>
      <c r="B1" s="93"/>
      <c r="C1" s="93"/>
      <c r="D1" s="93"/>
      <c r="E1" s="93"/>
    </row>
    <row r="2" spans="1:15" ht="15.75" thickBot="1" x14ac:dyDescent="0.3"/>
    <row r="3" spans="1:15" ht="32.25" thickBot="1" x14ac:dyDescent="0.3">
      <c r="B3" s="60" t="s">
        <v>49</v>
      </c>
      <c r="C3" s="61" t="s">
        <v>10</v>
      </c>
      <c r="D3" s="61" t="s">
        <v>11</v>
      </c>
      <c r="E3" s="61" t="s">
        <v>12</v>
      </c>
      <c r="F3" s="61" t="s">
        <v>13</v>
      </c>
      <c r="G3" s="61" t="s">
        <v>14</v>
      </c>
      <c r="H3" s="61" t="s">
        <v>15</v>
      </c>
      <c r="I3" s="61" t="s">
        <v>16</v>
      </c>
      <c r="J3" s="61" t="s">
        <v>17</v>
      </c>
      <c r="K3" s="61" t="s">
        <v>18</v>
      </c>
      <c r="L3" s="61" t="s">
        <v>19</v>
      </c>
      <c r="M3" s="61" t="s">
        <v>20</v>
      </c>
      <c r="N3" s="61" t="s">
        <v>21</v>
      </c>
      <c r="O3" s="62" t="s">
        <v>22</v>
      </c>
    </row>
    <row r="4" spans="1:15" ht="27.75" x14ac:dyDescent="0.4">
      <c r="B4" s="65" t="s">
        <v>30</v>
      </c>
      <c r="C4" s="35">
        <v>0</v>
      </c>
      <c r="D4" s="35">
        <v>0</v>
      </c>
      <c r="E4" s="35">
        <v>0</v>
      </c>
      <c r="F4" s="35">
        <v>0</v>
      </c>
      <c r="G4" s="35">
        <v>0</v>
      </c>
      <c r="H4" s="35">
        <v>0</v>
      </c>
      <c r="I4" s="35">
        <v>0</v>
      </c>
      <c r="J4" s="35">
        <v>0</v>
      </c>
      <c r="K4" s="35">
        <v>0</v>
      </c>
      <c r="L4" s="35">
        <v>0</v>
      </c>
      <c r="M4" s="35">
        <v>0</v>
      </c>
      <c r="N4" s="35">
        <v>0</v>
      </c>
      <c r="O4" s="36">
        <f>SUM(C4:N4)</f>
        <v>0</v>
      </c>
    </row>
    <row r="5" spans="1:15" ht="27.75" x14ac:dyDescent="0.4">
      <c r="B5" s="66" t="s">
        <v>31</v>
      </c>
      <c r="C5" s="37">
        <v>0</v>
      </c>
      <c r="D5" s="37">
        <v>0</v>
      </c>
      <c r="E5" s="37">
        <v>0</v>
      </c>
      <c r="F5" s="37">
        <v>0</v>
      </c>
      <c r="G5" s="37">
        <v>0</v>
      </c>
      <c r="H5" s="37">
        <v>0</v>
      </c>
      <c r="I5" s="37">
        <v>0</v>
      </c>
      <c r="J5" s="37">
        <v>0</v>
      </c>
      <c r="K5" s="37">
        <v>0</v>
      </c>
      <c r="L5" s="37">
        <v>0</v>
      </c>
      <c r="M5" s="37">
        <v>0</v>
      </c>
      <c r="N5" s="37">
        <v>0</v>
      </c>
      <c r="O5" s="38">
        <f>SUM(C5:N5)</f>
        <v>0</v>
      </c>
    </row>
    <row r="6" spans="1:15" ht="28.5" thickBot="1" x14ac:dyDescent="0.45">
      <c r="B6" s="74" t="s">
        <v>0</v>
      </c>
      <c r="C6" s="40">
        <v>0</v>
      </c>
      <c r="D6" s="40">
        <v>0</v>
      </c>
      <c r="E6" s="40">
        <v>0</v>
      </c>
      <c r="F6" s="40">
        <v>0</v>
      </c>
      <c r="G6" s="40">
        <v>0</v>
      </c>
      <c r="H6" s="40">
        <v>0</v>
      </c>
      <c r="I6" s="40">
        <v>0</v>
      </c>
      <c r="J6" s="40">
        <v>0</v>
      </c>
      <c r="K6" s="40">
        <v>0</v>
      </c>
      <c r="L6" s="40">
        <v>0</v>
      </c>
      <c r="M6" s="40">
        <v>0</v>
      </c>
      <c r="N6" s="40">
        <v>0</v>
      </c>
      <c r="O6" s="41">
        <v>0</v>
      </c>
    </row>
    <row r="7" spans="1:15" ht="31.5" thickBot="1" x14ac:dyDescent="0.5">
      <c r="B7" s="42" t="s">
        <v>1</v>
      </c>
      <c r="C7" s="43">
        <f>SUM(C4:C4:C6)</f>
        <v>0</v>
      </c>
      <c r="D7" s="43">
        <f>SUM(D4:D4:D6)</f>
        <v>0</v>
      </c>
      <c r="E7" s="43">
        <f>SUM(E4:E4:E6)</f>
        <v>0</v>
      </c>
      <c r="F7" s="43">
        <f>SUM(F4:F4:F6)</f>
        <v>0</v>
      </c>
      <c r="G7" s="43">
        <f>SUM(G4:G4:G6)</f>
        <v>0</v>
      </c>
      <c r="H7" s="43">
        <f>SUM(H4:H4:H6)</f>
        <v>0</v>
      </c>
      <c r="I7" s="43">
        <f>SUM(I4:I4:I6)</f>
        <v>0</v>
      </c>
      <c r="J7" s="43">
        <f>SUM(J4:J4:J6)</f>
        <v>0</v>
      </c>
      <c r="K7" s="43">
        <f>SUM(K4:K4:K6)</f>
        <v>0</v>
      </c>
      <c r="L7" s="43">
        <f>SUM(L4:L4:L6)</f>
        <v>0</v>
      </c>
      <c r="M7" s="43">
        <f>SUM(M4:M4:M6)</f>
        <v>0</v>
      </c>
      <c r="N7" s="43">
        <f>SUM(N4:N4:N6)</f>
        <v>0</v>
      </c>
      <c r="O7" s="43">
        <f>SUM(O4:O4:O6)</f>
        <v>0</v>
      </c>
    </row>
    <row r="8" spans="1:15" ht="31.5" thickBot="1" x14ac:dyDescent="0.5">
      <c r="B8" s="63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3"/>
    </row>
    <row r="9" spans="1:15" ht="27.75" x14ac:dyDescent="0.25">
      <c r="B9" s="75" t="s">
        <v>38</v>
      </c>
      <c r="C9" s="78">
        <v>0</v>
      </c>
      <c r="D9" s="46">
        <v>0</v>
      </c>
      <c r="E9" s="46">
        <v>0</v>
      </c>
      <c r="F9" s="46">
        <v>0</v>
      </c>
      <c r="G9" s="46">
        <v>0</v>
      </c>
      <c r="H9" s="46">
        <v>0</v>
      </c>
      <c r="I9" s="46">
        <v>0</v>
      </c>
      <c r="J9" s="46">
        <v>0</v>
      </c>
      <c r="K9" s="46">
        <v>0</v>
      </c>
      <c r="L9" s="46">
        <v>0</v>
      </c>
      <c r="M9" s="46">
        <v>0</v>
      </c>
      <c r="N9" s="47">
        <v>0</v>
      </c>
      <c r="O9" s="81">
        <f t="shared" ref="O9:O44" si="0">SUM(C9:N9)</f>
        <v>0</v>
      </c>
    </row>
    <row r="10" spans="1:15" ht="27.75" x14ac:dyDescent="0.25">
      <c r="B10" s="76" t="s">
        <v>2</v>
      </c>
      <c r="C10" s="79">
        <v>0</v>
      </c>
      <c r="D10" s="48">
        <v>0</v>
      </c>
      <c r="E10" s="48">
        <v>0</v>
      </c>
      <c r="F10" s="48">
        <v>0</v>
      </c>
      <c r="G10" s="48">
        <v>0</v>
      </c>
      <c r="H10" s="48">
        <v>0</v>
      </c>
      <c r="I10" s="48">
        <v>0</v>
      </c>
      <c r="J10" s="48">
        <v>0</v>
      </c>
      <c r="K10" s="48">
        <v>0</v>
      </c>
      <c r="L10" s="48">
        <v>0</v>
      </c>
      <c r="M10" s="48">
        <v>0</v>
      </c>
      <c r="N10" s="49">
        <v>0</v>
      </c>
      <c r="O10" s="82">
        <f t="shared" si="0"/>
        <v>0</v>
      </c>
    </row>
    <row r="11" spans="1:15" ht="27.75" x14ac:dyDescent="0.25">
      <c r="B11" s="76" t="s">
        <v>37</v>
      </c>
      <c r="C11" s="79">
        <v>0</v>
      </c>
      <c r="D11" s="48">
        <v>0</v>
      </c>
      <c r="E11" s="48">
        <v>0</v>
      </c>
      <c r="F11" s="48">
        <v>0</v>
      </c>
      <c r="G11" s="48">
        <v>0</v>
      </c>
      <c r="H11" s="48">
        <v>0</v>
      </c>
      <c r="I11" s="48">
        <v>0</v>
      </c>
      <c r="J11" s="48">
        <v>0</v>
      </c>
      <c r="K11" s="48">
        <v>0</v>
      </c>
      <c r="L11" s="48">
        <v>0</v>
      </c>
      <c r="M11" s="48">
        <v>0</v>
      </c>
      <c r="N11" s="49">
        <v>0</v>
      </c>
      <c r="O11" s="82">
        <f t="shared" si="0"/>
        <v>0</v>
      </c>
    </row>
    <row r="12" spans="1:15" ht="27.75" x14ac:dyDescent="0.25">
      <c r="B12" s="76" t="s">
        <v>42</v>
      </c>
      <c r="C12" s="79">
        <v>0</v>
      </c>
      <c r="D12" s="48">
        <v>0</v>
      </c>
      <c r="E12" s="48">
        <v>0</v>
      </c>
      <c r="F12" s="48">
        <v>0</v>
      </c>
      <c r="G12" s="48">
        <v>0</v>
      </c>
      <c r="H12" s="48">
        <v>0</v>
      </c>
      <c r="I12" s="48">
        <v>0</v>
      </c>
      <c r="J12" s="48">
        <v>0</v>
      </c>
      <c r="K12" s="48">
        <v>0</v>
      </c>
      <c r="L12" s="48">
        <v>0</v>
      </c>
      <c r="M12" s="48">
        <v>0</v>
      </c>
      <c r="N12" s="49">
        <v>0</v>
      </c>
      <c r="O12" s="82">
        <f t="shared" si="0"/>
        <v>0</v>
      </c>
    </row>
    <row r="13" spans="1:15" ht="27.75" x14ac:dyDescent="0.25">
      <c r="B13" s="76" t="s">
        <v>35</v>
      </c>
      <c r="C13" s="79">
        <v>0</v>
      </c>
      <c r="D13" s="48">
        <v>0</v>
      </c>
      <c r="E13" s="48">
        <v>0</v>
      </c>
      <c r="F13" s="48">
        <v>0</v>
      </c>
      <c r="G13" s="48">
        <v>0</v>
      </c>
      <c r="H13" s="48">
        <v>0</v>
      </c>
      <c r="I13" s="48">
        <v>0</v>
      </c>
      <c r="J13" s="48">
        <v>0</v>
      </c>
      <c r="K13" s="48">
        <v>0</v>
      </c>
      <c r="L13" s="48">
        <v>0</v>
      </c>
      <c r="M13" s="48">
        <v>0</v>
      </c>
      <c r="N13" s="49">
        <v>0</v>
      </c>
      <c r="O13" s="82">
        <f t="shared" si="0"/>
        <v>0</v>
      </c>
    </row>
    <row r="14" spans="1:15" ht="26.25" x14ac:dyDescent="0.25">
      <c r="B14" s="85" t="s">
        <v>69</v>
      </c>
      <c r="C14" s="79">
        <v>0</v>
      </c>
      <c r="D14" s="48">
        <v>0</v>
      </c>
      <c r="E14" s="48">
        <v>0</v>
      </c>
      <c r="F14" s="48">
        <v>0</v>
      </c>
      <c r="G14" s="48">
        <v>0</v>
      </c>
      <c r="H14" s="48">
        <v>0</v>
      </c>
      <c r="I14" s="48">
        <v>0</v>
      </c>
      <c r="J14" s="48">
        <v>0</v>
      </c>
      <c r="K14" s="48">
        <v>0</v>
      </c>
      <c r="L14" s="48">
        <v>0</v>
      </c>
      <c r="M14" s="48">
        <v>0</v>
      </c>
      <c r="N14" s="49">
        <v>0</v>
      </c>
      <c r="O14" s="82">
        <f>SUM(C14:N14)</f>
        <v>0</v>
      </c>
    </row>
    <row r="15" spans="1:15" ht="27.75" x14ac:dyDescent="0.25">
      <c r="B15" s="76" t="s">
        <v>56</v>
      </c>
      <c r="C15" s="48">
        <v>0</v>
      </c>
      <c r="D15" s="48">
        <v>0</v>
      </c>
      <c r="E15" s="48">
        <v>0</v>
      </c>
      <c r="F15" s="48">
        <v>0</v>
      </c>
      <c r="G15" s="48">
        <v>0</v>
      </c>
      <c r="H15" s="48">
        <v>0</v>
      </c>
      <c r="I15" s="48">
        <v>0</v>
      </c>
      <c r="J15" s="48">
        <v>0</v>
      </c>
      <c r="K15" s="48">
        <v>0</v>
      </c>
      <c r="L15" s="48">
        <v>0</v>
      </c>
      <c r="M15" s="48">
        <v>0</v>
      </c>
      <c r="N15" s="48">
        <v>0</v>
      </c>
      <c r="O15" s="82">
        <f t="shared" si="0"/>
        <v>0</v>
      </c>
    </row>
    <row r="16" spans="1:15" ht="27.75" x14ac:dyDescent="0.25">
      <c r="B16" s="76" t="s">
        <v>33</v>
      </c>
      <c r="C16" s="79">
        <v>0</v>
      </c>
      <c r="D16" s="48">
        <v>0</v>
      </c>
      <c r="E16" s="48">
        <v>0</v>
      </c>
      <c r="F16" s="48">
        <v>0</v>
      </c>
      <c r="G16" s="48">
        <v>0</v>
      </c>
      <c r="H16" s="48">
        <v>0</v>
      </c>
      <c r="I16" s="48">
        <v>0</v>
      </c>
      <c r="J16" s="48">
        <v>0</v>
      </c>
      <c r="K16" s="48">
        <v>0</v>
      </c>
      <c r="L16" s="48">
        <v>0</v>
      </c>
      <c r="M16" s="48">
        <v>0</v>
      </c>
      <c r="N16" s="49">
        <v>0</v>
      </c>
      <c r="O16" s="82">
        <f t="shared" si="0"/>
        <v>0</v>
      </c>
    </row>
    <row r="17" spans="2:15" ht="27.75" x14ac:dyDescent="0.25">
      <c r="B17" s="76" t="s">
        <v>32</v>
      </c>
      <c r="C17" s="79">
        <v>0</v>
      </c>
      <c r="D17" s="48">
        <v>0</v>
      </c>
      <c r="E17" s="48">
        <v>0</v>
      </c>
      <c r="F17" s="48">
        <v>0</v>
      </c>
      <c r="G17" s="48">
        <v>0</v>
      </c>
      <c r="H17" s="48">
        <v>0</v>
      </c>
      <c r="I17" s="48">
        <v>0</v>
      </c>
      <c r="J17" s="48">
        <v>0</v>
      </c>
      <c r="K17" s="48">
        <v>0</v>
      </c>
      <c r="L17" s="48">
        <v>0</v>
      </c>
      <c r="M17" s="48">
        <v>0</v>
      </c>
      <c r="N17" s="49">
        <v>0</v>
      </c>
      <c r="O17" s="82">
        <f t="shared" si="0"/>
        <v>0</v>
      </c>
    </row>
    <row r="18" spans="2:15" ht="27.75" x14ac:dyDescent="0.25">
      <c r="B18" s="76" t="s">
        <v>34</v>
      </c>
      <c r="C18" s="79">
        <v>0</v>
      </c>
      <c r="D18" s="48">
        <v>0</v>
      </c>
      <c r="E18" s="48">
        <v>0</v>
      </c>
      <c r="F18" s="48">
        <v>0</v>
      </c>
      <c r="G18" s="48">
        <v>0</v>
      </c>
      <c r="H18" s="48">
        <v>0</v>
      </c>
      <c r="I18" s="48">
        <v>0</v>
      </c>
      <c r="J18" s="48">
        <v>0</v>
      </c>
      <c r="K18" s="48">
        <v>0</v>
      </c>
      <c r="L18" s="48">
        <v>0</v>
      </c>
      <c r="M18" s="48">
        <v>0</v>
      </c>
      <c r="N18" s="49">
        <v>0</v>
      </c>
      <c r="O18" s="82">
        <f t="shared" si="0"/>
        <v>0</v>
      </c>
    </row>
    <row r="19" spans="2:15" ht="27.75" x14ac:dyDescent="0.25">
      <c r="B19" s="76" t="s">
        <v>58</v>
      </c>
      <c r="C19" s="79">
        <v>0</v>
      </c>
      <c r="D19" s="48">
        <v>0</v>
      </c>
      <c r="E19" s="48">
        <v>0</v>
      </c>
      <c r="F19" s="48">
        <v>0</v>
      </c>
      <c r="G19" s="48">
        <v>0</v>
      </c>
      <c r="H19" s="48">
        <v>0</v>
      </c>
      <c r="I19" s="48">
        <v>0</v>
      </c>
      <c r="J19" s="48">
        <v>0</v>
      </c>
      <c r="K19" s="48">
        <v>0</v>
      </c>
      <c r="L19" s="48">
        <v>0</v>
      </c>
      <c r="M19" s="48">
        <v>0</v>
      </c>
      <c r="N19" s="49">
        <v>0</v>
      </c>
      <c r="O19" s="82">
        <f t="shared" si="0"/>
        <v>0</v>
      </c>
    </row>
    <row r="20" spans="2:15" ht="27.75" x14ac:dyDescent="0.25">
      <c r="B20" s="76" t="s">
        <v>57</v>
      </c>
      <c r="C20" s="79">
        <v>0</v>
      </c>
      <c r="D20" s="48">
        <v>0</v>
      </c>
      <c r="E20" s="48">
        <v>0</v>
      </c>
      <c r="F20" s="48">
        <v>0</v>
      </c>
      <c r="G20" s="48">
        <v>0</v>
      </c>
      <c r="H20" s="48">
        <v>0</v>
      </c>
      <c r="I20" s="48">
        <v>0</v>
      </c>
      <c r="J20" s="48">
        <v>0</v>
      </c>
      <c r="K20" s="48">
        <v>0</v>
      </c>
      <c r="L20" s="48">
        <v>0</v>
      </c>
      <c r="M20" s="48">
        <v>0</v>
      </c>
      <c r="N20" s="49">
        <v>0</v>
      </c>
      <c r="O20" s="82">
        <f t="shared" si="0"/>
        <v>0</v>
      </c>
    </row>
    <row r="21" spans="2:15" ht="27.75" x14ac:dyDescent="0.25">
      <c r="B21" s="76" t="s">
        <v>36</v>
      </c>
      <c r="C21" s="79">
        <v>0</v>
      </c>
      <c r="D21" s="48">
        <v>0</v>
      </c>
      <c r="E21" s="48">
        <v>0</v>
      </c>
      <c r="F21" s="48">
        <v>0</v>
      </c>
      <c r="G21" s="48">
        <v>0</v>
      </c>
      <c r="H21" s="48">
        <v>0</v>
      </c>
      <c r="I21" s="48">
        <v>0</v>
      </c>
      <c r="J21" s="48">
        <v>0</v>
      </c>
      <c r="K21" s="48">
        <v>0</v>
      </c>
      <c r="L21" s="48">
        <v>0</v>
      </c>
      <c r="M21" s="48">
        <v>0</v>
      </c>
      <c r="N21" s="49">
        <v>0</v>
      </c>
      <c r="O21" s="82">
        <f t="shared" si="0"/>
        <v>0</v>
      </c>
    </row>
    <row r="22" spans="2:15" ht="27.75" x14ac:dyDescent="0.25">
      <c r="B22" s="76" t="s">
        <v>40</v>
      </c>
      <c r="C22" s="79">
        <v>0</v>
      </c>
      <c r="D22" s="48">
        <v>0</v>
      </c>
      <c r="E22" s="48">
        <v>0</v>
      </c>
      <c r="F22" s="48">
        <v>0</v>
      </c>
      <c r="G22" s="48">
        <v>0</v>
      </c>
      <c r="H22" s="48">
        <v>0</v>
      </c>
      <c r="I22" s="48">
        <v>0</v>
      </c>
      <c r="J22" s="48">
        <v>0</v>
      </c>
      <c r="K22" s="48">
        <v>0</v>
      </c>
      <c r="L22" s="48">
        <v>0</v>
      </c>
      <c r="M22" s="48">
        <v>0</v>
      </c>
      <c r="N22" s="49">
        <v>0</v>
      </c>
      <c r="O22" s="82">
        <f t="shared" si="0"/>
        <v>0</v>
      </c>
    </row>
    <row r="23" spans="2:15" ht="27.75" x14ac:dyDescent="0.25">
      <c r="B23" s="76" t="s">
        <v>9</v>
      </c>
      <c r="C23" s="79">
        <v>0</v>
      </c>
      <c r="D23" s="48">
        <v>0</v>
      </c>
      <c r="E23" s="48">
        <v>0</v>
      </c>
      <c r="F23" s="48">
        <v>0</v>
      </c>
      <c r="G23" s="48">
        <v>0</v>
      </c>
      <c r="H23" s="48">
        <v>0</v>
      </c>
      <c r="I23" s="48">
        <v>0</v>
      </c>
      <c r="J23" s="48">
        <v>0</v>
      </c>
      <c r="K23" s="48">
        <v>0</v>
      </c>
      <c r="L23" s="48">
        <v>0</v>
      </c>
      <c r="M23" s="48">
        <v>0</v>
      </c>
      <c r="N23" s="49">
        <v>0</v>
      </c>
      <c r="O23" s="82">
        <f t="shared" si="0"/>
        <v>0</v>
      </c>
    </row>
    <row r="24" spans="2:15" ht="27.75" x14ac:dyDescent="0.25">
      <c r="B24" s="76" t="s">
        <v>55</v>
      </c>
      <c r="C24" s="79">
        <v>0</v>
      </c>
      <c r="D24" s="48">
        <v>0</v>
      </c>
      <c r="E24" s="48">
        <v>0</v>
      </c>
      <c r="F24" s="48">
        <v>0</v>
      </c>
      <c r="G24" s="48">
        <v>0</v>
      </c>
      <c r="H24" s="48">
        <v>0</v>
      </c>
      <c r="I24" s="48">
        <v>0</v>
      </c>
      <c r="J24" s="48">
        <v>0</v>
      </c>
      <c r="K24" s="48">
        <v>0</v>
      </c>
      <c r="L24" s="48">
        <v>0</v>
      </c>
      <c r="M24" s="48">
        <v>0</v>
      </c>
      <c r="N24" s="49">
        <v>0</v>
      </c>
      <c r="O24" s="82">
        <f t="shared" si="0"/>
        <v>0</v>
      </c>
    </row>
    <row r="25" spans="2:15" ht="27.75" x14ac:dyDescent="0.25">
      <c r="B25" s="76" t="s">
        <v>5</v>
      </c>
      <c r="C25" s="79">
        <v>0</v>
      </c>
      <c r="D25" s="50">
        <v>0</v>
      </c>
      <c r="E25" s="50">
        <v>0</v>
      </c>
      <c r="F25" s="50">
        <v>0</v>
      </c>
      <c r="G25" s="50">
        <v>0</v>
      </c>
      <c r="H25" s="50">
        <v>0</v>
      </c>
      <c r="I25" s="50">
        <v>0</v>
      </c>
      <c r="J25" s="50">
        <v>0</v>
      </c>
      <c r="K25" s="50">
        <v>0</v>
      </c>
      <c r="L25" s="50">
        <v>0</v>
      </c>
      <c r="M25" s="50">
        <v>0</v>
      </c>
      <c r="N25" s="84">
        <v>0</v>
      </c>
      <c r="O25" s="82">
        <f t="shared" si="0"/>
        <v>0</v>
      </c>
    </row>
    <row r="26" spans="2:15" ht="27.75" x14ac:dyDescent="0.25">
      <c r="B26" s="76" t="s">
        <v>59</v>
      </c>
      <c r="C26" s="79">
        <v>0</v>
      </c>
      <c r="D26" s="50">
        <v>0</v>
      </c>
      <c r="E26" s="50">
        <v>0</v>
      </c>
      <c r="F26" s="50">
        <v>0</v>
      </c>
      <c r="G26" s="50">
        <v>0</v>
      </c>
      <c r="H26" s="50">
        <v>0</v>
      </c>
      <c r="I26" s="50">
        <v>0</v>
      </c>
      <c r="J26" s="50">
        <v>0</v>
      </c>
      <c r="K26" s="50">
        <v>0</v>
      </c>
      <c r="L26" s="50">
        <v>0</v>
      </c>
      <c r="M26" s="50">
        <v>0</v>
      </c>
      <c r="N26" s="84">
        <v>0</v>
      </c>
      <c r="O26" s="82">
        <f t="shared" si="0"/>
        <v>0</v>
      </c>
    </row>
    <row r="27" spans="2:15" ht="27.75" x14ac:dyDescent="0.25">
      <c r="B27" s="76" t="s">
        <v>41</v>
      </c>
      <c r="C27" s="79">
        <v>0</v>
      </c>
      <c r="D27" s="48">
        <v>0</v>
      </c>
      <c r="E27" s="48">
        <v>0</v>
      </c>
      <c r="F27" s="48">
        <v>0</v>
      </c>
      <c r="G27" s="48">
        <v>0</v>
      </c>
      <c r="H27" s="48">
        <v>0</v>
      </c>
      <c r="I27" s="48">
        <v>0</v>
      </c>
      <c r="J27" s="48">
        <v>0</v>
      </c>
      <c r="K27" s="48">
        <v>0</v>
      </c>
      <c r="L27" s="48">
        <v>0</v>
      </c>
      <c r="M27" s="48">
        <v>0</v>
      </c>
      <c r="N27" s="49">
        <v>0</v>
      </c>
      <c r="O27" s="82">
        <f t="shared" si="0"/>
        <v>0</v>
      </c>
    </row>
    <row r="28" spans="2:15" ht="27.75" x14ac:dyDescent="0.25">
      <c r="B28" s="76" t="s">
        <v>4</v>
      </c>
      <c r="C28" s="79">
        <v>0</v>
      </c>
      <c r="D28" s="48">
        <v>0</v>
      </c>
      <c r="E28" s="48">
        <v>0</v>
      </c>
      <c r="F28" s="48">
        <v>0</v>
      </c>
      <c r="G28" s="48">
        <v>0</v>
      </c>
      <c r="H28" s="48">
        <v>0</v>
      </c>
      <c r="I28" s="48">
        <v>0</v>
      </c>
      <c r="J28" s="48">
        <v>0</v>
      </c>
      <c r="K28" s="48">
        <v>0</v>
      </c>
      <c r="L28" s="48">
        <v>0</v>
      </c>
      <c r="M28" s="48">
        <v>0</v>
      </c>
      <c r="N28" s="49">
        <v>0</v>
      </c>
      <c r="O28" s="82">
        <f t="shared" si="0"/>
        <v>0</v>
      </c>
    </row>
    <row r="29" spans="2:15" ht="27.75" x14ac:dyDescent="0.25">
      <c r="B29" s="76" t="s">
        <v>3</v>
      </c>
      <c r="C29" s="79">
        <v>0</v>
      </c>
      <c r="D29" s="48">
        <v>0</v>
      </c>
      <c r="E29" s="48">
        <v>0</v>
      </c>
      <c r="F29" s="48">
        <v>0</v>
      </c>
      <c r="G29" s="48">
        <v>0</v>
      </c>
      <c r="H29" s="48">
        <v>0</v>
      </c>
      <c r="I29" s="48">
        <v>0</v>
      </c>
      <c r="J29" s="48">
        <v>0</v>
      </c>
      <c r="K29" s="48">
        <v>0</v>
      </c>
      <c r="L29" s="48">
        <v>0</v>
      </c>
      <c r="M29" s="48">
        <v>0</v>
      </c>
      <c r="N29" s="49">
        <v>0</v>
      </c>
      <c r="O29" s="82">
        <f t="shared" si="0"/>
        <v>0</v>
      </c>
    </row>
    <row r="30" spans="2:15" ht="27.75" x14ac:dyDescent="0.25">
      <c r="B30" s="76" t="s">
        <v>8</v>
      </c>
      <c r="C30" s="79">
        <v>0</v>
      </c>
      <c r="D30" s="48">
        <v>0</v>
      </c>
      <c r="E30" s="48">
        <v>0</v>
      </c>
      <c r="F30" s="48">
        <v>0</v>
      </c>
      <c r="G30" s="48">
        <v>0</v>
      </c>
      <c r="H30" s="48">
        <v>0</v>
      </c>
      <c r="I30" s="48">
        <v>0</v>
      </c>
      <c r="J30" s="48">
        <v>0</v>
      </c>
      <c r="K30" s="48">
        <v>0</v>
      </c>
      <c r="L30" s="48">
        <v>0</v>
      </c>
      <c r="M30" s="48">
        <v>0</v>
      </c>
      <c r="N30" s="49">
        <v>0</v>
      </c>
      <c r="O30" s="82">
        <f t="shared" si="0"/>
        <v>0</v>
      </c>
    </row>
    <row r="31" spans="2:15" ht="27.75" x14ac:dyDescent="0.25">
      <c r="B31" s="76" t="s">
        <v>7</v>
      </c>
      <c r="C31" s="79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82">
        <f t="shared" si="0"/>
        <v>0</v>
      </c>
    </row>
    <row r="32" spans="2:15" ht="27.75" x14ac:dyDescent="0.25">
      <c r="B32" s="76" t="s">
        <v>52</v>
      </c>
      <c r="C32" s="79">
        <v>0</v>
      </c>
      <c r="D32" s="48">
        <v>0</v>
      </c>
      <c r="E32" s="48">
        <v>0</v>
      </c>
      <c r="F32" s="48">
        <v>0</v>
      </c>
      <c r="G32" s="48">
        <v>0</v>
      </c>
      <c r="H32" s="48">
        <v>0</v>
      </c>
      <c r="I32" s="48">
        <v>0</v>
      </c>
      <c r="J32" s="48">
        <v>0</v>
      </c>
      <c r="K32" s="48">
        <v>0</v>
      </c>
      <c r="L32" s="48">
        <v>0</v>
      </c>
      <c r="M32" s="48">
        <v>0</v>
      </c>
      <c r="N32" s="49">
        <v>0</v>
      </c>
      <c r="O32" s="82">
        <f t="shared" si="0"/>
        <v>0</v>
      </c>
    </row>
    <row r="33" spans="2:15" ht="27.75" x14ac:dyDescent="0.25">
      <c r="B33" s="76" t="s">
        <v>39</v>
      </c>
      <c r="C33" s="79"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  <c r="I33" s="48">
        <v>0</v>
      </c>
      <c r="J33" s="48">
        <v>0</v>
      </c>
      <c r="K33" s="48">
        <v>0</v>
      </c>
      <c r="L33" s="48">
        <v>0</v>
      </c>
      <c r="M33" s="48">
        <v>0</v>
      </c>
      <c r="N33" s="49">
        <v>0</v>
      </c>
      <c r="O33" s="82">
        <f t="shared" si="0"/>
        <v>0</v>
      </c>
    </row>
    <row r="34" spans="2:15" ht="27.75" x14ac:dyDescent="0.25">
      <c r="B34" s="76" t="s">
        <v>65</v>
      </c>
      <c r="C34" s="79">
        <v>0</v>
      </c>
      <c r="D34" s="48">
        <v>0</v>
      </c>
      <c r="E34" s="48">
        <v>0</v>
      </c>
      <c r="F34" s="48">
        <v>0</v>
      </c>
      <c r="G34" s="48">
        <v>0</v>
      </c>
      <c r="H34" s="48">
        <v>0</v>
      </c>
      <c r="I34" s="48">
        <v>0</v>
      </c>
      <c r="J34" s="48">
        <v>0</v>
      </c>
      <c r="K34" s="48">
        <v>0</v>
      </c>
      <c r="L34" s="48">
        <v>0</v>
      </c>
      <c r="M34" s="48">
        <v>0</v>
      </c>
      <c r="N34" s="49">
        <v>0</v>
      </c>
      <c r="O34" s="82">
        <f t="shared" si="0"/>
        <v>0</v>
      </c>
    </row>
    <row r="35" spans="2:15" ht="27.75" x14ac:dyDescent="0.25">
      <c r="B35" s="76" t="s">
        <v>64</v>
      </c>
      <c r="C35" s="79">
        <v>0</v>
      </c>
      <c r="D35" s="48">
        <v>0</v>
      </c>
      <c r="E35" s="48">
        <v>0</v>
      </c>
      <c r="F35" s="48">
        <v>0</v>
      </c>
      <c r="G35" s="48">
        <v>0</v>
      </c>
      <c r="H35" s="48">
        <v>0</v>
      </c>
      <c r="I35" s="48">
        <v>0</v>
      </c>
      <c r="J35" s="48">
        <v>0</v>
      </c>
      <c r="K35" s="48">
        <v>0</v>
      </c>
      <c r="L35" s="48">
        <v>0</v>
      </c>
      <c r="M35" s="48">
        <v>0</v>
      </c>
      <c r="N35" s="49">
        <v>0</v>
      </c>
      <c r="O35" s="82">
        <f t="shared" ref="O35:O41" si="1">SUM(C35:N35)</f>
        <v>0</v>
      </c>
    </row>
    <row r="36" spans="2:15" ht="27.75" x14ac:dyDescent="0.25">
      <c r="B36" s="76" t="s">
        <v>66</v>
      </c>
      <c r="C36" s="79">
        <v>0</v>
      </c>
      <c r="D36" s="48">
        <v>0</v>
      </c>
      <c r="E36" s="48">
        <v>0</v>
      </c>
      <c r="F36" s="48">
        <v>0</v>
      </c>
      <c r="G36" s="48">
        <v>0</v>
      </c>
      <c r="H36" s="48">
        <v>0</v>
      </c>
      <c r="I36" s="48">
        <v>0</v>
      </c>
      <c r="J36" s="48">
        <v>0</v>
      </c>
      <c r="K36" s="48">
        <v>100</v>
      </c>
      <c r="L36" s="48">
        <v>100</v>
      </c>
      <c r="M36" s="48">
        <v>100</v>
      </c>
      <c r="N36" s="49">
        <v>100</v>
      </c>
      <c r="O36" s="82">
        <f t="shared" si="1"/>
        <v>400</v>
      </c>
    </row>
    <row r="37" spans="2:15" ht="27.75" x14ac:dyDescent="0.25">
      <c r="B37" s="76" t="s">
        <v>54</v>
      </c>
      <c r="C37" s="79">
        <v>145.97</v>
      </c>
      <c r="D37" s="48">
        <v>145.97</v>
      </c>
      <c r="E37" s="48">
        <v>145.97</v>
      </c>
      <c r="F37" s="48">
        <v>145.97</v>
      </c>
      <c r="G37" s="48">
        <v>145.97</v>
      </c>
      <c r="H37" s="48">
        <v>145.97</v>
      </c>
      <c r="I37" s="48">
        <v>145.97</v>
      </c>
      <c r="J37" s="48">
        <v>145.97</v>
      </c>
      <c r="K37" s="48">
        <v>145.97</v>
      </c>
      <c r="L37" s="48">
        <v>145.97</v>
      </c>
      <c r="M37" s="48">
        <v>145.97</v>
      </c>
      <c r="N37" s="49">
        <v>145.97</v>
      </c>
      <c r="O37" s="82">
        <f t="shared" si="1"/>
        <v>1751.64</v>
      </c>
    </row>
    <row r="38" spans="2:15" ht="27.75" x14ac:dyDescent="0.25">
      <c r="B38" s="76" t="s">
        <v>6</v>
      </c>
      <c r="C38" s="79">
        <v>50</v>
      </c>
      <c r="D38" s="48">
        <v>50</v>
      </c>
      <c r="E38" s="48">
        <v>50</v>
      </c>
      <c r="F38" s="48">
        <v>50</v>
      </c>
      <c r="G38" s="48">
        <v>50</v>
      </c>
      <c r="H38" s="48">
        <v>50</v>
      </c>
      <c r="I38" s="48">
        <v>50</v>
      </c>
      <c r="J38" s="48">
        <v>50</v>
      </c>
      <c r="K38" s="48">
        <v>50</v>
      </c>
      <c r="L38" s="48">
        <v>50</v>
      </c>
      <c r="M38" s="48">
        <v>50</v>
      </c>
      <c r="N38" s="49">
        <v>50</v>
      </c>
      <c r="O38" s="82">
        <f t="shared" si="1"/>
        <v>600</v>
      </c>
    </row>
    <row r="39" spans="2:15" ht="27.75" x14ac:dyDescent="0.25">
      <c r="B39" s="76"/>
      <c r="C39" s="79">
        <v>0</v>
      </c>
      <c r="D39" s="48">
        <v>0</v>
      </c>
      <c r="E39" s="48">
        <v>0</v>
      </c>
      <c r="F39" s="48">
        <v>0</v>
      </c>
      <c r="G39" s="48">
        <v>0</v>
      </c>
      <c r="H39" s="48">
        <v>0</v>
      </c>
      <c r="I39" s="48">
        <v>0</v>
      </c>
      <c r="J39" s="48">
        <v>0</v>
      </c>
      <c r="K39" s="48">
        <v>0</v>
      </c>
      <c r="L39" s="48">
        <v>0</v>
      </c>
      <c r="M39" s="48">
        <v>0</v>
      </c>
      <c r="N39" s="49">
        <v>0</v>
      </c>
      <c r="O39" s="82">
        <f t="shared" si="1"/>
        <v>0</v>
      </c>
    </row>
    <row r="40" spans="2:15" ht="27.75" x14ac:dyDescent="0.25">
      <c r="B40" s="76"/>
      <c r="C40" s="79">
        <v>0</v>
      </c>
      <c r="D40" s="48">
        <v>0</v>
      </c>
      <c r="E40" s="48">
        <v>0</v>
      </c>
      <c r="F40" s="48">
        <v>0</v>
      </c>
      <c r="G40" s="48">
        <v>0</v>
      </c>
      <c r="H40" s="48">
        <v>0</v>
      </c>
      <c r="I40" s="48">
        <v>0</v>
      </c>
      <c r="J40" s="48">
        <v>0</v>
      </c>
      <c r="K40" s="48">
        <v>0</v>
      </c>
      <c r="L40" s="48">
        <v>0</v>
      </c>
      <c r="M40" s="48">
        <v>0</v>
      </c>
      <c r="N40" s="49">
        <v>0</v>
      </c>
      <c r="O40" s="82">
        <f t="shared" si="1"/>
        <v>0</v>
      </c>
    </row>
    <row r="41" spans="2:15" ht="28.5" thickBot="1" x14ac:dyDescent="0.3">
      <c r="B41" s="77"/>
      <c r="C41" s="80">
        <v>0</v>
      </c>
      <c r="D41" s="51">
        <v>0</v>
      </c>
      <c r="E41" s="51">
        <v>0</v>
      </c>
      <c r="F41" s="51">
        <v>0</v>
      </c>
      <c r="G41" s="51">
        <v>0</v>
      </c>
      <c r="H41" s="51">
        <v>0</v>
      </c>
      <c r="I41" s="51">
        <v>0</v>
      </c>
      <c r="J41" s="51">
        <v>0</v>
      </c>
      <c r="K41" s="51">
        <v>0</v>
      </c>
      <c r="L41" s="51">
        <v>0</v>
      </c>
      <c r="M41" s="51">
        <v>0</v>
      </c>
      <c r="N41" s="52">
        <v>0</v>
      </c>
      <c r="O41" s="83">
        <f t="shared" si="1"/>
        <v>0</v>
      </c>
    </row>
    <row r="42" spans="2:15" ht="31.5" thickBot="1" x14ac:dyDescent="0.5">
      <c r="B42" s="32" t="s">
        <v>63</v>
      </c>
      <c r="C42" s="33">
        <f>SUM(C9:C41)</f>
        <v>195.97</v>
      </c>
      <c r="D42" s="33">
        <f t="shared" ref="D42:N42" si="2">SUM(D9:D41)</f>
        <v>195.97</v>
      </c>
      <c r="E42" s="33">
        <f t="shared" si="2"/>
        <v>195.97</v>
      </c>
      <c r="F42" s="33">
        <f t="shared" si="2"/>
        <v>195.97</v>
      </c>
      <c r="G42" s="33">
        <f t="shared" si="2"/>
        <v>195.97</v>
      </c>
      <c r="H42" s="33">
        <f t="shared" si="2"/>
        <v>195.97</v>
      </c>
      <c r="I42" s="33">
        <f t="shared" si="2"/>
        <v>195.97</v>
      </c>
      <c r="J42" s="33">
        <f t="shared" si="2"/>
        <v>195.97</v>
      </c>
      <c r="K42" s="33">
        <f t="shared" si="2"/>
        <v>295.97000000000003</v>
      </c>
      <c r="L42" s="33">
        <f t="shared" si="2"/>
        <v>295.97000000000003</v>
      </c>
      <c r="M42" s="33">
        <f t="shared" si="2"/>
        <v>295.97000000000003</v>
      </c>
      <c r="N42" s="33">
        <f t="shared" si="2"/>
        <v>295.97000000000003</v>
      </c>
      <c r="O42" s="33">
        <f t="shared" si="0"/>
        <v>2751.6400000000003</v>
      </c>
    </row>
    <row r="43" spans="2:15" ht="27" thickBot="1" x14ac:dyDescent="0.45">
      <c r="B43" s="64"/>
      <c r="C43" s="72"/>
      <c r="D43" s="72"/>
      <c r="E43" s="72"/>
      <c r="F43" s="72"/>
      <c r="G43" s="72"/>
      <c r="H43" s="72"/>
      <c r="I43" s="72"/>
      <c r="J43" s="72"/>
      <c r="K43" s="72"/>
      <c r="L43" s="72"/>
      <c r="M43" s="72"/>
      <c r="N43" s="72"/>
      <c r="O43" s="73"/>
    </row>
    <row r="44" spans="2:15" ht="31.5" thickBot="1" x14ac:dyDescent="0.3">
      <c r="B44" s="31" t="s">
        <v>67</v>
      </c>
      <c r="C44" s="34">
        <f t="shared" ref="C44:N44" si="3">C7-C42</f>
        <v>-195.97</v>
      </c>
      <c r="D44" s="34">
        <f t="shared" si="3"/>
        <v>-195.97</v>
      </c>
      <c r="E44" s="34">
        <f t="shared" si="3"/>
        <v>-195.97</v>
      </c>
      <c r="F44" s="34">
        <f t="shared" si="3"/>
        <v>-195.97</v>
      </c>
      <c r="G44" s="34">
        <f t="shared" si="3"/>
        <v>-195.97</v>
      </c>
      <c r="H44" s="34">
        <f t="shared" si="3"/>
        <v>-195.97</v>
      </c>
      <c r="I44" s="34">
        <f t="shared" si="3"/>
        <v>-195.97</v>
      </c>
      <c r="J44" s="34">
        <f t="shared" si="3"/>
        <v>-195.97</v>
      </c>
      <c r="K44" s="34">
        <f t="shared" si="3"/>
        <v>-295.97000000000003</v>
      </c>
      <c r="L44" s="34">
        <f t="shared" si="3"/>
        <v>-295.97000000000003</v>
      </c>
      <c r="M44" s="34">
        <f t="shared" si="3"/>
        <v>-295.97000000000003</v>
      </c>
      <c r="N44" s="34">
        <f t="shared" si="3"/>
        <v>-295.97000000000003</v>
      </c>
      <c r="O44" s="34">
        <f t="shared" si="0"/>
        <v>-2751.6400000000003</v>
      </c>
    </row>
  </sheetData>
  <sheetProtection selectLockedCells="1"/>
  <mergeCells count="1">
    <mergeCell ref="A1:E1"/>
  </mergeCells>
  <phoneticPr fontId="2" type="noConversion"/>
  <conditionalFormatting sqref="C44:O44">
    <cfRule type="cellIs" dxfId="11" priority="5" operator="lessThan">
      <formula>0</formula>
    </cfRule>
    <cfRule type="cellIs" dxfId="10" priority="6" operator="greaterThan">
      <formula>0</formula>
    </cfRule>
  </conditionalFormatting>
  <conditionalFormatting sqref="B3:O8 B42:O44 B9:B41 O9:O41">
    <cfRule type="cellIs" dxfId="9" priority="2" stopIfTrue="1" operator="equal">
      <formula>0</formula>
    </cfRule>
  </conditionalFormatting>
  <conditionalFormatting sqref="C9:N41">
    <cfRule type="cellIs" dxfId="8" priority="1" stopIfTrue="1" operator="equal">
      <formula>0</formula>
    </cfRule>
  </conditionalFormatting>
  <pageMargins left="0.7" right="0.7" top="0.75" bottom="0.75" header="0.3" footer="0.3"/>
  <pageSetup paperSize="9" scale="44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9CF40-7387-4281-96A5-63A107A11F2A}">
  <sheetPr codeName="Feuil4"/>
  <dimension ref="A1:G57"/>
  <sheetViews>
    <sheetView showGridLines="0" zoomScaleNormal="100" workbookViewId="0">
      <selection activeCell="H11" sqref="H11"/>
    </sheetView>
  </sheetViews>
  <sheetFormatPr baseColWidth="10" defaultRowHeight="15" x14ac:dyDescent="0.25"/>
  <cols>
    <col min="1" max="1" width="15.28515625" style="59" bestFit="1" customWidth="1"/>
    <col min="2" max="2" width="32" bestFit="1" customWidth="1"/>
    <col min="3" max="3" width="19.140625" style="1" bestFit="1" customWidth="1"/>
    <col min="4" max="4" width="19.140625" style="2" bestFit="1" customWidth="1"/>
    <col min="5" max="5" width="22.28515625" style="3" bestFit="1" customWidth="1"/>
    <col min="6" max="6" width="10.42578125" bestFit="1" customWidth="1"/>
    <col min="7" max="7" width="16.85546875" style="1" customWidth="1"/>
    <col min="11" max="11" width="3.5703125" customWidth="1"/>
  </cols>
  <sheetData>
    <row r="1" spans="1:7" x14ac:dyDescent="0.25">
      <c r="A1" s="98" t="s">
        <v>23</v>
      </c>
      <c r="B1" s="11" t="s">
        <v>28</v>
      </c>
      <c r="C1" s="12" t="s">
        <v>43</v>
      </c>
      <c r="D1" s="13" t="s">
        <v>27</v>
      </c>
      <c r="E1" s="14" t="s">
        <v>24</v>
      </c>
      <c r="F1" s="15" t="s">
        <v>26</v>
      </c>
      <c r="G1" s="12" t="s">
        <v>70</v>
      </c>
    </row>
    <row r="2" spans="1:7" x14ac:dyDescent="0.25">
      <c r="A2" s="98">
        <v>45006</v>
      </c>
      <c r="B2" s="11" t="s">
        <v>73</v>
      </c>
      <c r="C2" s="12" t="s">
        <v>46</v>
      </c>
      <c r="D2" s="13">
        <v>4444</v>
      </c>
      <c r="E2" s="14" t="s">
        <v>74</v>
      </c>
      <c r="F2" s="15" t="str">
        <f>IF(Tableau1[[#This Row],[Date]]="","",_xlfn.XLOOKUP(MONTH(Tableau1[[#This Row],[Date]]),Listes!$C$2:$C$13,Listes!$D$2:$D$13))</f>
        <v>Mars</v>
      </c>
      <c r="G2" s="12" t="s">
        <v>74</v>
      </c>
    </row>
    <row r="3" spans="1:7" x14ac:dyDescent="0.25">
      <c r="A3" s="98">
        <v>44927</v>
      </c>
      <c r="B3" s="11" t="s">
        <v>72</v>
      </c>
      <c r="C3" s="12" t="s">
        <v>47</v>
      </c>
      <c r="D3" s="13">
        <v>333</v>
      </c>
      <c r="E3" s="14" t="s">
        <v>60</v>
      </c>
      <c r="F3" s="15" t="str">
        <f>IF(Tableau1[[#This Row],[Date]]="","",_xlfn.XLOOKUP(MONTH(Tableau1[[#This Row],[Date]]),Listes!$C$2:$C$13,Listes!$D$2:$D$13))</f>
        <v>Janvier</v>
      </c>
      <c r="G3" s="12" t="s">
        <v>74</v>
      </c>
    </row>
    <row r="4" spans="1:7" x14ac:dyDescent="0.25">
      <c r="A4" s="98">
        <v>44979</v>
      </c>
      <c r="B4" s="11" t="s">
        <v>71</v>
      </c>
      <c r="C4" s="12" t="s">
        <v>44</v>
      </c>
      <c r="D4" s="13">
        <v>222</v>
      </c>
      <c r="E4" s="14" t="s">
        <v>38</v>
      </c>
      <c r="F4" s="15" t="str">
        <f>IF(Tableau1[[#This Row],[Date]]="","",_xlfn.XLOOKUP(MONTH(Tableau1[[#This Row],[Date]]),Listes!$C$2:$C$13,Listes!$D$2:$D$13))</f>
        <v>Février</v>
      </c>
      <c r="G4" s="12"/>
    </row>
    <row r="5" spans="1:7" x14ac:dyDescent="0.25">
      <c r="A5" s="57">
        <v>44941</v>
      </c>
      <c r="B5" s="16"/>
      <c r="C5" s="17"/>
      <c r="D5" s="18">
        <v>1000</v>
      </c>
      <c r="E5" s="19" t="s">
        <v>38</v>
      </c>
      <c r="F5" s="16" t="str">
        <f>IF(Tableau1[[#This Row],[Date]]="","",_xlfn.XLOOKUP(MONTH(Tableau1[[#This Row],[Date]]),Listes!$C$2:$C$13,Listes!$D$2:$D$13))</f>
        <v>Janvier</v>
      </c>
      <c r="G5" s="94" t="s">
        <v>74</v>
      </c>
    </row>
    <row r="6" spans="1:7" x14ac:dyDescent="0.25">
      <c r="A6" s="57">
        <v>44978</v>
      </c>
      <c r="B6" s="16"/>
      <c r="C6" s="17"/>
      <c r="D6" s="18">
        <v>5000</v>
      </c>
      <c r="E6" s="19" t="s">
        <v>2</v>
      </c>
      <c r="F6" s="16" t="str">
        <f>IF(Tableau1[[#This Row],[Date]]="","",_xlfn.XLOOKUP(MONTH(Tableau1[[#This Row],[Date]]),Listes!$C$2:$C$13,Listes!$D$2:$D$13))</f>
        <v>Février</v>
      </c>
      <c r="G6" s="94" t="s">
        <v>74</v>
      </c>
    </row>
    <row r="7" spans="1:7" x14ac:dyDescent="0.25">
      <c r="A7" s="57"/>
      <c r="B7" s="16"/>
      <c r="C7" s="17"/>
      <c r="D7" s="18"/>
      <c r="E7" s="19"/>
      <c r="F7" s="16"/>
      <c r="G7" s="95"/>
    </row>
    <row r="8" spans="1:7" x14ac:dyDescent="0.25">
      <c r="A8" s="58"/>
      <c r="B8" s="27"/>
      <c r="C8" s="28"/>
      <c r="D8" s="29"/>
      <c r="E8" s="30"/>
      <c r="F8" s="27"/>
    </row>
    <row r="9" spans="1:7" x14ac:dyDescent="0.25">
      <c r="A9" s="58"/>
      <c r="B9" s="27"/>
      <c r="C9" s="28"/>
      <c r="D9" s="29"/>
      <c r="E9" s="30"/>
      <c r="F9" s="27"/>
    </row>
    <row r="10" spans="1:7" x14ac:dyDescent="0.25">
      <c r="A10" s="58"/>
      <c r="B10" s="27"/>
      <c r="C10" s="28"/>
      <c r="D10" s="29"/>
      <c r="E10" s="30"/>
      <c r="F10" s="27"/>
      <c r="G10" s="96"/>
    </row>
    <row r="11" spans="1:7" x14ac:dyDescent="0.25">
      <c r="A11" s="58"/>
      <c r="B11" s="27"/>
      <c r="C11" s="28"/>
      <c r="D11" s="29"/>
      <c r="E11" s="30"/>
      <c r="F11" s="27"/>
    </row>
    <row r="12" spans="1:7" x14ac:dyDescent="0.25">
      <c r="A12" s="58"/>
      <c r="B12" s="27"/>
      <c r="C12" s="28"/>
      <c r="D12" s="29"/>
      <c r="E12" s="30"/>
      <c r="F12" s="27"/>
    </row>
    <row r="13" spans="1:7" x14ac:dyDescent="0.25">
      <c r="A13" s="58"/>
      <c r="B13" s="27"/>
      <c r="C13" s="28"/>
      <c r="D13" s="29"/>
      <c r="E13" s="30"/>
      <c r="F13" s="27"/>
      <c r="G13" s="97"/>
    </row>
    <row r="14" spans="1:7" x14ac:dyDescent="0.25">
      <c r="A14" s="58"/>
      <c r="B14" s="27"/>
      <c r="C14" s="28"/>
      <c r="D14" s="29"/>
      <c r="E14" s="30"/>
      <c r="F14" s="27"/>
    </row>
    <row r="15" spans="1:7" x14ac:dyDescent="0.25">
      <c r="A15" s="58"/>
      <c r="B15" s="27"/>
      <c r="C15" s="28"/>
      <c r="D15" s="29"/>
      <c r="E15" s="30"/>
      <c r="F15" s="27"/>
    </row>
    <row r="16" spans="1:7" x14ac:dyDescent="0.25">
      <c r="A16" s="58"/>
      <c r="B16" s="27"/>
      <c r="C16" s="28"/>
      <c r="D16" s="29"/>
      <c r="E16" s="30"/>
      <c r="F16" s="27"/>
    </row>
    <row r="17" spans="1:6" x14ac:dyDescent="0.25">
      <c r="A17" s="58"/>
      <c r="B17" s="27"/>
      <c r="C17" s="28"/>
      <c r="D17" s="29"/>
      <c r="E17" s="30"/>
      <c r="F17" s="27"/>
    </row>
    <row r="18" spans="1:6" x14ac:dyDescent="0.25">
      <c r="A18" s="58"/>
      <c r="B18" s="27"/>
      <c r="C18" s="28"/>
      <c r="D18" s="29"/>
      <c r="E18" s="30"/>
      <c r="F18" s="27"/>
    </row>
    <row r="19" spans="1:6" x14ac:dyDescent="0.25">
      <c r="A19" s="58"/>
      <c r="B19" s="27"/>
      <c r="C19" s="28"/>
      <c r="D19" s="29"/>
      <c r="E19" s="30"/>
      <c r="F19" s="27"/>
    </row>
    <row r="20" spans="1:6" x14ac:dyDescent="0.25">
      <c r="A20" s="58"/>
      <c r="B20" s="27"/>
      <c r="C20" s="28"/>
      <c r="D20" s="29"/>
      <c r="E20" s="30"/>
      <c r="F20" s="27"/>
    </row>
    <row r="21" spans="1:6" x14ac:dyDescent="0.25">
      <c r="A21" s="58"/>
      <c r="B21" s="27"/>
      <c r="C21" s="28"/>
      <c r="D21" s="29"/>
      <c r="E21" s="30"/>
      <c r="F21" s="27"/>
    </row>
    <row r="22" spans="1:6" x14ac:dyDescent="0.25">
      <c r="A22" s="58"/>
      <c r="B22" s="27"/>
      <c r="C22" s="28"/>
      <c r="D22" s="29"/>
      <c r="E22" s="30"/>
      <c r="F22" s="27"/>
    </row>
    <row r="23" spans="1:6" x14ac:dyDescent="0.25">
      <c r="A23" s="58"/>
      <c r="B23" s="27"/>
      <c r="C23" s="28"/>
      <c r="D23" s="29"/>
      <c r="E23" s="30"/>
      <c r="F23" s="27"/>
    </row>
    <row r="24" spans="1:6" x14ac:dyDescent="0.25">
      <c r="A24" s="58"/>
      <c r="B24" s="27"/>
      <c r="C24" s="28"/>
      <c r="D24" s="29"/>
      <c r="E24" s="30"/>
      <c r="F24" s="27"/>
    </row>
    <row r="25" spans="1:6" x14ac:dyDescent="0.25">
      <c r="A25" s="58"/>
      <c r="B25" s="27"/>
      <c r="C25" s="28"/>
      <c r="D25" s="29"/>
      <c r="E25" s="30"/>
      <c r="F25" s="27"/>
    </row>
    <row r="26" spans="1:6" x14ac:dyDescent="0.25">
      <c r="A26" s="58"/>
      <c r="B26" s="27"/>
      <c r="C26" s="28"/>
      <c r="D26" s="29"/>
      <c r="E26" s="30"/>
      <c r="F26" s="27"/>
    </row>
    <row r="27" spans="1:6" x14ac:dyDescent="0.25">
      <c r="A27" s="58"/>
      <c r="B27" s="27"/>
      <c r="C27" s="28"/>
      <c r="D27" s="29"/>
      <c r="E27" s="30"/>
      <c r="F27" s="27"/>
    </row>
    <row r="28" spans="1:6" x14ac:dyDescent="0.25">
      <c r="A28" s="58"/>
      <c r="B28" s="27"/>
      <c r="C28" s="28"/>
      <c r="D28" s="29"/>
      <c r="E28" s="30"/>
      <c r="F28" s="27"/>
    </row>
    <row r="29" spans="1:6" x14ac:dyDescent="0.25">
      <c r="A29" s="58"/>
      <c r="B29" s="27"/>
      <c r="C29" s="28"/>
      <c r="D29" s="29"/>
      <c r="E29" s="30"/>
      <c r="F29" s="27"/>
    </row>
    <row r="30" spans="1:6" x14ac:dyDescent="0.25">
      <c r="A30" s="58"/>
      <c r="B30" s="27"/>
      <c r="C30" s="28"/>
      <c r="D30" s="29"/>
      <c r="E30" s="30"/>
      <c r="F30" s="27"/>
    </row>
    <row r="31" spans="1:6" x14ac:dyDescent="0.25">
      <c r="A31" s="58"/>
      <c r="B31" s="27"/>
      <c r="C31" s="28"/>
      <c r="D31" s="29"/>
      <c r="E31" s="30"/>
      <c r="F31" s="27"/>
    </row>
    <row r="32" spans="1:6" x14ac:dyDescent="0.25">
      <c r="A32" s="58"/>
      <c r="B32" s="27"/>
      <c r="C32" s="28"/>
      <c r="D32" s="29"/>
      <c r="E32" s="30"/>
      <c r="F32" s="27"/>
    </row>
    <row r="33" spans="1:6" x14ac:dyDescent="0.25">
      <c r="A33" s="58"/>
      <c r="B33" s="27"/>
      <c r="C33" s="28"/>
      <c r="D33" s="29"/>
      <c r="E33" s="30"/>
      <c r="F33" s="27"/>
    </row>
    <row r="34" spans="1:6" x14ac:dyDescent="0.25">
      <c r="A34" s="58"/>
      <c r="B34" s="27"/>
      <c r="C34" s="28"/>
      <c r="D34" s="29"/>
      <c r="E34" s="30"/>
      <c r="F34" s="27"/>
    </row>
    <row r="35" spans="1:6" x14ac:dyDescent="0.25">
      <c r="A35" s="58"/>
      <c r="B35" s="27"/>
      <c r="C35" s="28"/>
      <c r="D35" s="29"/>
      <c r="E35" s="30"/>
      <c r="F35" s="27"/>
    </row>
    <row r="36" spans="1:6" x14ac:dyDescent="0.25">
      <c r="A36" s="58"/>
      <c r="B36" s="27"/>
      <c r="C36" s="28"/>
      <c r="D36" s="29"/>
      <c r="E36" s="30"/>
      <c r="F36" s="27"/>
    </row>
    <row r="37" spans="1:6" x14ac:dyDescent="0.25">
      <c r="A37" s="58"/>
      <c r="B37" s="27"/>
      <c r="C37" s="28"/>
      <c r="D37" s="29"/>
      <c r="E37" s="30"/>
      <c r="F37" s="27"/>
    </row>
    <row r="38" spans="1:6" x14ac:dyDescent="0.25">
      <c r="A38" s="58"/>
      <c r="B38" s="27"/>
      <c r="C38" s="28"/>
      <c r="D38" s="29"/>
      <c r="E38" s="30"/>
      <c r="F38" s="27"/>
    </row>
    <row r="39" spans="1:6" x14ac:dyDescent="0.25">
      <c r="A39" s="58"/>
      <c r="B39" s="27"/>
      <c r="C39" s="28"/>
      <c r="D39" s="29"/>
      <c r="E39" s="30"/>
      <c r="F39" s="27"/>
    </row>
    <row r="40" spans="1:6" x14ac:dyDescent="0.25">
      <c r="A40" s="58"/>
      <c r="B40" s="27"/>
      <c r="C40" s="28"/>
      <c r="D40" s="29"/>
      <c r="E40" s="30"/>
      <c r="F40" s="27"/>
    </row>
    <row r="41" spans="1:6" x14ac:dyDescent="0.25">
      <c r="A41" s="58"/>
      <c r="B41" s="27"/>
      <c r="C41" s="28"/>
      <c r="D41" s="29"/>
      <c r="E41" s="30"/>
      <c r="F41" s="27"/>
    </row>
    <row r="42" spans="1:6" x14ac:dyDescent="0.25">
      <c r="A42" s="58"/>
      <c r="B42" s="27"/>
      <c r="C42" s="28"/>
      <c r="D42" s="29"/>
      <c r="E42" s="30"/>
      <c r="F42" s="27"/>
    </row>
    <row r="43" spans="1:6" x14ac:dyDescent="0.25">
      <c r="A43" s="58"/>
      <c r="B43" s="27"/>
      <c r="C43" s="28"/>
      <c r="D43" s="29"/>
      <c r="E43" s="30"/>
      <c r="F43" s="27"/>
    </row>
    <row r="44" spans="1:6" x14ac:dyDescent="0.25">
      <c r="A44" s="58"/>
      <c r="B44" s="27"/>
      <c r="C44" s="28"/>
      <c r="D44" s="29"/>
      <c r="E44" s="30"/>
      <c r="F44" s="27"/>
    </row>
    <row r="45" spans="1:6" x14ac:dyDescent="0.25">
      <c r="A45" s="58"/>
      <c r="B45" s="27"/>
      <c r="C45" s="28"/>
      <c r="D45" s="29"/>
      <c r="E45" s="30"/>
      <c r="F45" s="27"/>
    </row>
    <row r="46" spans="1:6" x14ac:dyDescent="0.25">
      <c r="A46" s="58"/>
      <c r="B46" s="27"/>
      <c r="C46" s="28"/>
      <c r="D46" s="29"/>
      <c r="E46" s="30"/>
      <c r="F46" s="27"/>
    </row>
    <row r="47" spans="1:6" x14ac:dyDescent="0.25">
      <c r="A47" s="58"/>
      <c r="B47" s="27"/>
      <c r="C47" s="28"/>
      <c r="D47" s="29"/>
      <c r="E47" s="30"/>
      <c r="F47" s="27"/>
    </row>
    <row r="48" spans="1:6" x14ac:dyDescent="0.25">
      <c r="A48" s="58"/>
      <c r="B48" s="27"/>
      <c r="C48" s="28"/>
      <c r="D48" s="29"/>
      <c r="E48" s="30"/>
      <c r="F48" s="27"/>
    </row>
    <row r="49" spans="1:6" x14ac:dyDescent="0.25">
      <c r="A49" s="58"/>
      <c r="B49" s="27"/>
      <c r="C49" s="28"/>
      <c r="D49" s="29"/>
      <c r="E49" s="30"/>
      <c r="F49" s="27"/>
    </row>
    <row r="50" spans="1:6" x14ac:dyDescent="0.25">
      <c r="A50" s="58"/>
      <c r="B50" s="27"/>
      <c r="C50" s="28"/>
      <c r="D50" s="29"/>
      <c r="E50" s="30"/>
      <c r="F50" s="27"/>
    </row>
    <row r="51" spans="1:6" x14ac:dyDescent="0.25">
      <c r="A51" s="58"/>
      <c r="B51" s="27"/>
      <c r="C51" s="28"/>
      <c r="D51" s="29"/>
      <c r="E51" s="30"/>
      <c r="F51" s="27"/>
    </row>
    <row r="52" spans="1:6" x14ac:dyDescent="0.25">
      <c r="A52" s="58"/>
      <c r="B52" s="27"/>
      <c r="C52" s="28"/>
      <c r="D52" s="29"/>
      <c r="E52" s="30"/>
      <c r="F52" s="27"/>
    </row>
    <row r="53" spans="1:6" x14ac:dyDescent="0.25">
      <c r="A53" s="58"/>
      <c r="B53" s="27"/>
      <c r="C53" s="28"/>
      <c r="D53" s="29"/>
      <c r="E53" s="30"/>
      <c r="F53" s="27"/>
    </row>
    <row r="54" spans="1:6" x14ac:dyDescent="0.25">
      <c r="A54" s="58"/>
      <c r="B54" s="27"/>
      <c r="C54" s="28"/>
      <c r="D54" s="29"/>
      <c r="E54" s="30"/>
      <c r="F54" s="27"/>
    </row>
    <row r="55" spans="1:6" x14ac:dyDescent="0.25">
      <c r="A55" s="58"/>
      <c r="B55" s="27"/>
      <c r="C55" s="28"/>
      <c r="D55" s="29"/>
      <c r="E55" s="30"/>
      <c r="F55" s="27"/>
    </row>
    <row r="56" spans="1:6" x14ac:dyDescent="0.25">
      <c r="A56" s="58"/>
      <c r="B56" s="27"/>
      <c r="C56" s="28"/>
      <c r="D56" s="29"/>
      <c r="E56" s="30"/>
      <c r="F56" s="27"/>
    </row>
    <row r="57" spans="1:6" x14ac:dyDescent="0.25">
      <c r="A57" s="58"/>
      <c r="B57" s="27"/>
      <c r="C57" s="28"/>
      <c r="D57" s="29"/>
      <c r="E57" s="30"/>
      <c r="F57" s="27"/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70A6365-4515-48D7-9BA3-E59B86D07D8E}">
          <x14:formula1>
            <xm:f>Listes!$F$2:$F$6</xm:f>
          </x14:formula1>
          <xm:sqref>C1:C57</xm:sqref>
        </x14:dataValidation>
        <x14:dataValidation type="list" allowBlank="1" showInputMessage="1" showErrorMessage="1" xr:uid="{00AAA681-C204-49A1-8ABF-8D7FCF263AC6}">
          <x14:formula1>
            <xm:f>Listes!$A$2:$A$30</xm:f>
          </x14:formula1>
          <xm:sqref>E1:E7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C78583-5C93-4E11-A40C-1E0E0F42E46D}">
  <sheetPr codeName="Feuil5"/>
  <dimension ref="A1:F47"/>
  <sheetViews>
    <sheetView zoomScale="115" zoomScaleNormal="115" workbookViewId="0">
      <selection activeCell="A34" sqref="A5:A34"/>
    </sheetView>
  </sheetViews>
  <sheetFormatPr baseColWidth="10" defaultRowHeight="15" x14ac:dyDescent="0.25"/>
  <cols>
    <col min="1" max="1" width="22.28515625" bestFit="1" customWidth="1"/>
    <col min="6" max="6" width="16.7109375" bestFit="1" customWidth="1"/>
  </cols>
  <sheetData>
    <row r="1" spans="1:6" x14ac:dyDescent="0.25">
      <c r="A1" t="s">
        <v>25</v>
      </c>
      <c r="C1" t="s">
        <v>29</v>
      </c>
      <c r="F1" t="s">
        <v>43</v>
      </c>
    </row>
    <row r="2" spans="1:6" ht="19.5" x14ac:dyDescent="0.35">
      <c r="A2" s="1" t="s">
        <v>62</v>
      </c>
      <c r="C2">
        <v>1</v>
      </c>
      <c r="D2" t="s">
        <v>10</v>
      </c>
      <c r="F2" s="20" t="s">
        <v>44</v>
      </c>
    </row>
    <row r="3" spans="1:6" ht="19.5" x14ac:dyDescent="0.35">
      <c r="A3" s="1" t="s">
        <v>60</v>
      </c>
      <c r="C3">
        <v>2</v>
      </c>
      <c r="D3" t="s">
        <v>11</v>
      </c>
      <c r="F3" s="20" t="s">
        <v>45</v>
      </c>
    </row>
    <row r="4" spans="1:6" ht="19.5" x14ac:dyDescent="0.35">
      <c r="A4" s="1" t="s">
        <v>61</v>
      </c>
      <c r="C4">
        <v>3</v>
      </c>
      <c r="D4" t="s">
        <v>12</v>
      </c>
      <c r="F4" s="20" t="s">
        <v>46</v>
      </c>
    </row>
    <row r="5" spans="1:6" ht="19.5" x14ac:dyDescent="0.35">
      <c r="A5" s="1" t="s">
        <v>38</v>
      </c>
      <c r="C5">
        <v>4</v>
      </c>
      <c r="D5" t="s">
        <v>13</v>
      </c>
      <c r="F5" s="20" t="s">
        <v>47</v>
      </c>
    </row>
    <row r="6" spans="1:6" ht="19.5" x14ac:dyDescent="0.35">
      <c r="A6" s="1" t="s">
        <v>2</v>
      </c>
      <c r="C6">
        <v>5</v>
      </c>
      <c r="D6" t="s">
        <v>14</v>
      </c>
      <c r="F6" s="20" t="s">
        <v>48</v>
      </c>
    </row>
    <row r="7" spans="1:6" ht="19.5" x14ac:dyDescent="0.35">
      <c r="A7" s="1" t="s">
        <v>37</v>
      </c>
      <c r="C7">
        <v>6</v>
      </c>
      <c r="D7" t="s">
        <v>15</v>
      </c>
      <c r="F7" s="20" t="s">
        <v>52</v>
      </c>
    </row>
    <row r="8" spans="1:6" x14ac:dyDescent="0.25">
      <c r="A8" s="1" t="s">
        <v>42</v>
      </c>
      <c r="C8">
        <v>7</v>
      </c>
      <c r="D8" t="s">
        <v>16</v>
      </c>
    </row>
    <row r="9" spans="1:6" x14ac:dyDescent="0.25">
      <c r="A9" s="1" t="s">
        <v>35</v>
      </c>
      <c r="C9">
        <v>8</v>
      </c>
      <c r="D9" t="s">
        <v>17</v>
      </c>
    </row>
    <row r="10" spans="1:6" x14ac:dyDescent="0.25">
      <c r="A10" s="1" t="s">
        <v>69</v>
      </c>
      <c r="C10">
        <v>9</v>
      </c>
      <c r="D10" t="s">
        <v>18</v>
      </c>
    </row>
    <row r="11" spans="1:6" x14ac:dyDescent="0.25">
      <c r="A11" s="1" t="s">
        <v>56</v>
      </c>
      <c r="C11">
        <v>10</v>
      </c>
      <c r="D11" t="s">
        <v>19</v>
      </c>
    </row>
    <row r="12" spans="1:6" x14ac:dyDescent="0.25">
      <c r="A12" s="1" t="s">
        <v>33</v>
      </c>
      <c r="C12">
        <v>11</v>
      </c>
      <c r="D12" t="s">
        <v>20</v>
      </c>
    </row>
    <row r="13" spans="1:6" x14ac:dyDescent="0.25">
      <c r="A13" s="1" t="s">
        <v>32</v>
      </c>
      <c r="C13">
        <v>12</v>
      </c>
      <c r="D13" t="s">
        <v>21</v>
      </c>
    </row>
    <row r="14" spans="1:6" x14ac:dyDescent="0.25">
      <c r="A14" s="1" t="s">
        <v>34</v>
      </c>
    </row>
    <row r="15" spans="1:6" x14ac:dyDescent="0.25">
      <c r="A15" s="1" t="s">
        <v>58</v>
      </c>
      <c r="D15" s="1"/>
    </row>
    <row r="16" spans="1:6" x14ac:dyDescent="0.25">
      <c r="A16" s="1" t="s">
        <v>57</v>
      </c>
      <c r="D16" s="1"/>
    </row>
    <row r="17" spans="1:4" x14ac:dyDescent="0.25">
      <c r="A17" s="1" t="s">
        <v>36</v>
      </c>
      <c r="D17" s="1"/>
    </row>
    <row r="18" spans="1:4" x14ac:dyDescent="0.25">
      <c r="A18" s="1" t="s">
        <v>40</v>
      </c>
      <c r="D18" s="1"/>
    </row>
    <row r="19" spans="1:4" x14ac:dyDescent="0.25">
      <c r="A19" s="1" t="s">
        <v>9</v>
      </c>
      <c r="D19" s="1"/>
    </row>
    <row r="20" spans="1:4" x14ac:dyDescent="0.25">
      <c r="A20" s="1" t="s">
        <v>55</v>
      </c>
      <c r="D20" s="1"/>
    </row>
    <row r="21" spans="1:4" x14ac:dyDescent="0.25">
      <c r="A21" s="1" t="s">
        <v>5</v>
      </c>
      <c r="D21" s="1"/>
    </row>
    <row r="22" spans="1:4" x14ac:dyDescent="0.25">
      <c r="A22" s="1" t="s">
        <v>59</v>
      </c>
      <c r="D22" s="1"/>
    </row>
    <row r="23" spans="1:4" x14ac:dyDescent="0.25">
      <c r="A23" s="1" t="s">
        <v>41</v>
      </c>
      <c r="D23" s="1"/>
    </row>
    <row r="24" spans="1:4" x14ac:dyDescent="0.25">
      <c r="A24" s="1" t="s">
        <v>4</v>
      </c>
      <c r="D24" s="1"/>
    </row>
    <row r="25" spans="1:4" x14ac:dyDescent="0.25">
      <c r="A25" s="1" t="s">
        <v>3</v>
      </c>
      <c r="D25" s="1"/>
    </row>
    <row r="26" spans="1:4" x14ac:dyDescent="0.25">
      <c r="A26" s="1" t="s">
        <v>8</v>
      </c>
      <c r="D26" s="1"/>
    </row>
    <row r="27" spans="1:4" x14ac:dyDescent="0.25">
      <c r="A27" s="1" t="s">
        <v>7</v>
      </c>
      <c r="D27" s="1"/>
    </row>
    <row r="28" spans="1:4" x14ac:dyDescent="0.25">
      <c r="A28" s="1" t="s">
        <v>52</v>
      </c>
      <c r="D28" s="1"/>
    </row>
    <row r="29" spans="1:4" x14ac:dyDescent="0.25">
      <c r="A29" s="1" t="s">
        <v>39</v>
      </c>
      <c r="D29" s="1"/>
    </row>
    <row r="30" spans="1:4" x14ac:dyDescent="0.25">
      <c r="A30" s="1" t="s">
        <v>65</v>
      </c>
      <c r="D30" s="1"/>
    </row>
    <row r="31" spans="1:4" x14ac:dyDescent="0.25">
      <c r="A31" s="1" t="s">
        <v>64</v>
      </c>
      <c r="D31" s="1"/>
    </row>
    <row r="32" spans="1:4" x14ac:dyDescent="0.25">
      <c r="A32" s="1" t="s">
        <v>66</v>
      </c>
      <c r="D32" s="1"/>
    </row>
    <row r="33" spans="1:4" x14ac:dyDescent="0.25">
      <c r="A33" s="1" t="s">
        <v>54</v>
      </c>
      <c r="D33" s="1"/>
    </row>
    <row r="34" spans="1:4" x14ac:dyDescent="0.25">
      <c r="A34" s="1" t="s">
        <v>6</v>
      </c>
      <c r="D34" s="1"/>
    </row>
    <row r="35" spans="1:4" x14ac:dyDescent="0.25">
      <c r="D35" s="1"/>
    </row>
    <row r="36" spans="1:4" x14ac:dyDescent="0.25">
      <c r="D36" s="1"/>
    </row>
    <row r="37" spans="1:4" x14ac:dyDescent="0.25">
      <c r="D37" s="1"/>
    </row>
    <row r="38" spans="1:4" x14ac:dyDescent="0.25">
      <c r="D38" s="1"/>
    </row>
    <row r="39" spans="1:4" x14ac:dyDescent="0.25">
      <c r="D39" s="1"/>
    </row>
    <row r="40" spans="1:4" x14ac:dyDescent="0.25">
      <c r="D40" s="1"/>
    </row>
    <row r="41" spans="1:4" x14ac:dyDescent="0.25">
      <c r="D41" s="1"/>
    </row>
    <row r="42" spans="1:4" x14ac:dyDescent="0.25">
      <c r="D42" s="1"/>
    </row>
    <row r="43" spans="1:4" x14ac:dyDescent="0.25">
      <c r="D43" s="1"/>
    </row>
    <row r="44" spans="1:4" x14ac:dyDescent="0.25">
      <c r="D44" s="1"/>
    </row>
    <row r="45" spans="1:4" x14ac:dyDescent="0.25">
      <c r="D45" s="1"/>
    </row>
    <row r="46" spans="1:4" x14ac:dyDescent="0.25">
      <c r="D46" s="1"/>
    </row>
    <row r="47" spans="1:4" x14ac:dyDescent="0.25">
      <c r="D47" s="1"/>
    </row>
  </sheetData>
  <sortState xmlns:xlrd2="http://schemas.microsoft.com/office/spreadsheetml/2017/richdata2" ref="A5:A34">
    <sortCondition ref="A34"/>
  </sortState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6B807-78DE-492A-B572-5789D15CE947}">
  <sheetPr codeName="Feuil3"/>
  <dimension ref="A1:O44"/>
  <sheetViews>
    <sheetView showGridLines="0" tabSelected="1" zoomScale="55" zoomScaleNormal="55" workbookViewId="0">
      <selection activeCell="D9" sqref="D9:D10"/>
    </sheetView>
  </sheetViews>
  <sheetFormatPr baseColWidth="10" defaultRowHeight="15" x14ac:dyDescent="0.25"/>
  <cols>
    <col min="2" max="2" width="41.42578125" bestFit="1" customWidth="1"/>
    <col min="3" max="3" width="19.42578125" bestFit="1" customWidth="1"/>
    <col min="4" max="4" width="22.42578125" bestFit="1" customWidth="1"/>
    <col min="5" max="10" width="19.42578125" bestFit="1" customWidth="1"/>
    <col min="11" max="11" width="24.140625" bestFit="1" customWidth="1"/>
    <col min="12" max="12" width="19.5703125" bestFit="1" customWidth="1"/>
    <col min="13" max="13" width="23.7109375" bestFit="1" customWidth="1"/>
    <col min="14" max="14" width="23.42578125" bestFit="1" customWidth="1"/>
    <col min="15" max="15" width="21.7109375" bestFit="1" customWidth="1"/>
  </cols>
  <sheetData>
    <row r="1" spans="1:15" ht="61.5" x14ac:dyDescent="0.9">
      <c r="A1" s="93" t="s">
        <v>68</v>
      </c>
      <c r="B1" s="93"/>
      <c r="C1" s="93"/>
      <c r="D1" s="93"/>
      <c r="E1" s="93"/>
    </row>
    <row r="2" spans="1:15" ht="15.75" thickBot="1" x14ac:dyDescent="0.3"/>
    <row r="3" spans="1:15" ht="32.25" thickBot="1" x14ac:dyDescent="0.3">
      <c r="B3" s="60" t="s">
        <v>49</v>
      </c>
      <c r="C3" s="61" t="s">
        <v>10</v>
      </c>
      <c r="D3" s="61" t="s">
        <v>11</v>
      </c>
      <c r="E3" s="61" t="s">
        <v>12</v>
      </c>
      <c r="F3" s="61" t="s">
        <v>13</v>
      </c>
      <c r="G3" s="61" t="s">
        <v>14</v>
      </c>
      <c r="H3" s="61" t="s">
        <v>15</v>
      </c>
      <c r="I3" s="61" t="s">
        <v>16</v>
      </c>
      <c r="J3" s="61" t="s">
        <v>17</v>
      </c>
      <c r="K3" s="61" t="s">
        <v>18</v>
      </c>
      <c r="L3" s="61" t="s">
        <v>19</v>
      </c>
      <c r="M3" s="61" t="s">
        <v>20</v>
      </c>
      <c r="N3" s="61" t="s">
        <v>21</v>
      </c>
      <c r="O3" s="62" t="s">
        <v>22</v>
      </c>
    </row>
    <row r="4" spans="1:15" ht="27.75" x14ac:dyDescent="0.4">
      <c r="B4" s="65" t="s">
        <v>61</v>
      </c>
      <c r="C4" s="35">
        <f>-SUMIFS(Tableau1[[Montant]:[Montant]],Tableau1[[Catégorie]:[Catégorie]],'Mon suivi'!$B4,Tableau1[[Mois]:[Mois]],'Mon suivi'!C$3)</f>
        <v>0</v>
      </c>
      <c r="D4" s="35">
        <f>SUMIFS(Tableau1[[Montant]:[Montant]],Tableau1[[Catégorie]:[Catégorie]],'Mon suivi'!$B4,Tableau1[[Mois]:[Mois]],'Mon suivi'!D$3)</f>
        <v>0</v>
      </c>
      <c r="E4" s="35">
        <f>SUMIFS(Tableau1[[Montant]:[Montant]],Tableau1[[Catégorie]:[Catégorie]],'Mon suivi'!$B4,Tableau1[[Mois]:[Mois]],'Mon suivi'!E$3)</f>
        <v>0</v>
      </c>
      <c r="F4" s="35">
        <f>SUMIFS(Tableau1[[Montant]:[Montant]],Tableau1[[Catégorie]:[Catégorie]],'Mon suivi'!$B4,Tableau1[[Mois]:[Mois]],'Mon suivi'!F$3)</f>
        <v>0</v>
      </c>
      <c r="G4" s="35">
        <f>SUMIFS(Tableau1[[Montant]:[Montant]],Tableau1[[Catégorie]:[Catégorie]],'Mon suivi'!$B4,Tableau1[[Mois]:[Mois]],'Mon suivi'!G$3)</f>
        <v>0</v>
      </c>
      <c r="H4" s="35">
        <f>SUMIFS(Tableau1[[Montant]:[Montant]],Tableau1[[Catégorie]:[Catégorie]],'Mon suivi'!$B4,Tableau1[[Mois]:[Mois]],'Mon suivi'!H$3)</f>
        <v>0</v>
      </c>
      <c r="I4" s="35">
        <f>SUMIFS(Tableau1[[Montant]:[Montant]],Tableau1[[Catégorie]:[Catégorie]],'Mon suivi'!$B4,Tableau1[[Mois]:[Mois]],'Mon suivi'!I$3)</f>
        <v>0</v>
      </c>
      <c r="J4" s="35">
        <f>SUMIFS(Tableau1[[Montant]:[Montant]],Tableau1[[Catégorie]:[Catégorie]],'Mon suivi'!$B4,Tableau1[[Mois]:[Mois]],'Mon suivi'!J$3)</f>
        <v>0</v>
      </c>
      <c r="K4" s="35">
        <f>SUMIFS(Tableau1[[Montant]:[Montant]],Tableau1[[Catégorie]:[Catégorie]],'Mon suivi'!$B4,Tableau1[[Mois]:[Mois]],'Mon suivi'!K$3)</f>
        <v>0</v>
      </c>
      <c r="L4" s="35">
        <f>SUMIFS(Tableau1[[Montant]:[Montant]],Tableau1[[Catégorie]:[Catégorie]],'Mon suivi'!$B4,Tableau1[[Mois]:[Mois]],'Mon suivi'!L$3)</f>
        <v>0</v>
      </c>
      <c r="M4" s="35">
        <f>SUMIFS(Tableau1[[Montant]:[Montant]],Tableau1[[Catégorie]:[Catégorie]],'Mon suivi'!$B4,Tableau1[[Mois]:[Mois]],'Mon suivi'!M$3)</f>
        <v>0</v>
      </c>
      <c r="N4" s="36">
        <f>SUMIFS(Tableau1[[Montant]:[Montant]],Tableau1[[Catégorie]:[Catégorie]],'Mon suivi'!$B4,Tableau1[[Mois]:[Mois]],'Mon suivi'!N$3)</f>
        <v>0</v>
      </c>
      <c r="O4" s="53">
        <f>SUM(C4:N4)</f>
        <v>0</v>
      </c>
    </row>
    <row r="5" spans="1:15" ht="27.75" x14ac:dyDescent="0.4">
      <c r="B5" s="66" t="s">
        <v>60</v>
      </c>
      <c r="C5" s="39">
        <f>-SUMIFS(Tableau1[[Montant]:[Montant]],Tableau1[[Catégorie]:[Catégorie]],'Mon suivi'!$B5,Tableau1[[Mois]:[Mois]],'Mon suivi'!C$3)</f>
        <v>-333</v>
      </c>
      <c r="D5" s="39">
        <f>SUMIFS(Tableau1[[Montant]:[Montant]],Tableau1[[Catégorie]:[Catégorie]],'Mon suivi'!$B5,Tableau1[[Mois]:[Mois]],'Mon suivi'!D$3)</f>
        <v>0</v>
      </c>
      <c r="E5" s="39">
        <f>SUMIFS(Tableau1[[Montant]:[Montant]],Tableau1[[Catégorie]:[Catégorie]],'Mon suivi'!$B5,Tableau1[[Mois]:[Mois]],'Mon suivi'!E$3)</f>
        <v>0</v>
      </c>
      <c r="F5" s="39">
        <f>SUMIFS(Tableau1[[Montant]:[Montant]],Tableau1[[Catégorie]:[Catégorie]],'Mon suivi'!$B5,Tableau1[[Mois]:[Mois]],'Mon suivi'!F$3)</f>
        <v>0</v>
      </c>
      <c r="G5" s="39">
        <f>SUMIFS(Tableau1[[Montant]:[Montant]],Tableau1[[Catégorie]:[Catégorie]],'Mon suivi'!$B5,Tableau1[[Mois]:[Mois]],'Mon suivi'!G$3)</f>
        <v>0</v>
      </c>
      <c r="H5" s="39">
        <f>SUMIFS(Tableau1[[Montant]:[Montant]],Tableau1[[Catégorie]:[Catégorie]],'Mon suivi'!$B5,Tableau1[[Mois]:[Mois]],'Mon suivi'!H$3)</f>
        <v>0</v>
      </c>
      <c r="I5" s="39">
        <f>SUMIFS(Tableau1[[Montant]:[Montant]],Tableau1[[Catégorie]:[Catégorie]],'Mon suivi'!$B5,Tableau1[[Mois]:[Mois]],'Mon suivi'!I$3)</f>
        <v>0</v>
      </c>
      <c r="J5" s="39">
        <f>SUMIFS(Tableau1[[Montant]:[Montant]],Tableau1[[Catégorie]:[Catégorie]],'Mon suivi'!$B5,Tableau1[[Mois]:[Mois]],'Mon suivi'!J$3)</f>
        <v>0</v>
      </c>
      <c r="K5" s="39">
        <f>SUMIFS(Tableau1[[Montant]:[Montant]],Tableau1[[Catégorie]:[Catégorie]],'Mon suivi'!$B5,Tableau1[[Mois]:[Mois]],'Mon suivi'!K$3)</f>
        <v>0</v>
      </c>
      <c r="L5" s="39">
        <f>SUMIFS(Tableau1[[Montant]:[Montant]],Tableau1[[Catégorie]:[Catégorie]],'Mon suivi'!$B5,Tableau1[[Mois]:[Mois]],'Mon suivi'!L$3)</f>
        <v>0</v>
      </c>
      <c r="M5" s="39">
        <f>SUMIFS(Tableau1[[Montant]:[Montant]],Tableau1[[Catégorie]:[Catégorie]],'Mon suivi'!$B5,Tableau1[[Mois]:[Mois]],'Mon suivi'!M$3)</f>
        <v>0</v>
      </c>
      <c r="N5" s="38">
        <f>SUMIFS(Tableau1[[Montant]:[Montant]],Tableau1[[Catégorie]:[Catégorie]],'Mon suivi'!$B5,Tableau1[[Mois]:[Mois]],'Mon suivi'!N$3)</f>
        <v>0</v>
      </c>
      <c r="O5" s="54">
        <f>SUM(C5:N5)</f>
        <v>-333</v>
      </c>
    </row>
    <row r="6" spans="1:15" ht="28.5" thickBot="1" x14ac:dyDescent="0.45">
      <c r="B6" s="67" t="s">
        <v>62</v>
      </c>
      <c r="C6" s="44">
        <f>-SUMIFS(Tableau1[[Montant]:[Montant]],Tableau1[[Catégorie]:[Catégorie]],'Mon suivi'!$B6,Tableau1[[Mois]:[Mois]],'Mon suivi'!C$3)</f>
        <v>0</v>
      </c>
      <c r="D6" s="44">
        <f>SUMIFS(Tableau1[[Montant]:[Montant]],Tableau1[[Catégorie]:[Catégorie]],'Mon suivi'!$B6,Tableau1[[Mois]:[Mois]],'Mon suivi'!D$3)</f>
        <v>0</v>
      </c>
      <c r="E6" s="44">
        <f>SUMIFS(Tableau1[[Montant]:[Montant]],Tableau1[[Catégorie]:[Catégorie]],'Mon suivi'!$B6,Tableau1[[Mois]:[Mois]],'Mon suivi'!E$3)</f>
        <v>0</v>
      </c>
      <c r="F6" s="44">
        <f>SUMIFS(Tableau1[[Montant]:[Montant]],Tableau1[[Catégorie]:[Catégorie]],'Mon suivi'!$B6,Tableau1[[Mois]:[Mois]],'Mon suivi'!F$3)</f>
        <v>0</v>
      </c>
      <c r="G6" s="44">
        <f>SUMIFS(Tableau1[[Montant]:[Montant]],Tableau1[[Catégorie]:[Catégorie]],'Mon suivi'!$B6,Tableau1[[Mois]:[Mois]],'Mon suivi'!G$3)</f>
        <v>0</v>
      </c>
      <c r="H6" s="44">
        <f>SUMIFS(Tableau1[[Montant]:[Montant]],Tableau1[[Catégorie]:[Catégorie]],'Mon suivi'!$B6,Tableau1[[Mois]:[Mois]],'Mon suivi'!H$3)</f>
        <v>0</v>
      </c>
      <c r="I6" s="44">
        <f>SUMIFS(Tableau1[[Montant]:[Montant]],Tableau1[[Catégorie]:[Catégorie]],'Mon suivi'!$B6,Tableau1[[Mois]:[Mois]],'Mon suivi'!I$3)</f>
        <v>0</v>
      </c>
      <c r="J6" s="44">
        <f>SUMIFS(Tableau1[[Montant]:[Montant]],Tableau1[[Catégorie]:[Catégorie]],'Mon suivi'!$B6,Tableau1[[Mois]:[Mois]],'Mon suivi'!J$3)</f>
        <v>0</v>
      </c>
      <c r="K6" s="44">
        <f>SUMIFS(Tableau1[[Montant]:[Montant]],Tableau1[[Catégorie]:[Catégorie]],'Mon suivi'!$B6,Tableau1[[Mois]:[Mois]],'Mon suivi'!K$3)</f>
        <v>0</v>
      </c>
      <c r="L6" s="44">
        <f>SUMIFS(Tableau1[[Montant]:[Montant]],Tableau1[[Catégorie]:[Catégorie]],'Mon suivi'!$B6,Tableau1[[Mois]:[Mois]],'Mon suivi'!L$3)</f>
        <v>0</v>
      </c>
      <c r="M6" s="44">
        <f>SUMIFS(Tableau1[[Montant]:[Montant]],Tableau1[[Catégorie]:[Catégorie]],'Mon suivi'!$B6,Tableau1[[Mois]:[Mois]],'Mon suivi'!M$3)</f>
        <v>0</v>
      </c>
      <c r="N6" s="45">
        <f>SUMIFS(Tableau1[[Montant]:[Montant]],Tableau1[[Catégorie]:[Catégorie]],'Mon suivi'!$B6,Tableau1[[Mois]:[Mois]],'Mon suivi'!N$3)</f>
        <v>0</v>
      </c>
      <c r="O6" s="54">
        <f>SUM(C6:N6)</f>
        <v>0</v>
      </c>
    </row>
    <row r="7" spans="1:15" ht="31.5" thickBot="1" x14ac:dyDescent="0.5">
      <c r="B7" s="68" t="s">
        <v>1</v>
      </c>
      <c r="C7" s="43">
        <f>-SUMIFS(Tableau1[[Montant]:[Montant]],Tableau1[[Catégorie]:[Catégorie]],'Mon suivi'!$B7,Tableau1[[Mois]:[Mois]],'Mon suivi'!C$3)</f>
        <v>0</v>
      </c>
      <c r="D7" s="43">
        <f>SUM(D4:D4:D6)</f>
        <v>0</v>
      </c>
      <c r="E7" s="43">
        <f>SUM(E4:E4:E6)</f>
        <v>0</v>
      </c>
      <c r="F7" s="43">
        <f>SUM(F4:F4:F6)</f>
        <v>0</v>
      </c>
      <c r="G7" s="43">
        <f>SUM(G4:G4:G6)</f>
        <v>0</v>
      </c>
      <c r="H7" s="43">
        <f>SUM(H4:H4:H6)</f>
        <v>0</v>
      </c>
      <c r="I7" s="43">
        <f>SUM(I4:I4:I6)</f>
        <v>0</v>
      </c>
      <c r="J7" s="43">
        <f>SUM(J4:J4:J6)</f>
        <v>0</v>
      </c>
      <c r="K7" s="43">
        <f>SUM(K4:K4:K6)</f>
        <v>0</v>
      </c>
      <c r="L7" s="43">
        <f>SUM(L4:L4:L6)</f>
        <v>0</v>
      </c>
      <c r="M7" s="43">
        <f>SUM(M4:M4:M6)</f>
        <v>0</v>
      </c>
      <c r="N7" s="43">
        <f>SUM(N4:N4:N6)</f>
        <v>0</v>
      </c>
      <c r="O7" s="43">
        <f>SUM(O4:O4:O6)</f>
        <v>-333</v>
      </c>
    </row>
    <row r="8" spans="1:15" ht="31.5" thickBot="1" x14ac:dyDescent="0.5">
      <c r="B8" s="69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3"/>
    </row>
    <row r="9" spans="1:15" ht="28.5" thickBot="1" x14ac:dyDescent="0.3">
      <c r="B9" s="75" t="s">
        <v>38</v>
      </c>
      <c r="C9" s="78" cm="1">
        <f t="array" aca="1" ref="C9" ca="1">SUMPRODUCT((INDIRECT("Tableau1[Catégorie]")='Mon suivi'!$B9)*(MONTH(INDIRECT("Tableau1[Date]"))=MONTH(Tableau2[[#Headers],[Janvier]]&amp;1))*(YEAR(INDIRECT("Tableau1[Date]"))=RIGHT('Mon suivi'!$A$1,4)*1)*(INDIRECT("Tableau1[Comptabiliser]")="oui")*(INDIRECT("Tableau1[Montant]")))</f>
        <v>1000</v>
      </c>
      <c r="D9" s="78" cm="1">
        <f t="array" aca="1" ref="D9" ca="1">SUMPRODUCT((INDIRECT("Tableau1[Catégorie]")='Mon suivi'!$B9)*(MONTH(INDIRECT("Tableau1[Date]"))=MONTH(Tableau2[[#Headers],[Février]]&amp;1))*(YEAR(INDIRECT("Tableau1[Date]"))=RIGHT('Mon suivi'!$A$1,4)*1)*(INDIRECT("Tableau1[Comptabiliser]")="oui")*(INDIRECT("Tableau1[Montant]")))</f>
        <v>0</v>
      </c>
      <c r="E9" s="46"/>
      <c r="F9" s="46"/>
      <c r="G9" s="46"/>
      <c r="H9" s="46"/>
      <c r="I9" s="46"/>
      <c r="J9" s="46"/>
      <c r="K9" s="46"/>
      <c r="L9" s="46"/>
      <c r="M9" s="46"/>
      <c r="N9" s="47"/>
      <c r="O9" s="56">
        <f t="shared" ref="O9:O44" ca="1" si="0">SUM(C9:N9)</f>
        <v>1000</v>
      </c>
    </row>
    <row r="10" spans="1:15" ht="27.75" x14ac:dyDescent="0.25">
      <c r="B10" s="76" t="s">
        <v>2</v>
      </c>
      <c r="C10" s="78"/>
      <c r="D10" s="78" cm="1">
        <f t="array" aca="1" ref="D10" ca="1">SUMPRODUCT((INDIRECT("Tableau1[Catégorie]")='Mon suivi'!$B10)*(MONTH(INDIRECT("Tableau1[Date]"))=MONTH(Tableau2[[#Headers],[Février]]&amp;1))*(YEAR(INDIRECT("Tableau1[Date]"))=RIGHT('Mon suivi'!$A$1,4)*1)*(INDIRECT("Tableau1[Comptabiliser]")="oui")*(INDIRECT("Tableau1[Montant]")))</f>
        <v>5000</v>
      </c>
      <c r="E10" s="48"/>
      <c r="F10" s="48"/>
      <c r="G10" s="48"/>
      <c r="H10" s="48"/>
      <c r="I10" s="48"/>
      <c r="J10" s="48"/>
      <c r="K10" s="48"/>
      <c r="L10" s="48"/>
      <c r="M10" s="48"/>
      <c r="N10" s="49"/>
      <c r="O10" s="56">
        <f t="shared" ca="1" si="0"/>
        <v>5000</v>
      </c>
    </row>
    <row r="11" spans="1:15" ht="27.75" x14ac:dyDescent="0.25">
      <c r="B11" s="76" t="s">
        <v>37</v>
      </c>
      <c r="C11" s="79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9"/>
      <c r="O11" s="56">
        <f t="shared" si="0"/>
        <v>0</v>
      </c>
    </row>
    <row r="12" spans="1:15" ht="27.75" x14ac:dyDescent="0.25">
      <c r="B12" s="76" t="s">
        <v>42</v>
      </c>
      <c r="C12" s="79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9"/>
      <c r="O12" s="56">
        <f t="shared" si="0"/>
        <v>0</v>
      </c>
    </row>
    <row r="13" spans="1:15" ht="27.75" x14ac:dyDescent="0.25">
      <c r="B13" s="76" t="s">
        <v>35</v>
      </c>
      <c r="C13" s="79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9"/>
      <c r="O13" s="56">
        <f t="shared" si="0"/>
        <v>0</v>
      </c>
    </row>
    <row r="14" spans="1:15" ht="26.25" x14ac:dyDescent="0.25">
      <c r="B14" s="85" t="s">
        <v>69</v>
      </c>
      <c r="C14" s="79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9"/>
      <c r="O14" s="56">
        <f>SUM(C14:N14)</f>
        <v>0</v>
      </c>
    </row>
    <row r="15" spans="1:15" ht="27.75" x14ac:dyDescent="0.25">
      <c r="B15" s="76" t="s">
        <v>56</v>
      </c>
      <c r="C15" s="79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9"/>
      <c r="O15" s="56">
        <f t="shared" si="0"/>
        <v>0</v>
      </c>
    </row>
    <row r="16" spans="1:15" ht="27.75" x14ac:dyDescent="0.25">
      <c r="B16" s="76" t="s">
        <v>33</v>
      </c>
      <c r="C16" s="79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9"/>
      <c r="O16" s="56">
        <f t="shared" si="0"/>
        <v>0</v>
      </c>
    </row>
    <row r="17" spans="2:15" ht="27.75" x14ac:dyDescent="0.25">
      <c r="B17" s="76" t="s">
        <v>32</v>
      </c>
      <c r="C17" s="79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9"/>
      <c r="O17" s="56">
        <f t="shared" si="0"/>
        <v>0</v>
      </c>
    </row>
    <row r="18" spans="2:15" ht="27.75" x14ac:dyDescent="0.25">
      <c r="B18" s="76" t="s">
        <v>34</v>
      </c>
      <c r="C18" s="79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9"/>
      <c r="O18" s="56">
        <f t="shared" si="0"/>
        <v>0</v>
      </c>
    </row>
    <row r="19" spans="2:15" ht="27.75" x14ac:dyDescent="0.25">
      <c r="B19" s="76" t="s">
        <v>58</v>
      </c>
      <c r="C19" s="79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9"/>
      <c r="O19" s="56">
        <f t="shared" si="0"/>
        <v>0</v>
      </c>
    </row>
    <row r="20" spans="2:15" ht="27.75" x14ac:dyDescent="0.25">
      <c r="B20" s="76" t="s">
        <v>57</v>
      </c>
      <c r="C20" s="79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9"/>
      <c r="O20" s="56">
        <f t="shared" si="0"/>
        <v>0</v>
      </c>
    </row>
    <row r="21" spans="2:15" ht="27.75" x14ac:dyDescent="0.25">
      <c r="B21" s="76" t="s">
        <v>36</v>
      </c>
      <c r="C21" s="79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9"/>
      <c r="O21" s="56">
        <f t="shared" si="0"/>
        <v>0</v>
      </c>
    </row>
    <row r="22" spans="2:15" ht="27.75" x14ac:dyDescent="0.25">
      <c r="B22" s="76" t="s">
        <v>40</v>
      </c>
      <c r="C22" s="79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9"/>
      <c r="O22" s="56">
        <f t="shared" si="0"/>
        <v>0</v>
      </c>
    </row>
    <row r="23" spans="2:15" ht="27.75" x14ac:dyDescent="0.25">
      <c r="B23" s="76" t="s">
        <v>9</v>
      </c>
      <c r="C23" s="79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9"/>
      <c r="O23" s="56">
        <f t="shared" si="0"/>
        <v>0</v>
      </c>
    </row>
    <row r="24" spans="2:15" ht="27.75" x14ac:dyDescent="0.25">
      <c r="B24" s="76" t="s">
        <v>55</v>
      </c>
      <c r="C24" s="79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9"/>
      <c r="O24" s="56">
        <f t="shared" si="0"/>
        <v>0</v>
      </c>
    </row>
    <row r="25" spans="2:15" ht="27.75" x14ac:dyDescent="0.25">
      <c r="B25" s="76" t="s">
        <v>5</v>
      </c>
      <c r="C25" s="79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9"/>
      <c r="O25" s="56">
        <f t="shared" si="0"/>
        <v>0</v>
      </c>
    </row>
    <row r="26" spans="2:15" ht="27.75" x14ac:dyDescent="0.25">
      <c r="B26" s="76" t="s">
        <v>59</v>
      </c>
      <c r="C26" s="79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9"/>
      <c r="O26" s="56">
        <f t="shared" si="0"/>
        <v>0</v>
      </c>
    </row>
    <row r="27" spans="2:15" ht="27.75" x14ac:dyDescent="0.25">
      <c r="B27" s="76" t="s">
        <v>41</v>
      </c>
      <c r="C27" s="79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9"/>
      <c r="O27" s="56">
        <f t="shared" si="0"/>
        <v>0</v>
      </c>
    </row>
    <row r="28" spans="2:15" ht="27.75" x14ac:dyDescent="0.25">
      <c r="B28" s="76" t="s">
        <v>4</v>
      </c>
      <c r="C28" s="79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9"/>
      <c r="O28" s="56">
        <f t="shared" si="0"/>
        <v>0</v>
      </c>
    </row>
    <row r="29" spans="2:15" ht="27.75" x14ac:dyDescent="0.25">
      <c r="B29" s="76" t="s">
        <v>3</v>
      </c>
      <c r="C29" s="79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9"/>
      <c r="O29" s="56">
        <f t="shared" si="0"/>
        <v>0</v>
      </c>
    </row>
    <row r="30" spans="2:15" ht="27.75" x14ac:dyDescent="0.25">
      <c r="B30" s="76" t="s">
        <v>8</v>
      </c>
      <c r="C30" s="79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9"/>
      <c r="O30" s="56">
        <f t="shared" si="0"/>
        <v>0</v>
      </c>
    </row>
    <row r="31" spans="2:15" ht="27.75" x14ac:dyDescent="0.25">
      <c r="B31" s="76" t="s">
        <v>7</v>
      </c>
      <c r="C31" s="79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9"/>
      <c r="O31" s="56">
        <f t="shared" si="0"/>
        <v>0</v>
      </c>
    </row>
    <row r="32" spans="2:15" ht="27.75" x14ac:dyDescent="0.25">
      <c r="B32" s="76" t="s">
        <v>52</v>
      </c>
      <c r="C32" s="79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9"/>
      <c r="O32" s="56">
        <f t="shared" si="0"/>
        <v>0</v>
      </c>
    </row>
    <row r="33" spans="2:15" ht="27.75" x14ac:dyDescent="0.25">
      <c r="B33" s="76" t="s">
        <v>39</v>
      </c>
      <c r="C33" s="79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9"/>
      <c r="O33" s="56">
        <f t="shared" si="0"/>
        <v>0</v>
      </c>
    </row>
    <row r="34" spans="2:15" ht="27.75" x14ac:dyDescent="0.25">
      <c r="B34" s="76" t="s">
        <v>65</v>
      </c>
      <c r="C34" s="79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9"/>
      <c r="O34" s="56">
        <f t="shared" si="0"/>
        <v>0</v>
      </c>
    </row>
    <row r="35" spans="2:15" ht="27.75" x14ac:dyDescent="0.25">
      <c r="B35" s="76" t="s">
        <v>64</v>
      </c>
      <c r="C35" s="79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9"/>
      <c r="O35" s="56">
        <f t="shared" si="0"/>
        <v>0</v>
      </c>
    </row>
    <row r="36" spans="2:15" ht="27.75" x14ac:dyDescent="0.25">
      <c r="B36" s="76" t="s">
        <v>66</v>
      </c>
      <c r="C36" s="79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9"/>
      <c r="O36" s="56">
        <f t="shared" si="0"/>
        <v>0</v>
      </c>
    </row>
    <row r="37" spans="2:15" ht="27.75" x14ac:dyDescent="0.25">
      <c r="B37" s="76" t="s">
        <v>54</v>
      </c>
      <c r="C37" s="79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9"/>
      <c r="O37" s="56">
        <f t="shared" si="0"/>
        <v>0</v>
      </c>
    </row>
    <row r="38" spans="2:15" ht="27.75" x14ac:dyDescent="0.25">
      <c r="B38" s="76" t="s">
        <v>6</v>
      </c>
      <c r="C38" s="79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9"/>
      <c r="O38" s="56">
        <f t="shared" si="0"/>
        <v>0</v>
      </c>
    </row>
    <row r="39" spans="2:15" ht="27.75" x14ac:dyDescent="0.25">
      <c r="B39" s="76"/>
      <c r="C39" s="79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9"/>
      <c r="O39" s="56">
        <f t="shared" si="0"/>
        <v>0</v>
      </c>
    </row>
    <row r="40" spans="2:15" ht="27.75" x14ac:dyDescent="0.25">
      <c r="B40" s="76"/>
      <c r="C40" s="79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9"/>
      <c r="O40" s="56">
        <f t="shared" si="0"/>
        <v>0</v>
      </c>
    </row>
    <row r="41" spans="2:15" ht="28.5" thickBot="1" x14ac:dyDescent="0.3">
      <c r="B41" s="77"/>
      <c r="C41" s="80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2"/>
      <c r="O41" s="56">
        <f t="shared" si="0"/>
        <v>0</v>
      </c>
    </row>
    <row r="42" spans="2:15" ht="31.5" thickBot="1" x14ac:dyDescent="0.5">
      <c r="B42" s="71" t="s">
        <v>63</v>
      </c>
      <c r="C42" s="33">
        <f>-SUMIFS(Tableau1[[Montant]:[Montant]],Tableau1[[Catégorie]:[Catégorie]],'Mon suivi'!$B42,Tableau1[[Mois]:[Mois]],'Mon suivi'!C$3)</f>
        <v>0</v>
      </c>
      <c r="D42" s="33">
        <f t="shared" ref="D42:N42" ca="1" si="1">SUM(D9:D41)</f>
        <v>5000</v>
      </c>
      <c r="E42" s="33">
        <f t="shared" si="1"/>
        <v>0</v>
      </c>
      <c r="F42" s="33">
        <f t="shared" si="1"/>
        <v>0</v>
      </c>
      <c r="G42" s="33">
        <f t="shared" si="1"/>
        <v>0</v>
      </c>
      <c r="H42" s="33">
        <f t="shared" si="1"/>
        <v>0</v>
      </c>
      <c r="I42" s="33">
        <f t="shared" si="1"/>
        <v>0</v>
      </c>
      <c r="J42" s="33">
        <f t="shared" si="1"/>
        <v>0</v>
      </c>
      <c r="K42" s="33">
        <f t="shared" si="1"/>
        <v>0</v>
      </c>
      <c r="L42" s="33">
        <f t="shared" si="1"/>
        <v>0</v>
      </c>
      <c r="M42" s="33">
        <f t="shared" si="1"/>
        <v>0</v>
      </c>
      <c r="N42" s="55">
        <f t="shared" si="1"/>
        <v>0</v>
      </c>
      <c r="O42" s="33">
        <f t="shared" ca="1" si="0"/>
        <v>5000</v>
      </c>
    </row>
    <row r="43" spans="2:15" ht="27" thickBot="1" x14ac:dyDescent="0.45">
      <c r="B43" s="70"/>
      <c r="C43" s="72"/>
      <c r="D43" s="72"/>
      <c r="E43" s="72"/>
      <c r="F43" s="72"/>
      <c r="G43" s="72"/>
      <c r="H43" s="72"/>
      <c r="I43" s="72"/>
      <c r="J43" s="72"/>
      <c r="K43" s="72"/>
      <c r="L43" s="72"/>
      <c r="M43" s="72"/>
      <c r="N43" s="72"/>
      <c r="O43" s="73"/>
    </row>
    <row r="44" spans="2:15" ht="31.5" thickBot="1" x14ac:dyDescent="0.3">
      <c r="B44" s="31" t="s">
        <v>67</v>
      </c>
      <c r="C44" s="34">
        <f>-SUMIFS(Tableau1[[Montant]:[Montant]],Tableau1[[Catégorie]:[Catégorie]],'Mon suivi'!$B44,Tableau1[[Mois]:[Mois]],'Mon suivi'!C$3)</f>
        <v>0</v>
      </c>
      <c r="D44" s="34">
        <f t="shared" ref="D44:N44" ca="1" si="2">D7-D42</f>
        <v>-5000</v>
      </c>
      <c r="E44" s="34">
        <f t="shared" si="2"/>
        <v>0</v>
      </c>
      <c r="F44" s="34">
        <f t="shared" si="2"/>
        <v>0</v>
      </c>
      <c r="G44" s="34">
        <f t="shared" si="2"/>
        <v>0</v>
      </c>
      <c r="H44" s="34">
        <f t="shared" si="2"/>
        <v>0</v>
      </c>
      <c r="I44" s="34">
        <f t="shared" si="2"/>
        <v>0</v>
      </c>
      <c r="J44" s="34">
        <f t="shared" si="2"/>
        <v>0</v>
      </c>
      <c r="K44" s="34">
        <f t="shared" si="2"/>
        <v>0</v>
      </c>
      <c r="L44" s="34">
        <f t="shared" si="2"/>
        <v>0</v>
      </c>
      <c r="M44" s="34">
        <f t="shared" si="2"/>
        <v>0</v>
      </c>
      <c r="N44" s="34">
        <f t="shared" si="2"/>
        <v>0</v>
      </c>
      <c r="O44" s="34">
        <f t="shared" ca="1" si="0"/>
        <v>-5000</v>
      </c>
    </row>
  </sheetData>
  <mergeCells count="1">
    <mergeCell ref="A1:E1"/>
  </mergeCells>
  <conditionalFormatting sqref="C44:O44">
    <cfRule type="cellIs" dxfId="7" priority="11" operator="lessThan">
      <formula>0</formula>
    </cfRule>
    <cfRule type="cellIs" dxfId="6" priority="12" operator="greaterThan">
      <formula>0</formula>
    </cfRule>
  </conditionalFormatting>
  <conditionalFormatting sqref="C44:O44 B3:O43">
    <cfRule type="cellIs" dxfId="5" priority="10" operator="equal">
      <formula>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operator="greaterThan" id="{B8DD5EFD-6FF7-4EBD-9F2A-14201D482F69}">
            <xm:f>'Mon budget'!$C9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C9:N41</xm:sqref>
        </x14:conditionalFormatting>
        <x14:conditionalFormatting xmlns:xm="http://schemas.microsoft.com/office/excel/2006/main">
          <x14:cfRule type="cellIs" priority="5" operator="greaterThan" id="{1F304777-ED10-4389-8AB3-B31946CE1EED}">
            <xm:f>'Mon budget'!$O9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O9:O41</xm:sqref>
        </x14:conditionalFormatting>
        <x14:conditionalFormatting xmlns:xm="http://schemas.microsoft.com/office/excel/2006/main">
          <x14:cfRule type="cellIs" priority="4" operator="lessThan" id="{F4690F17-331A-4B0B-8F27-9E252C798EC4}">
            <xm:f>'Mon budget'!$O9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O9:O41</xm:sqref>
        </x14:conditionalFormatting>
        <x14:conditionalFormatting xmlns:xm="http://schemas.microsoft.com/office/excel/2006/main">
          <x14:cfRule type="cellIs" priority="2" stopIfTrue="1" operator="equal" id="{64949F44-8D7D-46EC-9ED1-AD57359E72F3}">
            <xm:f>'Mon budget'!$C9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C9:N41</xm:sqref>
        </x14:conditionalFormatting>
        <x14:conditionalFormatting xmlns:xm="http://schemas.microsoft.com/office/excel/2006/main">
          <x14:cfRule type="cellIs" priority="1" operator="equal" id="{1CFA51F6-D583-4596-B83D-6439ABF68B4E}">
            <xm:f>'Mon budget'!$O9</xm:f>
            <x14:dxf>
              <font>
                <b/>
                <i/>
              </font>
              <fill>
                <patternFill>
                  <bgColor rgb="FFFFFF00"/>
                </patternFill>
              </fill>
            </x14:dxf>
          </x14:cfRule>
          <xm:sqref>O9:O41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557D7-9840-46E3-91E9-77F87865F2E5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Saisie Depenses</vt:lpstr>
      <vt:lpstr>Mon budget</vt:lpstr>
      <vt:lpstr>Suivi des dépenses</vt:lpstr>
      <vt:lpstr>Listes</vt:lpstr>
      <vt:lpstr>Mon suivi</vt:lpstr>
      <vt:lpstr>Feuil1</vt:lpstr>
      <vt:lpstr>'Mon budget'!Zone_d_impression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DjiDji</cp:lastModifiedBy>
  <cp:lastPrinted>2022-11-23T13:24:14Z</cp:lastPrinted>
  <dcterms:created xsi:type="dcterms:W3CDTF">2022-11-22T14:18:58Z</dcterms:created>
  <dcterms:modified xsi:type="dcterms:W3CDTF">2022-12-04T22:31:54Z</dcterms:modified>
</cp:coreProperties>
</file>