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03B2BB4B-0245-4E94-9A7F-2EA05B90F8A2}" xr6:coauthVersionLast="47" xr6:coauthVersionMax="47" xr10:uidLastSave="{00000000-0000-0000-0000-000000000000}"/>
  <bookViews>
    <workbookView xWindow="-120" yWindow="-120" windowWidth="29040" windowHeight="15840" xr2:uid="{5B205D31-460C-49EF-B14F-C381BD3D6954}"/>
  </bookViews>
  <sheets>
    <sheet name="Tableau1 (2)" sheetId="4" r:id="rId1"/>
    <sheet name="Feuil1" sheetId="1" r:id="rId2"/>
  </sheets>
  <definedNames>
    <definedName name="DonnéesExternes_2" localSheetId="0" hidden="1">'Tableau1 (2)'!$A$1:$C$5</definedName>
    <definedName name="DonnéesExternes_3" localSheetId="0" hidden="1">'Tableau1 (2)'!$E$15:$G$19</definedName>
    <definedName name="nb_jours">_xlfn.LAMBDA(_xlpm.deb,_xlpm.fin,ROW(INDIRECT(_xlpm.deb&amp;":"&amp;_xlpm.fin)))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J4" i="1"/>
  <c r="J5" i="1"/>
  <c r="J3" i="1"/>
  <c r="S6" i="1" a="1"/>
  <c r="S6" i="1" s="1"/>
  <c r="K3" i="1" l="1"/>
  <c r="K6" i="1"/>
  <c r="K5" i="1"/>
  <c r="K4" i="1"/>
  <c r="L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F315557-54E8-4A01-B069-13D0A2604E45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7F10EFD8-2A29-47AD-AC7C-4744DB445337}" keepAlive="1" name="Requête - Tableau1 (2)" description="Connexion à la requête « Tableau1 (2) » dans le classeur." type="5" refreshedVersion="8" background="1" saveData="1">
    <dbPr connection="Provider=Microsoft.Mashup.OleDb.1;Data Source=$Workbook$;Location=&quot;Tableau1 (2)&quot;;Extended Properties=&quot;&quot;" command="SELECT * FROM [Tableau1 (2)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<sst xmlns="http://schemas.openxmlformats.org/spreadsheetml/2006/main" count="43" uniqueCount="25">
  <si>
    <t>Bob</t>
  </si>
  <si>
    <t>Soleil</t>
  </si>
  <si>
    <t>Tonnerre</t>
  </si>
  <si>
    <t>Nuage</t>
  </si>
  <si>
    <t>nom</t>
  </si>
  <si>
    <t>debut</t>
  </si>
  <si>
    <t>fin</t>
  </si>
  <si>
    <t>client</t>
  </si>
  <si>
    <t>par client</t>
  </si>
  <si>
    <t>nb de jours communs</t>
  </si>
  <si>
    <t>total jours</t>
  </si>
  <si>
    <t>Jacky a travaillé comme suit :</t>
  </si>
  <si>
    <t>Du 01/01/2022 au 30/06/2022 chez Soleil</t>
  </si>
  <si>
    <t>Du 01/01/2022 au 31/03/2022 chez Ciel</t>
  </si>
  <si>
    <t>Du 01/03/2022 au 31/12/2022 chez Pluie</t>
  </si>
  <si>
    <t>Du 01/06/2022 au 15/09/2022 chez Magnifique</t>
  </si>
  <si>
    <t>bob</t>
  </si>
  <si>
    <t>Soleil : 2.66 mois ou 47.88 jours prestés du 01/01/2022 au 30/06/2022</t>
  </si>
  <si>
    <t>Tonnerre : 1.33 mois ou 23.94 jours prestés du 01/01/2022 au 31/03/2022</t>
  </si>
  <si>
    <t>Nuage : 6.41 mois ou 109.44 jours prestés du 01/03/2022 au 31/12/2022</t>
  </si>
  <si>
    <t>Pluie : 1.58 mois ou 28.44 jours prestés du 01/06/2022 au 15/09/2022</t>
  </si>
  <si>
    <t>Pluie</t>
  </si>
  <si>
    <t>travail par mois</t>
  </si>
  <si>
    <t>nom client.client</t>
  </si>
  <si>
    <t>nb de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</si>
</sst>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0"/>
      <color theme="1"/>
      <name val="Arial Unicode MS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quotePrefix="1"/>
    <xf numFmtId="0" fontId="1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0" borderId="0" xfId="0" applyFont="1"/>
    <xf numFmtId="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7">
    <dxf>
      <numFmt numFmtId="2" formatCode="0.00"/>
    </dxf>
    <dxf>
      <numFmt numFmtId="2" formatCode="0.00"/>
    </dxf>
    <dxf>
      <numFmt numFmtId="0" formatCode="General"/>
    </dxf>
    <dxf>
      <numFmt numFmtId="19" formatCode="dd/mm/yyyy"/>
    </dxf>
    <dxf>
      <numFmt numFmtId="19" formatCode="dd/mm/yyyy"/>
    </dxf>
    <dxf>
      <alignment horizontal="general" vertical="bottom" textRotation="0" wrapText="1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</xdr:row>
      <xdr:rowOff>19050</xdr:rowOff>
    </xdr:from>
    <xdr:to>
      <xdr:col>10</xdr:col>
      <xdr:colOff>485775</xdr:colOff>
      <xdr:row>12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DD71D46-8305-AB3B-9813-6B400700442B}"/>
            </a:ext>
          </a:extLst>
        </xdr:cNvPr>
        <xdr:cNvSpPr txBox="1"/>
      </xdr:nvSpPr>
      <xdr:spPr>
        <a:xfrm>
          <a:off x="4010025" y="209550"/>
          <a:ext cx="7296150" cy="2152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n'ai pas le meme resultat .....</a:t>
          </a:r>
        </a:p>
        <a:p>
          <a:r>
            <a:rPr lang="fr-FR" sz="1100"/>
            <a:t>dans power query, à partir de ton fichier :</a:t>
          </a:r>
        </a:p>
        <a:p>
          <a:r>
            <a:rPr lang="fr-FR" sz="1100"/>
            <a:t>je developpe pour avoir le calendier des jours utilisés</a:t>
          </a:r>
        </a:p>
        <a:p>
          <a:r>
            <a:rPr lang="fr-FR" sz="1100"/>
            <a:t>je fais une colonne N° du jour et je filtre pour supprimer les samedi et les dimanche</a:t>
          </a:r>
        </a:p>
        <a:p>
          <a:r>
            <a:rPr lang="fr-FR" sz="1100"/>
            <a:t>il me reste le nom des client en face de leurs jours de travail</a:t>
          </a:r>
        </a:p>
        <a:p>
          <a:r>
            <a:rPr lang="fr-FR" sz="1100"/>
            <a:t>je groupe le nb de client et leurs nom pour avoir le nb de jour travaillé par client</a:t>
          </a:r>
        </a:p>
        <a:p>
          <a:r>
            <a:rPr lang="fr-FR" sz="1100"/>
            <a:t>j'ajoute une colonne qui transforme le nb de jours travaillés / nb de client du jour</a:t>
          </a:r>
        </a:p>
        <a:p>
          <a:r>
            <a:rPr lang="fr-FR" sz="1100"/>
            <a:t>Je groupe pour avoir le  total des fractions de jours par clients</a:t>
          </a:r>
        </a:p>
        <a:p>
          <a:r>
            <a:rPr lang="fr-FR" sz="1100"/>
            <a:t>Que je divise par 18 pour avoir des mois.</a:t>
          </a:r>
        </a:p>
        <a:p>
          <a:r>
            <a:rPr lang="fr-FR" sz="1100"/>
            <a:t>Donc dans mon calcul je n'ai pas tenu compte des feriés.</a:t>
          </a:r>
        </a:p>
        <a:p>
          <a:r>
            <a:rPr lang="fr-FR" sz="1100"/>
            <a:t>dis moi ou mon raissonnement cloche et pourquoi je ne retrouve pas la meme chose que toi 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7</xdr:row>
      <xdr:rowOff>47625</xdr:rowOff>
    </xdr:from>
    <xdr:to>
      <xdr:col>8</xdr:col>
      <xdr:colOff>438150</xdr:colOff>
      <xdr:row>31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787A478-2E53-F5B3-8716-86C3A3EB8C29}"/>
            </a:ext>
          </a:extLst>
        </xdr:cNvPr>
        <xdr:cNvSpPr txBox="1"/>
      </xdr:nvSpPr>
      <xdr:spPr>
        <a:xfrm>
          <a:off x="285750" y="1562100"/>
          <a:ext cx="6248400" cy="455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Soleil </a:t>
          </a:r>
          <a:r>
            <a:rPr lang="fr-FR"/>
            <a:t>: Du 01/01/2022 au 30/06/2022 =&gt; Prendre juste 2 mois du 01/01/2022 au 28/02/2022 car superposé avec Ciel donc ajuster à 50% de temps de travail (100/2) =&gt; 1 mois OU 18 jours pour Soleil </a:t>
          </a:r>
          <a:r>
            <a:rPr lang="fr-FR" b="1"/>
            <a:t>+ </a:t>
          </a:r>
          <a:r>
            <a:rPr lang="fr-FR"/>
            <a:t>prendre du 01/03/2022 au 31/03/2022 car superposé avec Ciel et Pluie donc ajuster à 33% de temps de travail (100/3) =&gt; 0.33 mois ou 5.94 jours pour Soleil </a:t>
          </a:r>
          <a:r>
            <a:rPr lang="fr-FR" b="1"/>
            <a:t>+ </a:t>
          </a:r>
          <a:r>
            <a:rPr lang="fr-FR"/>
            <a:t>prendre du 01/04/2022 au 31/05/2022 car superposé avec Pluie donc ajuster à 50% de temps de travail (100/2) =&gt; 1 mois ou 18 jours pour Soleil </a:t>
          </a:r>
          <a:r>
            <a:rPr lang="fr-FR" b="1"/>
            <a:t>+ </a:t>
          </a:r>
          <a:r>
            <a:rPr lang="fr-FR"/>
            <a:t>prendre du 01/06/2022 au 30/06/2022 car superposé avec Pluie et Magnifique donc ajuster à 33% de temps de travail (100/3) =&gt; 0.33 mois ou 5.94 jours pour Soleil, ce qui revient à un total de 2.66 mois ou 47.88 jours pour Soleil.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Tonnerre</a:t>
          </a:r>
          <a:r>
            <a:rPr lang="fr-FR"/>
            <a:t>: Du 01/01/2022 au 28/02/2022 =&gt; Prendre juste 2 mois car superposé avec Soleil donc ajuster à 50% de temps de travail (100/2) =&gt; 1 mois OU 18 jours pour Ciel </a:t>
          </a:r>
          <a:r>
            <a:rPr lang="fr-FR" b="1"/>
            <a:t>+ </a:t>
          </a:r>
          <a:r>
            <a:rPr lang="fr-FR"/>
            <a:t>prendre du 01/03/2022 au 31/03/2022 car superposé avec Soleil et Pluie donc ajuster à 33% de temps de travail (100/3) =&gt; 0.33 mois ou 5.94 jours pour Ciel, ce qui revient à un total de 1.33 mois ou 23.94 jours pour Ciel.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Nuage </a:t>
          </a:r>
          <a:r>
            <a:rPr lang="fr-FR"/>
            <a:t>: Du 01/03/2022 au 31/12/2022 =&gt; Prendre du 01/03/2022 au 31/03/2022 car superposé avec Soleil et Ciel donc ajuster à 33% de temps de travail (100/3) =&gt; 0.33 mois ou 5.94 jours pour pluie </a:t>
          </a:r>
          <a:r>
            <a:rPr lang="fr-FR" b="1"/>
            <a:t>+</a:t>
          </a:r>
          <a:r>
            <a:rPr lang="fr-FR"/>
            <a:t> prendre du 01/04/2022 au 31/05/2022 car superposé avec Soleil donc ajuster à 50% de temps de travail (100/2) =&gt; 1 mois ou 18 jours pour Pluie </a:t>
          </a:r>
          <a:r>
            <a:rPr lang="fr-FR" b="1"/>
            <a:t>+ </a:t>
          </a:r>
          <a:r>
            <a:rPr lang="fr-FR"/>
            <a:t>prendre du 01/06/2022 au 30/06/2022 car superposé avec Soleil et Magnifique donc ajuster à 33% de temps de travail (100/3) =&gt; 0.33 mois ou 5.94 jours pour Pluie + prendre du 01/07/2022 au 15/09/2022 car superposé avec Magnifique donc ajuster à 50% de temps de travail (100/2) =&gt; 1.25 mois ou 22.5 jours pour Pluie + prendre du 16/09/2022 au 31/12/2022 à 100% de temps de travail car non superposé =&gt; 3.5 mois ou 63 jours pour Pluie, ce qui revient à un total de 6.41 mois ou 109.44 jours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Pluie </a:t>
          </a:r>
          <a:r>
            <a:rPr lang="fr-FR"/>
            <a:t>: Du 01/06/2022 au 15/09/2022 =&gt; prendre du 01/06/2022 au 30/06/2022 car superposé avec Pluie et Soleil donc ajuster à 33% de temps de travail (100/3) =&gt; 0.33 mois ou 5.94 jours pour Magnifique + prendre du 01/07/2022 au 15/09/2022 car superposé avec Pluie donc ajuster à 50% de temps de travail (100/2) =&gt; 1.25 mois ou 22.5 jours pour Magnifique, ce qui revient à un total de 1.58 mois ou 28.44 jours pour Magnifique.</a:t>
          </a:r>
        </a:p>
        <a:p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0825EC4B-9569-4872-A2A9-82450DD35B40}" autoFormatId="16" applyNumberFormats="0" applyBorderFormats="0" applyFontFormats="0" applyPatternFormats="0" applyAlignmentFormats="0" applyWidthHeightFormats="0">
  <queryTableRefresh nextId="8">
    <queryTableFields count="3">
      <queryTableField id="4" name="nom client.client" tableColumnId="3"/>
      <queryTableField id="6" name="total jours" tableColumnId="1"/>
      <queryTableField id="7" name="nb de mois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1" xr16:uid="{AC03A7F0-4E6D-4392-A784-1BC45A16E392}" autoFormatId="16" applyNumberFormats="0" applyBorderFormats="0" applyFontFormats="0" applyPatternFormats="0" applyAlignmentFormats="0" applyWidthHeightFormats="0">
  <queryTableRefresh nextId="4">
    <queryTableFields count="3">
      <queryTableField id="1" name="nom client.client" tableColumnId="1"/>
      <queryTableField id="2" name="total jours" tableColumnId="2"/>
      <queryTableField id="3" name="nb de mois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7B35F58-F0F3-42DD-9BD7-7A74560D156A}" name="Tableau1__2" displayName="Tableau1__2" ref="A1:C5" tableType="queryTable" totalsRowShown="0">
  <autoFilter ref="A1:C5" xr:uid="{E7B35F58-F0F3-42DD-9BD7-7A74560D156A}"/>
  <tableColumns count="3">
    <tableColumn id="3" xr3:uid="{E7301359-C427-4D59-8057-2187B67BAA92}" uniqueName="3" name="nom client.client" queryTableFieldId="4" dataDxfId="6"/>
    <tableColumn id="1" xr3:uid="{55B3D7C5-A139-4EBA-872A-313E2040A537}" uniqueName="1" name="total jours" queryTableFieldId="6"/>
    <tableColumn id="2" xr3:uid="{6A6A5991-B3E8-480A-A2D8-A35713DDB88E}" uniqueName="2" name="nb de mois" queryTableFieldId="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AADE9A-F547-4FD3-BA1A-FC71B55D04CF}" name="Final" displayName="Final" ref="E15:G19" tableType="queryTable" totalsRowShown="0">
  <autoFilter ref="E15:G19" xr:uid="{C2AADE9A-F547-4FD3-BA1A-FC71B55D04CF}"/>
  <tableColumns count="3">
    <tableColumn id="1" xr3:uid="{DFAA777F-273C-4BC2-8CF9-DA3246C4CFFF}" uniqueName="1" name="nom client.client" queryTableFieldId="1" dataDxfId="2"/>
    <tableColumn id="2" xr3:uid="{9FEB6744-825F-4650-8E44-CD38EE3BF43D}" uniqueName="2" name="total jours" queryTableFieldId="2" dataDxfId="1"/>
    <tableColumn id="3" xr3:uid="{EED4015E-D82F-469C-899F-B88DE79059E3}" uniqueName="3" name="nb de mois" queryTableFieldId="3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09E979-FF43-4CDE-970E-C43E435AFA2C}" name="Tableau1" displayName="Tableau1" ref="G2:I6" totalsRowShown="0" headerRowDxfId="5">
  <autoFilter ref="G2:I6" xr:uid="{2909E979-FF43-4CDE-970E-C43E435AFA2C}"/>
  <tableColumns count="3">
    <tableColumn id="1" xr3:uid="{638F9FC2-EB2B-4599-9944-9D68BAE7A6DB}" name="debut" dataDxfId="4"/>
    <tableColumn id="2" xr3:uid="{834B4287-9FB8-416B-8B6B-76532E6F2D1C}" name="fin" dataDxfId="3"/>
    <tableColumn id="3" xr3:uid="{945D1D5B-05C4-4E53-9E74-8F6837F6829C}" name="cli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68C18-432E-4B99-84F0-AC06AF7E4F63}">
  <dimension ref="A1:I19"/>
  <sheetViews>
    <sheetView tabSelected="1" workbookViewId="0">
      <selection activeCell="M18" sqref="M18"/>
    </sheetView>
  </sheetViews>
  <sheetFormatPr baseColWidth="10" defaultRowHeight="15"/>
  <cols>
    <col min="1" max="1" width="18.42578125" bestFit="1" customWidth="1"/>
    <col min="2" max="2" width="12.28515625" bestFit="1" customWidth="1"/>
    <col min="3" max="3" width="13" bestFit="1" customWidth="1"/>
    <col min="4" max="4" width="16" customWidth="1"/>
    <col min="5" max="5" width="18.42578125" bestFit="1" customWidth="1"/>
    <col min="6" max="6" width="12.28515625" bestFit="1" customWidth="1"/>
    <col min="7" max="7" width="13" bestFit="1" customWidth="1"/>
    <col min="8" max="8" width="18.42578125" bestFit="1" customWidth="1"/>
    <col min="9" max="9" width="29" bestFit="1" customWidth="1"/>
  </cols>
  <sheetData>
    <row r="1" spans="1:9">
      <c r="A1" t="s">
        <v>23</v>
      </c>
      <c r="B1" t="s">
        <v>10</v>
      </c>
      <c r="C1" t="s">
        <v>24</v>
      </c>
    </row>
    <row r="2" spans="1:9">
      <c r="A2" t="s">
        <v>3</v>
      </c>
      <c r="B2">
        <v>139.83333333333334</v>
      </c>
      <c r="C2">
        <v>7.768518518518519</v>
      </c>
    </row>
    <row r="3" spans="1:9">
      <c r="A3" t="s">
        <v>1</v>
      </c>
      <c r="B3">
        <v>56.833333333333336</v>
      </c>
      <c r="C3">
        <v>3.1574074074074074</v>
      </c>
    </row>
    <row r="4" spans="1:9">
      <c r="A4" t="s">
        <v>21</v>
      </c>
      <c r="B4">
        <v>35.5</v>
      </c>
      <c r="C4">
        <v>1.9722222222222223</v>
      </c>
    </row>
    <row r="5" spans="1:9">
      <c r="A5" t="s">
        <v>2</v>
      </c>
      <c r="B5">
        <v>27.833333333333332</v>
      </c>
      <c r="C5">
        <v>1.5462962962962963</v>
      </c>
    </row>
    <row r="15" spans="1:9">
      <c r="E15" t="s">
        <v>23</v>
      </c>
      <c r="F15" t="s">
        <v>10</v>
      </c>
      <c r="G15" t="s">
        <v>24</v>
      </c>
      <c r="I15" t="s">
        <v>17</v>
      </c>
    </row>
    <row r="16" spans="1:9">
      <c r="E16" s="6" t="s">
        <v>3</v>
      </c>
      <c r="F16" s="7">
        <v>139.83333333333334</v>
      </c>
      <c r="G16" s="7">
        <v>7.768518518518519</v>
      </c>
      <c r="I16" t="s">
        <v>18</v>
      </c>
    </row>
    <row r="17" spans="5:9">
      <c r="E17" s="6" t="s">
        <v>1</v>
      </c>
      <c r="F17" s="7">
        <v>56.833333333333336</v>
      </c>
      <c r="G17" s="7">
        <v>3.1574074074074074</v>
      </c>
      <c r="I17" t="s">
        <v>19</v>
      </c>
    </row>
    <row r="18" spans="5:9">
      <c r="E18" s="6" t="s">
        <v>21</v>
      </c>
      <c r="F18" s="7">
        <v>35.5</v>
      </c>
      <c r="G18" s="7">
        <v>1.9722222222222223</v>
      </c>
      <c r="I18" t="s">
        <v>20</v>
      </c>
    </row>
    <row r="19" spans="5:9">
      <c r="E19" s="6" t="s">
        <v>2</v>
      </c>
      <c r="F19" s="7">
        <v>27.833333333333332</v>
      </c>
      <c r="G19" s="7">
        <v>1.5462962962962963</v>
      </c>
    </row>
  </sheetData>
  <phoneticPr fontId="3" type="noConversion"/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B6E59-1F16-45C9-8ACF-C9D00DEAD242}">
  <dimension ref="F2:S17"/>
  <sheetViews>
    <sheetView topLeftCell="B2" workbookViewId="0">
      <selection activeCell="H5" sqref="H5"/>
    </sheetView>
  </sheetViews>
  <sheetFormatPr baseColWidth="10" defaultRowHeight="15"/>
  <sheetData>
    <row r="2" spans="6:19" ht="29.25" customHeight="1">
      <c r="F2" s="4" t="s">
        <v>4</v>
      </c>
      <c r="G2" s="4" t="s">
        <v>5</v>
      </c>
      <c r="H2" s="4" t="s">
        <v>6</v>
      </c>
      <c r="I2" s="4" t="s">
        <v>7</v>
      </c>
      <c r="J2" s="4" t="s">
        <v>9</v>
      </c>
      <c r="K2" s="4" t="s">
        <v>8</v>
      </c>
      <c r="L2" s="4" t="s">
        <v>10</v>
      </c>
    </row>
    <row r="3" spans="6:19">
      <c r="F3" t="s">
        <v>0</v>
      </c>
      <c r="G3" s="1">
        <v>44562</v>
      </c>
      <c r="H3" s="1">
        <v>44742</v>
      </c>
      <c r="I3" t="s">
        <v>1</v>
      </c>
      <c r="J3">
        <f>NETWORKDAYS.INTL(MAX($G$3,$G3),MIN($H$3,$H3),1)</f>
        <v>129</v>
      </c>
      <c r="K3" s="2">
        <f t="shared" ref="K3:K6" si="0">J3/COUNTA($J$3:$J$6)</f>
        <v>32.25</v>
      </c>
      <c r="O3" s="5" t="s">
        <v>22</v>
      </c>
    </row>
    <row r="4" spans="6:19">
      <c r="F4" t="s">
        <v>0</v>
      </c>
      <c r="G4" s="1">
        <v>44562</v>
      </c>
      <c r="H4" s="1">
        <v>44651</v>
      </c>
      <c r="I4" t="s">
        <v>2</v>
      </c>
      <c r="J4">
        <f t="shared" ref="J4:J6" si="1">NETWORKDAYS.INTL(MAX($G$3,$G4),MIN($H$3,$H4),1)</f>
        <v>64</v>
      </c>
      <c r="K4" s="2">
        <f t="shared" si="0"/>
        <v>16</v>
      </c>
      <c r="L4">
        <f>SUM(J3:J5)/COUNTA(J3:J5)</f>
        <v>93.666666666666671</v>
      </c>
    </row>
    <row r="5" spans="6:19">
      <c r="F5" t="s">
        <v>0</v>
      </c>
      <c r="G5" s="1">
        <v>44621</v>
      </c>
      <c r="H5" s="1">
        <v>44926</v>
      </c>
      <c r="I5" t="s">
        <v>3</v>
      </c>
      <c r="J5">
        <f t="shared" si="1"/>
        <v>88</v>
      </c>
      <c r="K5" s="2">
        <f>J5/COUNTA($J$3:$J$6)</f>
        <v>22</v>
      </c>
    </row>
    <row r="6" spans="6:19">
      <c r="F6" t="s">
        <v>16</v>
      </c>
      <c r="G6" s="1">
        <v>44713</v>
      </c>
      <c r="H6" s="1">
        <v>44822</v>
      </c>
      <c r="I6" t="s">
        <v>21</v>
      </c>
      <c r="J6">
        <f t="shared" si="1"/>
        <v>22</v>
      </c>
      <c r="K6" s="2">
        <f t="shared" si="0"/>
        <v>5.5</v>
      </c>
      <c r="S6" cm="1">
        <f t="array" ref="S6">SUM(COUNTIF(O6:O9,Q6:Q7))</f>
        <v>0</v>
      </c>
    </row>
    <row r="7" spans="6:19">
      <c r="O7" t="s">
        <v>11</v>
      </c>
    </row>
    <row r="8" spans="6:19">
      <c r="O8" t="s">
        <v>12</v>
      </c>
    </row>
    <row r="9" spans="6:19">
      <c r="J9" s="2"/>
      <c r="O9" t="s">
        <v>13</v>
      </c>
    </row>
    <row r="10" spans="6:19">
      <c r="J10" s="2"/>
      <c r="O10" t="s">
        <v>14</v>
      </c>
    </row>
    <row r="11" spans="6:19">
      <c r="G11" s="1"/>
      <c r="H11" s="1"/>
      <c r="J11" s="2"/>
      <c r="O11" t="s">
        <v>15</v>
      </c>
    </row>
    <row r="12" spans="6:19">
      <c r="G12" s="1"/>
      <c r="H12" s="1"/>
      <c r="J12" s="3"/>
    </row>
    <row r="13" spans="6:19">
      <c r="G13" s="1"/>
      <c r="H13" s="1"/>
      <c r="J13" s="3"/>
    </row>
    <row r="14" spans="6:19">
      <c r="O14" t="s">
        <v>17</v>
      </c>
    </row>
    <row r="15" spans="6:19">
      <c r="O15" t="s">
        <v>18</v>
      </c>
    </row>
    <row r="16" spans="6:19">
      <c r="O16" t="s">
        <v>19</v>
      </c>
    </row>
    <row r="17" spans="15:15">
      <c r="O17" t="s">
        <v>20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D0209B-79DC-496A-86F3-9B9A1A7DFB4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2022-09-29T08:24:16Z</dcterms:created>
  <dcterms:modified xsi:type="dcterms:W3CDTF">2022-10-08T14:42:06Z</dcterms:modified>
</cp:coreProperties>
</file>