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C2EB400-49D6-4D52-8D53-490A467407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" sheetId="22" r:id="rId1"/>
    <sheet name="Devises" sheetId="20" r:id="rId2"/>
    <sheet name="Note" sheetId="17" state="hidden" r:id="rId3"/>
    <sheet name="Ne pas toucher" sheetId="3" r:id="rId4"/>
    <sheet name="Feuil2" sheetId="14" state="hidden" r:id="rId5"/>
  </sheets>
  <externalReferences>
    <externalReference r:id="rId6"/>
  </externalReferences>
  <definedNames>
    <definedName name="_xlnm._FilterDatabase" localSheetId="1" hidden="1">Devises!$C$5:$E$31</definedName>
    <definedName name="Devise" localSheetId="1">Devises!#REF!</definedName>
    <definedName name="Devise">'Ne pas toucher'!#REF!</definedName>
    <definedName name="Devises" localSheetId="1">Devises!$D$7:$D$13</definedName>
    <definedName name="Devises">'Ne pas toucher'!#REF!</definedName>
    <definedName name="eur">Devises!$D$6:$E$31</definedName>
    <definedName name="Pays">[1]Aiport_List!$L$3:$L$81</definedName>
    <definedName name="usd">Devises!$D$33:$E$58</definedName>
    <definedName name="_xlnm.Print_Area" localSheetId="0">Pricing!$A$1:$O$24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22" l="1"/>
  <c r="N6" i="22"/>
  <c r="N7" i="22"/>
  <c r="N8" i="22"/>
  <c r="N9" i="22"/>
  <c r="N10" i="22"/>
  <c r="N11" i="22"/>
  <c r="N12" i="22"/>
  <c r="E33" i="20" a="1"/>
  <c r="E33" i="20" s="1"/>
  <c r="E34" i="20" a="1"/>
  <c r="E34" i="20" s="1"/>
  <c r="E35" i="20" a="1"/>
  <c r="E35" i="20" s="1"/>
  <c r="E36" i="20" a="1"/>
  <c r="E36" i="20" s="1"/>
  <c r="E37" i="20" a="1"/>
  <c r="E37" i="20" s="1"/>
  <c r="E38" i="20" a="1"/>
  <c r="E38" i="20" s="1"/>
  <c r="E39" i="20" a="1"/>
  <c r="E39" i="20" s="1"/>
  <c r="E40" i="20" a="1"/>
  <c r="E40" i="20" s="1"/>
  <c r="E41" i="20" a="1"/>
  <c r="E41" i="20" s="1"/>
  <c r="E42" i="20" a="1"/>
  <c r="E42" i="20" s="1"/>
  <c r="E43" i="20" a="1"/>
  <c r="E43" i="20" s="1"/>
  <c r="E44" i="20" a="1"/>
  <c r="E44" i="20" s="1"/>
  <c r="E47" i="20" a="1"/>
  <c r="E47" i="20" s="1"/>
  <c r="E48" i="20" a="1"/>
  <c r="E48" i="20" s="1"/>
  <c r="E49" i="20" a="1"/>
  <c r="E49" i="20" s="1"/>
  <c r="E50" i="20" a="1"/>
  <c r="E50" i="20" s="1"/>
  <c r="E51" i="20" a="1"/>
  <c r="E51" i="20" s="1"/>
  <c r="E52" i="20" a="1"/>
  <c r="E52" i="20" s="1"/>
  <c r="E53" i="20" a="1"/>
  <c r="E53" i="20" s="1"/>
  <c r="E54" i="20" a="1"/>
  <c r="E54" i="20" s="1"/>
  <c r="E55" i="20" a="1"/>
  <c r="E55" i="20" s="1"/>
  <c r="E56" i="20" a="1"/>
  <c r="E56" i="20" s="1"/>
  <c r="E57" i="20" a="1"/>
  <c r="E57" i="20" s="1"/>
  <c r="E58" i="20" a="1"/>
  <c r="E58" i="20" s="1"/>
  <c r="K6" i="22"/>
  <c r="K10" i="22"/>
  <c r="K11" i="22"/>
  <c r="K7" i="22"/>
  <c r="K8" i="22"/>
  <c r="K9" i="22"/>
  <c r="K5" i="22"/>
  <c r="R5" i="22"/>
  <c r="M11" i="22" l="1"/>
  <c r="M9" i="22"/>
  <c r="M8" i="22"/>
  <c r="M7" i="22"/>
  <c r="M6" i="22"/>
  <c r="E10" i="20" a="1"/>
  <c r="E10" i="20" s="1"/>
  <c r="E11" i="20" a="1"/>
  <c r="E11" i="20" s="1"/>
  <c r="E12" i="20" a="1"/>
  <c r="E12" i="20" s="1"/>
  <c r="E13" i="20" a="1"/>
  <c r="E13" i="20" s="1"/>
  <c r="E14" i="20" a="1"/>
  <c r="E14" i="20" s="1"/>
  <c r="E15" i="20" a="1"/>
  <c r="E15" i="20" s="1"/>
  <c r="E16" i="20" a="1"/>
  <c r="E16" i="20" s="1"/>
  <c r="E17" i="20" a="1"/>
  <c r="E17" i="20" s="1"/>
  <c r="E18" i="20" a="1"/>
  <c r="E18" i="20" s="1"/>
  <c r="E19" i="20" a="1"/>
  <c r="E19" i="20" s="1"/>
  <c r="E20" i="20" a="1"/>
  <c r="E20" i="20" s="1"/>
  <c r="E21" i="20" a="1"/>
  <c r="E21" i="20" s="1"/>
  <c r="E22" i="20" a="1"/>
  <c r="E22" i="20" s="1"/>
  <c r="E23" i="20" a="1"/>
  <c r="E23" i="20" s="1"/>
  <c r="E24" i="20" a="1"/>
  <c r="E24" i="20" s="1"/>
  <c r="E25" i="20" a="1"/>
  <c r="E25" i="20" s="1"/>
  <c r="E26" i="20" a="1"/>
  <c r="E26" i="20" s="1"/>
  <c r="E27" i="20" a="1"/>
  <c r="E27" i="20" s="1"/>
  <c r="E8" i="20" a="1"/>
  <c r="E8" i="20" s="1"/>
  <c r="E9" i="20" a="1"/>
  <c r="E9" i="20" s="1"/>
  <c r="E28" i="20" a="1"/>
  <c r="E28" i="20" s="1"/>
  <c r="E29" i="20" a="1"/>
  <c r="E29" i="20" s="1"/>
  <c r="E30" i="20" a="1"/>
  <c r="E30" i="20" s="1"/>
  <c r="E31" i="20" a="1"/>
  <c r="E31" i="20" s="1"/>
  <c r="M10" i="22" s="1"/>
  <c r="E7" i="20" a="1"/>
  <c r="E7" i="20" s="1"/>
  <c r="M5" i="22" l="1"/>
  <c r="M12" i="2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48">
    <bk>
      <extLst>
        <ext uri="{3e2802c4-a4d2-4d8b-9148-e3be6c30e623}">
          <xlrd:rvb i="1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5"/>
        </ext>
      </extLst>
    </bk>
  </futureMetadata>
  <cellMetadata count="1">
    <bk>
      <rc t="1" v="0"/>
    </bk>
  </cellMetadata>
  <valueMetadata count="48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</valueMetadata>
</metadata>
</file>

<file path=xl/sharedStrings.xml><?xml version="1.0" encoding="utf-8"?>
<sst xmlns="http://schemas.openxmlformats.org/spreadsheetml/2006/main" count="207" uniqueCount="90">
  <si>
    <t>CAD</t>
  </si>
  <si>
    <t>USD</t>
  </si>
  <si>
    <t>ZAR</t>
  </si>
  <si>
    <t>THB</t>
  </si>
  <si>
    <t>EUR</t>
  </si>
  <si>
    <t>CANADA</t>
  </si>
  <si>
    <t>Devise</t>
  </si>
  <si>
    <t>BRL</t>
  </si>
  <si>
    <t>COSTA RICA</t>
  </si>
  <si>
    <t>DKK</t>
  </si>
  <si>
    <t>ISK</t>
  </si>
  <si>
    <t>JPY</t>
  </si>
  <si>
    <t>MALDIVES</t>
  </si>
  <si>
    <t>MVR</t>
  </si>
  <si>
    <t>NOK</t>
  </si>
  <si>
    <t>SGD</t>
  </si>
  <si>
    <t>SRI LANKA</t>
  </si>
  <si>
    <t>SEK</t>
  </si>
  <si>
    <t>TZS</t>
  </si>
  <si>
    <t>AED</t>
  </si>
  <si>
    <t>GBP</t>
  </si>
  <si>
    <t>Taux de change</t>
  </si>
  <si>
    <t>VIRTUOSO</t>
  </si>
  <si>
    <t>Hedonist n'a pas l'agréement (6000€) donc passe par le compte ATELIER pour avoir les avantages VIRTUOSO (avantages clients / avantages de com)</t>
  </si>
  <si>
    <t>chaque hotel  verse une commission qui peut varier entre 10 et 20%</t>
  </si>
  <si>
    <t>Sur cette commission L'Hedonist reverse 30% de commission à ATELIER pour utiliser son compte VIRTUOSO</t>
  </si>
  <si>
    <t>Question =&gt; faire le total de ce qui a été versé à ATELIER DU VOYAGE pour voir si on a pas atteint les 6000 € et voir si pas plus intéressant d'avoir un compte VIRTUOSO (dégradation de marge)</t>
  </si>
  <si>
    <t>Achats</t>
  </si>
  <si>
    <t>TOTAL ACHATS EN EUR</t>
  </si>
  <si>
    <t>Montant 
TTC</t>
  </si>
  <si>
    <t>ARS</t>
  </si>
  <si>
    <t>KHR</t>
  </si>
  <si>
    <t>CLP</t>
  </si>
  <si>
    <t>CRC</t>
  </si>
  <si>
    <t>INR</t>
  </si>
  <si>
    <t>LKR</t>
  </si>
  <si>
    <t>AUD</t>
  </si>
  <si>
    <t>EGP</t>
  </si>
  <si>
    <t>NZD</t>
  </si>
  <si>
    <t>ARGENTINE</t>
  </si>
  <si>
    <t>AUSTRALIE</t>
  </si>
  <si>
    <t>BRESIL</t>
  </si>
  <si>
    <t>CAMBODGE</t>
  </si>
  <si>
    <t>CHILI</t>
  </si>
  <si>
    <t>DANEMARK</t>
  </si>
  <si>
    <t>EQUATEUR</t>
  </si>
  <si>
    <t>ISLANDE</t>
  </si>
  <si>
    <t>INDE</t>
  </si>
  <si>
    <t>JAPON</t>
  </si>
  <si>
    <t>NORVEGE</t>
  </si>
  <si>
    <t>SINGAPOUR</t>
  </si>
  <si>
    <t>AFRIQUE DU SUD</t>
  </si>
  <si>
    <t>SUEDE</t>
  </si>
  <si>
    <t>TANZANIA</t>
  </si>
  <si>
    <t>THAILANDE</t>
  </si>
  <si>
    <t>EMIRATS ARABES UNIS</t>
  </si>
  <si>
    <t>ROYAUME UNI</t>
  </si>
  <si>
    <t>ETATS UNIS</t>
  </si>
  <si>
    <t>EGYPTE</t>
  </si>
  <si>
    <t>NOUVELLE-ZELANDE</t>
  </si>
  <si>
    <t>Taux</t>
  </si>
  <si>
    <t>Fournisseurs</t>
  </si>
  <si>
    <t>Date réception devis</t>
  </si>
  <si>
    <t>DEVISE DU DEVIS</t>
  </si>
  <si>
    <t>Prestations</t>
  </si>
  <si>
    <t>Nom</t>
  </si>
  <si>
    <t>Devise devis</t>
  </si>
  <si>
    <t>ZONE EURO</t>
  </si>
  <si>
    <t>https://www.oanda.com/currency-converter/en/?from=EUR&amp;to=USD&amp;amount=1</t>
  </si>
  <si>
    <r>
      <t xml:space="preserve">2) </t>
    </r>
    <r>
      <rPr>
        <b/>
        <sz val="11"/>
        <color theme="1"/>
        <rFont val="Calibri"/>
        <family val="2"/>
        <scheme val="minor"/>
      </rPr>
      <t xml:space="preserve">Si vous n'avez pas Office 365 </t>
    </r>
    <r>
      <rPr>
        <sz val="11"/>
        <color theme="1"/>
        <rFont val="Calibri"/>
        <family val="2"/>
        <scheme val="minor"/>
      </rPr>
      <t xml:space="preserve">: merci d'utiliser le convertisseur suivant </t>
    </r>
  </si>
  <si>
    <r>
      <t xml:space="preserve">1) </t>
    </r>
    <r>
      <rPr>
        <b/>
        <sz val="11"/>
        <color theme="1"/>
        <rFont val="Calibri"/>
        <family val="2"/>
        <scheme val="minor"/>
      </rPr>
      <t>Si vous avez Office 365</t>
    </r>
    <r>
      <rPr>
        <sz val="11"/>
        <color theme="1"/>
        <rFont val="Calibri"/>
        <family val="2"/>
        <scheme val="minor"/>
      </rPr>
      <t xml:space="preserve"> : pas de problème, l'actualisation se fera en cliquant sur la devise et en sélectionnant "actualiser"</t>
    </r>
  </si>
  <si>
    <t>L'extracttion automatique des devises est une nouvelle fonctionnalité .xls sur Office 365 qui permet de se connecter directement à une base de données boursières</t>
  </si>
  <si>
    <t>Devise du fournisseur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</si>
  <si>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</si>
  <si>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</si>
  <si>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</si>
  <si>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</si>
  <si>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</si>
  <si>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</si>
  <si>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</si>
  <si>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Prestation 1</t>
  </si>
  <si>
    <t>Prestation 2</t>
  </si>
  <si>
    <t>Prestation 3</t>
  </si>
  <si>
    <t>Prestation 4</t>
  </si>
  <si>
    <t>Prestation 5</t>
  </si>
  <si>
    <t>Prestation 6</t>
  </si>
  <si>
    <t>Prestation 7</t>
  </si>
  <si>
    <t>Devise du devis</t>
  </si>
  <si>
    <t>Devise du founisseur</t>
  </si>
  <si>
    <t>je cherche à obtenir le taux de change de la devise sélectionnée pour le devis en exemple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</si>
</sst>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-* #,##0.00\ _€_-;\-* #,##0.00\ _€_-;_-* &quot;-&quot;??\ _€_-;_-@_-"/>
    <numFmt numFmtId="165" formatCode="_-* #,##0.000\ _€_-;\-* #,##0.000\ _€_-;_-* &quot;-&quot;??\ _€_-;_-@_-"/>
    <numFmt numFmtId="166" formatCode="#,##0.00\ &quot;€&quot;"/>
    <numFmt numFmtId="167" formatCode="#,##0.00\ _€"/>
    <numFmt numFmtId="168" formatCode="_([$€-2]\ * #,##0.00_);_([$€-2]\ * \(#,##0.00\);_([$€-2]\ * &quot;-&quot;??_);_(@_)"/>
    <numFmt numFmtId="169" formatCode="0.000"/>
    <numFmt numFmtId="170" formatCode="[$$-409]#,##0.00"/>
  </numFmts>
  <fonts count="14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8"/>
      <name val="Geneva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Arial"/>
      <family val="2"/>
    </font>
    <font>
      <sz val="11"/>
      <color rgb="FF0066FF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4" fillId="0" borderId="0"/>
    <xf numFmtId="0" fontId="10" fillId="0" borderId="0" applyNumberFormat="0" applyFill="0" applyBorder="0" applyAlignment="0" applyProtection="0"/>
    <xf numFmtId="0" fontId="3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3" borderId="3" xfId="0" applyFont="1" applyFill="1" applyBorder="1"/>
    <xf numFmtId="9" fontId="0" fillId="0" borderId="0" xfId="0" applyNumberFormat="1"/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8" fillId="0" borderId="0" xfId="0" applyFont="1"/>
    <xf numFmtId="0" fontId="9" fillId="0" borderId="0" xfId="0" applyFont="1"/>
    <xf numFmtId="0" fontId="5" fillId="3" borderId="1" xfId="0" applyFont="1" applyFill="1" applyBorder="1" applyAlignment="1">
      <alignment vertical="center"/>
    </xf>
    <xf numFmtId="167" fontId="5" fillId="3" borderId="1" xfId="0" applyNumberFormat="1" applyFont="1" applyFill="1" applyBorder="1" applyAlignment="1">
      <alignment vertical="center"/>
    </xf>
    <xf numFmtId="168" fontId="0" fillId="0" borderId="0" xfId="0" applyNumberFormat="1"/>
    <xf numFmtId="0" fontId="5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167" fontId="0" fillId="2" borderId="2" xfId="0" applyNumberFormat="1" applyFill="1" applyBorder="1" applyAlignment="1">
      <alignment horizontal="right" vertical="center"/>
    </xf>
    <xf numFmtId="0" fontId="0" fillId="2" borderId="0" xfId="0" applyFill="1" applyAlignment="1">
      <alignment vertical="center" wrapText="1"/>
    </xf>
    <xf numFmtId="0" fontId="0" fillId="0" borderId="0" xfId="0" quotePrefix="1"/>
    <xf numFmtId="0" fontId="11" fillId="0" borderId="0" xfId="0" applyFont="1" applyAlignment="1">
      <alignment horizontal="center"/>
    </xf>
    <xf numFmtId="0" fontId="7" fillId="3" borderId="3" xfId="0" applyFont="1" applyFill="1" applyBorder="1"/>
    <xf numFmtId="165" fontId="7" fillId="3" borderId="3" xfId="1" applyNumberFormat="1" applyFont="1" applyFill="1" applyBorder="1"/>
    <xf numFmtId="166" fontId="7" fillId="3" borderId="3" xfId="1" applyNumberFormat="1" applyFont="1" applyFill="1" applyBorder="1"/>
    <xf numFmtId="0" fontId="10" fillId="0" borderId="0" xfId="3"/>
    <xf numFmtId="0" fontId="12" fillId="2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2" fontId="12" fillId="2" borderId="2" xfId="0" applyNumberFormat="1" applyFont="1" applyFill="1" applyBorder="1" applyAlignment="1">
      <alignment vertical="center"/>
    </xf>
    <xf numFmtId="14" fontId="12" fillId="0" borderId="2" xfId="0" applyNumberFormat="1" applyFont="1" applyBorder="1" applyAlignment="1">
      <alignment vertical="center"/>
    </xf>
    <xf numFmtId="167" fontId="12" fillId="2" borderId="2" xfId="0" applyNumberFormat="1" applyFont="1" applyFill="1" applyBorder="1" applyAlignment="1">
      <alignment horizontal="right" vertical="center"/>
    </xf>
    <xf numFmtId="167" fontId="12" fillId="0" borderId="2" xfId="0" applyNumberFormat="1" applyFont="1" applyBorder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5" fontId="7" fillId="3" borderId="0" xfId="1" applyNumberFormat="1" applyFont="1" applyFill="1" applyBorder="1"/>
    <xf numFmtId="170" fontId="7" fillId="3" borderId="3" xfId="1" applyNumberFormat="1" applyFont="1" applyFill="1" applyBorder="1"/>
    <xf numFmtId="0" fontId="0" fillId="4" borderId="0" xfId="0" applyFill="1" applyAlignment="1">
      <alignment horizontal="center" vertical="center" wrapText="1"/>
    </xf>
    <xf numFmtId="167" fontId="0" fillId="4" borderId="2" xfId="0" applyNumberForma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vertical="center"/>
    </xf>
    <xf numFmtId="169" fontId="5" fillId="5" borderId="2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5">
    <cellStyle name="Lien hypertexte" xfId="3" builtinId="8"/>
    <cellStyle name="Milliers" xfId="1" builtinId="3"/>
    <cellStyle name="Normal" xfId="0" builtinId="0"/>
    <cellStyle name="Normal 2" xfId="2" xr:uid="{00000000-0005-0000-0000-000005000000}"/>
    <cellStyle name="Normal 3" xfId="4" xr:uid="{1F11E0B8-3361-4832-A70F-9473B277FA08}"/>
  </cellStyles>
  <dxfs count="0"/>
  <tableStyles count="2" defaultTableStyle="Style de tableau 1" defaultPivotStyle="PivotStyleLight16">
    <tableStyle name="Style de tableau 1" pivot="0" count="0" xr9:uid="{00000000-0011-0000-FFFF-FFFF00000000}"/>
    <tableStyle name="Style de tableau 2" pivot="0" count="0" xr9:uid="{00000000-0011-0000-FFFF-FFFF01000000}"/>
  </tableStyles>
  <colors>
    <mruColors>
      <color rgb="FF0066FF"/>
      <color rgb="FF5A7373"/>
      <color rgb="FF646A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ichStyles" Target="richData/richStyle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Structure" Target="richData/rdrichvaluestructure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microsoft.com/office/2017/06/relationships/rdSupportingPropertyBag" Target="richData/rdsupportingpropertybag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SupportingPropertyBagStructure" Target="richData/rdsupportingpropertybagstructure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EPOK\L'HEDONIST\LHEDONIST\Organisation\Outil%20pricing\FW_HEDONIST_Devis_Model_2.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_Base"/>
      <sheetName val="TERRESTRE"/>
      <sheetName val="AERIEN"/>
      <sheetName val="SYNTHESE_CLIENT"/>
      <sheetName val="Paramètres&gt;&gt;"/>
      <sheetName val="Aiport_List"/>
      <sheetName val="Marge"/>
      <sheetName val="List"/>
      <sheetName val="Currency&gt;&gt;"/>
      <sheetName val="Currency"/>
      <sheetName val="Currency_Pairs"/>
      <sheetName val="Currency_Table"/>
      <sheetName val="Régime_TVA&gt;&gt;"/>
      <sheetName val="Fisca_1"/>
      <sheetName val="Fisca_2"/>
      <sheetName val="Fisca_3"/>
    </sheetNames>
    <sheetDataSet>
      <sheetData sheetId="0"/>
      <sheetData sheetId="1"/>
      <sheetData sheetId="2"/>
      <sheetData sheetId="3"/>
      <sheetData sheetId="4"/>
      <sheetData sheetId="5">
        <row r="3">
          <cell r="L3" t="str">
            <v>Australia</v>
          </cell>
        </row>
        <row r="4">
          <cell r="L4" t="str">
            <v>Austria</v>
          </cell>
        </row>
        <row r="5">
          <cell r="L5" t="str">
            <v>Bahrain</v>
          </cell>
        </row>
        <row r="6">
          <cell r="L6" t="str">
            <v>Bangladesh</v>
          </cell>
        </row>
        <row r="7">
          <cell r="L7" t="str">
            <v>Belgium</v>
          </cell>
        </row>
        <row r="8">
          <cell r="L8" t="str">
            <v>Bermuda</v>
          </cell>
        </row>
        <row r="9">
          <cell r="L9" t="str">
            <v>Brazil</v>
          </cell>
        </row>
        <row r="10">
          <cell r="L10" t="str">
            <v>Bulgaria</v>
          </cell>
        </row>
        <row r="11">
          <cell r="L11" t="str">
            <v>Cambodia</v>
          </cell>
        </row>
        <row r="12">
          <cell r="L12" t="str">
            <v>Canada</v>
          </cell>
        </row>
        <row r="13">
          <cell r="L13" t="str">
            <v>China, P.R.</v>
          </cell>
        </row>
        <row r="14">
          <cell r="L14" t="str">
            <v>Chinese Taipei</v>
          </cell>
        </row>
        <row r="15">
          <cell r="L15" t="str">
            <v>Colombia</v>
          </cell>
        </row>
        <row r="16">
          <cell r="L16" t="str">
            <v>Croatia</v>
          </cell>
        </row>
        <row r="17">
          <cell r="L17" t="str">
            <v>Cuba</v>
          </cell>
        </row>
        <row r="18">
          <cell r="L18" t="str">
            <v>Cyprus</v>
          </cell>
        </row>
        <row r="19">
          <cell r="L19" t="str">
            <v>Czech Republic</v>
          </cell>
        </row>
        <row r="20">
          <cell r="L20" t="str">
            <v>Denmark</v>
          </cell>
        </row>
        <row r="21">
          <cell r="L21" t="str">
            <v>Egypt</v>
          </cell>
        </row>
        <row r="22">
          <cell r="L22" t="str">
            <v>Finland</v>
          </cell>
        </row>
        <row r="23">
          <cell r="L23" t="str">
            <v>France</v>
          </cell>
        </row>
        <row r="24">
          <cell r="L24" t="str">
            <v>Germany</v>
          </cell>
        </row>
        <row r="25">
          <cell r="L25" t="str">
            <v>Ghana</v>
          </cell>
        </row>
        <row r="26">
          <cell r="L26" t="str">
            <v>Greece</v>
          </cell>
        </row>
        <row r="27">
          <cell r="L27" t="str">
            <v>Greenland</v>
          </cell>
        </row>
        <row r="28">
          <cell r="L28" t="str">
            <v>Hong Kong (SAR), China</v>
          </cell>
        </row>
        <row r="29">
          <cell r="L29" t="str">
            <v>Hungary</v>
          </cell>
        </row>
        <row r="30">
          <cell r="L30" t="str">
            <v>Iceland</v>
          </cell>
        </row>
        <row r="31">
          <cell r="L31" t="str">
            <v>India</v>
          </cell>
        </row>
        <row r="32">
          <cell r="L32" t="str">
            <v>Indonesia</v>
          </cell>
        </row>
        <row r="33">
          <cell r="L33" t="str">
            <v>Ireland</v>
          </cell>
        </row>
        <row r="34">
          <cell r="L34" t="str">
            <v>Israel</v>
          </cell>
        </row>
        <row r="35">
          <cell r="L35" t="str">
            <v>Italy</v>
          </cell>
        </row>
        <row r="36">
          <cell r="L36" t="str">
            <v>Japan</v>
          </cell>
        </row>
        <row r="37">
          <cell r="L37" t="str">
            <v>Kosovo</v>
          </cell>
        </row>
        <row r="38">
          <cell r="L38" t="str">
            <v>Kuwait</v>
          </cell>
        </row>
        <row r="39">
          <cell r="L39" t="str">
            <v>Lithuania</v>
          </cell>
        </row>
        <row r="40">
          <cell r="L40" t="str">
            <v>Luxembourg</v>
          </cell>
        </row>
        <row r="41">
          <cell r="L41" t="str">
            <v>Macau (SAR), China</v>
          </cell>
        </row>
        <row r="42">
          <cell r="L42" t="str">
            <v>Malaysia</v>
          </cell>
        </row>
        <row r="43">
          <cell r="L43" t="str">
            <v>Malta</v>
          </cell>
        </row>
        <row r="44">
          <cell r="L44" t="str">
            <v>Mexico</v>
          </cell>
        </row>
        <row r="45">
          <cell r="L45" t="str">
            <v>Morocco</v>
          </cell>
        </row>
        <row r="46">
          <cell r="L46" t="str">
            <v>Netherlands</v>
          </cell>
        </row>
        <row r="47">
          <cell r="L47" t="str">
            <v>New Zealand</v>
          </cell>
        </row>
        <row r="48">
          <cell r="L48" t="str">
            <v>Northern Macedonia</v>
          </cell>
        </row>
        <row r="49">
          <cell r="L49" t="str">
            <v>Norway</v>
          </cell>
        </row>
        <row r="50">
          <cell r="L50" t="str">
            <v>Norway/Svalbard &amp; Jan Mayen Islands</v>
          </cell>
        </row>
        <row r="51">
          <cell r="L51" t="str">
            <v>Pakistan</v>
          </cell>
        </row>
        <row r="52">
          <cell r="L52" t="str">
            <v>Papua New Guinea</v>
          </cell>
        </row>
        <row r="53">
          <cell r="L53" t="str">
            <v>Peru</v>
          </cell>
        </row>
        <row r="54">
          <cell r="L54" t="str">
            <v>Philippines</v>
          </cell>
        </row>
        <row r="55">
          <cell r="L55" t="str">
            <v>Poland</v>
          </cell>
        </row>
        <row r="56">
          <cell r="L56" t="str">
            <v>Portugal</v>
          </cell>
        </row>
        <row r="57">
          <cell r="L57" t="str">
            <v>Qatar</v>
          </cell>
        </row>
        <row r="58">
          <cell r="L58" t="str">
            <v>Republic of Cape Verde</v>
          </cell>
        </row>
        <row r="59">
          <cell r="L59" t="str">
            <v>Republic of Korea</v>
          </cell>
        </row>
        <row r="60">
          <cell r="L60" t="str">
            <v>Republic of Maldives</v>
          </cell>
        </row>
        <row r="61">
          <cell r="L61" t="str">
            <v>Russian Federation</v>
          </cell>
        </row>
        <row r="62">
          <cell r="L62" t="str">
            <v>Saudi Arabia</v>
          </cell>
        </row>
        <row r="63">
          <cell r="L63" t="str">
            <v>Seychelles</v>
          </cell>
        </row>
        <row r="64">
          <cell r="L64" t="str">
            <v>Singapore</v>
          </cell>
        </row>
        <row r="65">
          <cell r="L65" t="str">
            <v>Slovakia</v>
          </cell>
        </row>
        <row r="66">
          <cell r="L66" t="str">
            <v>Slovenia</v>
          </cell>
        </row>
        <row r="67">
          <cell r="L67" t="str">
            <v>South Africa</v>
          </cell>
        </row>
        <row r="68">
          <cell r="L68" t="str">
            <v xml:space="preserve">Spain </v>
          </cell>
        </row>
        <row r="69">
          <cell r="L69" t="str">
            <v>Sri Lanka</v>
          </cell>
        </row>
        <row r="70">
          <cell r="L70" t="str">
            <v>Sultanate of Oman</v>
          </cell>
        </row>
        <row r="71">
          <cell r="L71" t="str">
            <v>Sweden</v>
          </cell>
        </row>
        <row r="72">
          <cell r="L72" t="str">
            <v>Switzerland</v>
          </cell>
        </row>
        <row r="73">
          <cell r="L73" t="str">
            <v>Thailand</v>
          </cell>
        </row>
        <row r="74">
          <cell r="L74" t="str">
            <v>Tunisia</v>
          </cell>
        </row>
        <row r="75">
          <cell r="L75" t="str">
            <v>Turkey</v>
          </cell>
        </row>
        <row r="76">
          <cell r="L76" t="str">
            <v>Turks &amp; Caicos Islands</v>
          </cell>
        </row>
        <row r="77">
          <cell r="L77" t="str">
            <v>Ukraine</v>
          </cell>
        </row>
        <row r="78">
          <cell r="L78" t="str">
            <v>United Arab Emirates</v>
          </cell>
        </row>
        <row r="79">
          <cell r="L79" t="str">
            <v>United Kingdom</v>
          </cell>
        </row>
        <row r="80">
          <cell r="L80" t="str">
            <v>United States</v>
          </cell>
        </row>
        <row r="81">
          <cell r="L81" t="str">
            <v>Vietnam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linkedentity">
      <keyFlags>
        <key name="%cvi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linkedentitycore">
      <keyFlags>
        <key name="%EntityServiceId">
          <flag name="ShowInCardView" value="0"/>
          <flag name="ShowInDotNotation" value="0"/>
          <flag name="ShowInAutoComplete" value="0"/>
        </key>
        <key name="%EntitySubDomain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IsRefreshable">
          <flag name="ShowInCardView" value="0"/>
          <flag name="ShowInAutoComplete" value="0"/>
          <flag name="ExcludeFromCalcComparison" value="1"/>
        </key>
        <key name="%ProviderInfo">
          <flag name="ShowInCardView" value="0"/>
          <flag name="ShowInDotNotation" value="0"/>
          <flag name="ShowInAutoComplete" value="0"/>
        </key>
        <key name="%DataProviderExternalLinkLogo">
          <flag name="ShowInCardView" value="0"/>
          <flag name="ShowInDotNotation" value="0"/>
          <flag name="ShowInAutoComplete" value="0"/>
        </key>
        <key name="%DataProviderExternalLink">
          <flag name="ShowInCardView" value="0"/>
          <flag name="ShowInDotNotation" value="0"/>
          <flag name="ShowInAutoComplete" value="0"/>
        </key>
        <key name="%OutdatedReason">
          <flag name="ShowInCardView" value="0"/>
          <flag name="ShowInDotNotation" value="0"/>
          <flag name="ShowInAutoComplete" value="0"/>
          <flag name="ExcludeFromCalcComparison" value="1"/>
        </key>
      </keyFlags>
    </type>
  </types>
</rvTypesInfo>
</file>

<file path=xl/richData/rdrichvalue.xml><?xml version="1.0" encoding="utf-8"?>
<rvData xmlns="http://schemas.microsoft.com/office/spreadsheetml/2017/richdata" count="96">
  <rv s="0">
    <v>fr-FR</v>
    <v>avtsgh</v>
    <v>268435456</v>
    <v>1</v>
    <v>Avec Refinitiv</v>
    <v>0</v>
    <v>1</v>
    <v>ZAR/EUR</v>
    <v>3</v>
    <v>4</v>
    <v>Finance</v>
    <v>5</v>
    <v>5.6500000000000002E-2</v>
    <v>5.3999999999999999E-2</v>
    <v>5.67E-2</v>
    <v>ZAREUR</v>
    <v>ZAR</v>
    <v>44841.544814814813</v>
    <v>EUR</v>
    <v>5.6800000000000003E-2</v>
    <v>6.3899999999999998E-2</v>
    <v>0</v>
    <v>0</v>
    <v>South African Rand/Euro FX Cross Rate</v>
    <v>5.67E-2</v>
    <v>5.67E-2</v>
    <v>Paire de devises</v>
    <v>ZAR/EUR</v>
  </rv>
  <rv s="1">
    <v>0</v>
  </rv>
  <rv s="0">
    <v>fr-FR</v>
    <v>auwy3m</v>
    <v>268435456</v>
    <v>1</v>
    <v>Avec Refinitiv</v>
    <v>0</v>
    <v>1</v>
    <v>ARS/EUR</v>
    <v>3</v>
    <v>4</v>
    <v>Finance</v>
    <v>5</v>
    <v>6.8300000000000001E-3</v>
    <v>6.7299999999999999E-3</v>
    <v>6.8399999999999997E-3</v>
    <v>ARSEUR</v>
    <v>ARS</v>
    <v>44841.54483796296</v>
    <v>EUR</v>
    <v>6.8900000000000003E-3</v>
    <v>8.8800000000000007E-3</v>
    <v>4.3860000000000001E-3</v>
    <v>3.0000000000000001E-5</v>
    <v>Argentine Peso/Euro FX Cross Rate</v>
    <v>6.8399999999999997E-3</v>
    <v>6.8700000000000002E-3</v>
    <v>Paire de devises</v>
    <v>ARS/EUR</v>
  </rv>
  <rv s="1">
    <v>2</v>
  </rv>
  <rv s="0">
    <v>fr-FR</v>
    <v>auxkbh</v>
    <v>268435456</v>
    <v>1</v>
    <v>Avec Refinitiv</v>
    <v>0</v>
    <v>1</v>
    <v>AUD/EUR</v>
    <v>3</v>
    <v>4</v>
    <v>Finance</v>
    <v>5</v>
    <v>0.65300000000000002</v>
    <v>0.61599999999999999</v>
    <v>0.6542</v>
    <v>AUDEUR</v>
    <v>AUD</v>
    <v>44841.54483796296</v>
    <v>EUR</v>
    <v>0.65700000000000003</v>
    <v>0.7</v>
    <v>1.07E-3</v>
    <v>6.9999999999999999E-4</v>
    <v>Australian Dollar/Euro FX Cross Rate</v>
    <v>0.65369999999999995</v>
    <v>0.65490000000000004</v>
    <v>Paire de devises</v>
    <v>AUD/EUR</v>
  </rv>
  <rv s="1">
    <v>4</v>
  </rv>
  <rv s="0">
    <v>fr-FR</v>
    <v>av27nm</v>
    <v>268435456</v>
    <v>1</v>
    <v>Avec Refinitiv</v>
    <v>0</v>
    <v>1</v>
    <v>BRL/EUR</v>
    <v>3</v>
    <v>4</v>
    <v>Finance</v>
    <v>5</v>
    <v>0.1948</v>
    <v>0.14929999999999999</v>
    <v>0.19550000000000001</v>
    <v>BRLEUR</v>
    <v>BRL</v>
    <v>44841.54482638889</v>
    <v>EUR</v>
    <v>0.19650000000000001</v>
    <v>0.20069999999999999</v>
    <v>2.0460000000000001E-3</v>
    <v>4.0000000000000002E-4</v>
    <v>Brazilian Real/Euro FX Cross Rate</v>
    <v>0.19550000000000001</v>
    <v>0.19589999999999999</v>
    <v>Paire de devises</v>
    <v>BRL/EUR</v>
  </rv>
  <rv s="1">
    <v>6</v>
  </rv>
  <rv s="0">
    <v>fr-FR</v>
    <v>av3f4c</v>
    <v>268435456</v>
    <v>1</v>
    <v>Avec Refinitiv</v>
    <v>0</v>
    <v>1</v>
    <v>KHR/EUR</v>
    <v>3</v>
    <v>4</v>
    <v>Finance</v>
    <v>5</v>
    <v>2.0000000000000001E-4</v>
    <v>2.0000000000000001E-4</v>
    <v>2.0000000000000001E-4</v>
    <v>KHREUR</v>
    <v>KHR</v>
    <v>44841.54483796296</v>
    <v>EUR</v>
    <v>2.0000000000000001E-4</v>
    <v>2.9999999999999997E-4</v>
    <v>0</v>
    <v>0</v>
    <v>Cambodia Riel/Euro FX Cross Rate</v>
    <v>2.0000000000000001E-4</v>
    <v>2.0000000000000001E-4</v>
    <v>Paire de devises</v>
    <v>KHR/EUR</v>
  </rv>
  <rv s="1">
    <v>8</v>
  </rv>
  <rv s="0">
    <v>fr-FR</v>
    <v>av3ppr</v>
    <v>268435456</v>
    <v>1</v>
    <v>Avec Refinitiv</v>
    <v>0</v>
    <v>1</v>
    <v>CAD/EUR</v>
    <v>3</v>
    <v>4</v>
    <v>Finance</v>
    <v>5</v>
    <v>0.74219999999999997</v>
    <v>0.68069999999999997</v>
    <v>0.74260000000000004</v>
    <v>CADEUR</v>
    <v>CAD</v>
    <v>44841.54483796296</v>
    <v>EUR</v>
    <v>0.74739999999999995</v>
    <v>0.77649999999999997</v>
    <v>5.6559999999999996E-3</v>
    <v>4.1999999999999997E-3</v>
    <v>Canadian Dollar/Euro FX Cross Rate</v>
    <v>0.74260000000000004</v>
    <v>0.74680000000000002</v>
    <v>Paire de devises</v>
    <v>CAD/EUR</v>
  </rv>
  <rv s="1">
    <v>10</v>
  </rv>
  <rv s="0">
    <v>fr-FR</v>
    <v>av4mk2</v>
    <v>268435456</v>
    <v>1</v>
    <v>Avec Refinitiv</v>
    <v>0</v>
    <v>1</v>
    <v>CLP/EUR</v>
    <v>3</v>
    <v>4</v>
    <v>Finance</v>
    <v>5</v>
    <v>1.073E-3</v>
    <v>9.3899999999999995E-4</v>
    <v>1.08E-3</v>
    <v>CLPEUR</v>
    <v>CLP</v>
    <v>44841.544791666667</v>
    <v>EUR</v>
    <v>1.0839999999999999E-3</v>
    <v>1.201E-3</v>
    <v>-2.7780000000000001E-3</v>
    <v>-3.0000000000000001E-6</v>
    <v>Chilean Peso/Euro FX Cross Rate</v>
    <v>1.08E-3</v>
    <v>1.077E-3</v>
    <v>Paire de devises</v>
    <v>CLP/EUR</v>
  </rv>
  <rv s="1">
    <v>12</v>
  </rv>
  <rv s="0">
    <v>fr-FR</v>
    <v>av65m7</v>
    <v>268435456</v>
    <v>1</v>
    <v>Avec Refinitiv</v>
    <v>0</v>
    <v>1</v>
    <v>CRC/EUR</v>
    <v>3</v>
    <v>4</v>
    <v>Finance</v>
    <v>5</v>
    <v>1.6000000000000001E-3</v>
    <v>1.2999999999999999E-3</v>
    <v>1.6000000000000001E-3</v>
    <v>CRCEUR</v>
    <v>CRC</v>
    <v>44841.544791666667</v>
    <v>EUR</v>
    <v>1.6000000000000001E-3</v>
    <v>1.6999999999999999E-3</v>
    <v>0</v>
    <v>0</v>
    <v>Costa Rica Colon/Euro FX Cross Rate</v>
    <v>1.6000000000000001E-3</v>
    <v>1.6000000000000001E-3</v>
    <v>Paire de devises</v>
    <v>CRC/EUR</v>
  </rv>
  <rv s="1">
    <v>14</v>
  </rv>
  <rv s="0">
    <v>fr-FR</v>
    <v>av72gh</v>
    <v>268435456</v>
    <v>1</v>
    <v>Avec Refinitiv</v>
    <v>0</v>
    <v>1</v>
    <v>DKK/EUR</v>
    <v>3</v>
    <v>4</v>
    <v>Finance</v>
    <v>5</v>
    <v>0.1343</v>
    <v>0.13350000000000001</v>
    <v>0.13439999999999999</v>
    <v>DKKEUR</v>
    <v>DKK</v>
    <v>44841.54483796296</v>
    <v>EUR</v>
    <v>0.1351</v>
    <v>0.13619999999999999</v>
    <v>2.307E-4</v>
    <v>3.1000000000000001E-5</v>
    <v>Danish Krone/Euro FX Cross Rate</v>
    <v>0.13439999999999999</v>
    <v>0.13439999999999999</v>
    <v>Paire de devises</v>
    <v>DKK/EUR</v>
  </rv>
  <rv s="1">
    <v>16</v>
  </rv>
  <rv s="0">
    <v>fr-FR</v>
    <v>av7yar</v>
    <v>268435456</v>
    <v>1</v>
    <v>Avec Refinitiv</v>
    <v>0</v>
    <v>1</v>
    <v>EGP/EUR</v>
    <v>3</v>
    <v>4</v>
    <v>Finance</v>
    <v>5</v>
    <v>5.1999999999999998E-2</v>
    <v>4.87E-2</v>
    <v>5.1900000000000002E-2</v>
    <v>EGPEUR</v>
    <v>EGP</v>
    <v>44841.54483796296</v>
    <v>EUR</v>
    <v>5.2200000000000003E-2</v>
    <v>5.8700000000000002E-2</v>
    <v>3.8540000000000002E-3</v>
    <v>2.0000000000000001E-4</v>
    <v>Egyptian Pound/Euro FX Cross Rate</v>
    <v>5.1900000000000002E-2</v>
    <v>5.21E-2</v>
    <v>Paire de devises</v>
    <v>EGP/EUR</v>
  </rv>
  <rv s="1">
    <v>18</v>
  </rv>
  <rv s="0">
    <v>fr-FR</v>
    <v>avy21h</v>
    <v>268435456</v>
    <v>1</v>
    <v>Avec Refinitiv</v>
    <v>0</v>
    <v>1</v>
    <v>AED/EUR</v>
    <v>3</v>
    <v>4</v>
    <v>Finance</v>
    <v>5</v>
    <v>0.27739999999999998</v>
    <v>0.23280000000000001</v>
    <v>0.27800000000000002</v>
    <v>AEDEUR</v>
    <v>AED</v>
    <v>44841.54483796296</v>
    <v>EUR</v>
    <v>0.27989999999999998</v>
    <v>0.28549999999999998</v>
    <v>4.1010000000000005E-3</v>
    <v>1.14E-3</v>
    <v>UAE Dirham/Euro FX Cross Rate</v>
    <v>0.27800000000000002</v>
    <v>0.27910000000000001</v>
    <v>Paire de devises</v>
    <v>AED/EUR</v>
  </rv>
  <rv s="1">
    <v>20</v>
  </rv>
  <rv s="0">
    <v>fr-FR</v>
    <v>avyn9c</v>
    <v>268435456</v>
    <v>1</v>
    <v>Avec Refinitiv</v>
    <v>0</v>
    <v>1</v>
    <v>USD/EUR</v>
    <v>3</v>
    <v>4</v>
    <v>Finance</v>
    <v>5</v>
    <v>1.0186999999999999</v>
    <v>0.85509999999999997</v>
    <v>1.0210999999999999</v>
    <v>USDEUR</v>
    <v>USD</v>
    <v>44841.54483796296</v>
    <v>EUR</v>
    <v>1.0281</v>
    <v>1.0485</v>
    <v>4.0150000000000003E-3</v>
    <v>4.1000000000000003E-3</v>
    <v>US Dollar/Euro FX Cross Rate</v>
    <v>1.0212000000000001</v>
    <v>1.0251999999999999</v>
    <v>Paire de devises</v>
    <v>USD/EUR</v>
  </rv>
  <rv s="1">
    <v>22</v>
  </rv>
  <rv s="0">
    <v>fr-FR</v>
    <v>avcik2</v>
    <v>268435456</v>
    <v>1</v>
    <v>Avec Refinitiv</v>
    <v>0</v>
    <v>1</v>
    <v>INR/EUR</v>
    <v>3</v>
    <v>4</v>
    <v>Finance</v>
    <v>5</v>
    <v>1.2370000000000001E-2</v>
    <v>1.141E-2</v>
    <v>1.244E-2</v>
    <v>INREUR</v>
    <v>INR</v>
    <v>44841.544745370367</v>
    <v>EUR</v>
    <v>1.247E-2</v>
    <v>1.286E-2</v>
    <v>-7.2380000000000003E-4</v>
    <v>-9.0000000000000002E-6</v>
    <v>Indian Rupee/Euro FX Cross Rate</v>
    <v>1.244E-2</v>
    <v>1.243E-2</v>
    <v>Paire de devises</v>
    <v>INR/EUR</v>
  </rv>
  <rv s="1">
    <v>24</v>
  </rv>
  <rv s="0">
    <v>fr-FR</v>
    <v>avc7xm</v>
    <v>268435456</v>
    <v>1</v>
    <v>Avec Refinitiv</v>
    <v>0</v>
    <v>1</v>
    <v>ISK/EUR</v>
    <v>3</v>
    <v>4</v>
    <v>Finance</v>
    <v>5</v>
    <v>7.1050000000000002E-3</v>
    <v>6.6210000000000001E-3</v>
    <v>7.1580000000000003E-3</v>
    <v>ISKEUR</v>
    <v>ISK</v>
    <v>44841.544814814813</v>
    <v>EUR</v>
    <v>7.1659999999999996E-3</v>
    <v>7.3350000000000004E-3</v>
    <v>-7.8930000000000007E-3</v>
    <v>-5.6499999999999998E-5</v>
    <v>Iceland Krona/Euro FX Cross Rate</v>
    <v>7.1590000000000004E-3</v>
    <v>7.1009999999999997E-3</v>
    <v>Paire de devises</v>
    <v>ISK/EUR</v>
  </rv>
  <rv s="1">
    <v>26</v>
  </rv>
  <rv s="0">
    <v>fr-FR</v>
    <v>ave1m7</v>
    <v>268435456</v>
    <v>1</v>
    <v>Avec Refinitiv</v>
    <v>0</v>
    <v>1</v>
    <v>JPY/EUR</v>
    <v>3</v>
    <v>4</v>
    <v>Finance</v>
    <v>5</v>
    <v>7.0320000000000001E-3</v>
    <v>6.8640000000000003E-3</v>
    <v>7.0359999999999997E-3</v>
    <v>JPYEUR</v>
    <v>JPY</v>
    <v>44841.544803240744</v>
    <v>EUR</v>
    <v>7.0809999999999996E-3</v>
    <v>8.038E-3</v>
    <v>4.548E-3</v>
    <v>3.1999999999999999E-5</v>
    <v>Japanese Yen/Euro FX Cross Rate</v>
    <v>7.0359999999999997E-3</v>
    <v>7.0679999999999996E-3</v>
    <v>Paire de devises</v>
    <v>JPY/EUR</v>
  </rv>
  <rv s="1">
    <v>28</v>
  </rv>
  <rv s="0">
    <v>fr-FR</v>
    <v>avjhmw</v>
    <v>268435456</v>
    <v>1</v>
    <v>Avec Refinitiv</v>
    <v>0</v>
    <v>1</v>
    <v>MVR/EUR</v>
    <v>3</v>
    <v>4</v>
    <v>Finance</v>
    <v>5</v>
    <v>6.6100000000000006E-2</v>
    <v>5.5100000000000003E-2</v>
    <v>6.59E-2</v>
    <v>MVREUR</v>
    <v>MVR</v>
    <v>44841.544791666667</v>
    <v>EUR</v>
    <v>6.6299999999999998E-2</v>
    <v>6.7599999999999993E-2</v>
    <v>4.5519999999999996E-3</v>
    <v>2.9999999999999997E-4</v>
    <v>Maldives Rufiyaa/Euro FX Cross Rate</v>
    <v>6.59E-2</v>
    <v>6.6199999999999995E-2</v>
    <v>Paire de devises</v>
    <v>MVR/EUR</v>
  </rv>
  <rv s="1">
    <v>30</v>
  </rv>
  <rv s="0">
    <v>fr-FR</v>
    <v>avnflh</v>
    <v>268435456</v>
    <v>1</v>
    <v>Avec Refinitiv</v>
    <v>0</v>
    <v>1</v>
    <v>NOK/EUR</v>
    <v>3</v>
    <v>4</v>
    <v>Finance</v>
    <v>5</v>
    <v>9.5100000000000004E-2</v>
    <v>9.2899999999999996E-2</v>
    <v>9.5100000000000004E-2</v>
    <v>NOKEUR</v>
    <v>NOK</v>
    <v>44841.54482638889</v>
    <v>EUR</v>
    <v>9.5899999999999999E-2</v>
    <v>0.106</v>
    <v>5.2580000000000005E-3</v>
    <v>5.0000000000000001E-4</v>
    <v>Norwegian Krone/Euro FX Cross Rate</v>
    <v>9.5100000000000004E-2</v>
    <v>9.5600000000000004E-2</v>
    <v>Paire de devises</v>
    <v>NOK/EUR</v>
  </rv>
  <rv s="1">
    <v>32</v>
  </rv>
  <rv s="0">
    <v>fr-FR</v>
    <v>avmir7</v>
    <v>268435456</v>
    <v>1</v>
    <v>Avec Refinitiv</v>
    <v>0</v>
    <v>1</v>
    <v>NZD/EUR</v>
    <v>3</v>
    <v>4</v>
    <v>Finance</v>
    <v>5</v>
    <v>0.57540000000000002</v>
    <v>0.56889999999999996</v>
    <v>0.57789999999999997</v>
    <v>NZDEUR</v>
    <v>NZD</v>
    <v>44841.544814814813</v>
    <v>EUR</v>
    <v>0.57909999999999995</v>
    <v>0.64119999999999999</v>
    <v>-1.7299999999999998E-3</v>
    <v>-1E-3</v>
    <v>New Zealand Dollar/Euro FX Cross Rate</v>
    <v>0.57789999999999997</v>
    <v>0.57689999999999997</v>
    <v>Paire de devises</v>
    <v>NZD/EUR</v>
  </rv>
  <rv s="1">
    <v>34</v>
  </rv>
  <rv s="0">
    <v>fr-FR</v>
    <v>avycmw</v>
    <v>268435456</v>
    <v>1</v>
    <v>Avec Refinitiv</v>
    <v>0</v>
    <v>1</v>
    <v>GBP/EUR</v>
    <v>3</v>
    <v>4</v>
    <v>Finance</v>
    <v>5</v>
    <v>1.1377999999999999</v>
    <v>1.0811999999999999</v>
    <v>1.1394</v>
    <v>GBPEUR</v>
    <v>GBP</v>
    <v>44841.54482638889</v>
    <v>EUR</v>
    <v>1.1480999999999999</v>
    <v>1.2191000000000001</v>
    <v>1.931E-3</v>
    <v>2.2000000000000001E-3</v>
    <v>UK Pound Sterling/Euro FX Cross Rate</v>
    <v>1.1395</v>
    <v>1.1415999999999999</v>
    <v>Paire de devises</v>
    <v>GBP/EUR</v>
  </rv>
  <rv s="1">
    <v>36</v>
  </rv>
  <rv s="0">
    <v>fr-FR</v>
    <v>avt78m</v>
    <v>268435456</v>
    <v>1</v>
    <v>Avec Refinitiv</v>
    <v>0</v>
    <v>1</v>
    <v>SGD/EUR</v>
    <v>3</v>
    <v>4</v>
    <v>Finance</v>
    <v>5</v>
    <v>0.71330000000000005</v>
    <v>0.63329999999999997</v>
    <v>0.71430000000000005</v>
    <v>SGDEUR</v>
    <v>SGD</v>
    <v>44841.54482638889</v>
    <v>EUR</v>
    <v>0.71709999999999996</v>
    <v>0.72750000000000004</v>
    <v>2.8000000000000004E-3</v>
    <v>2E-3</v>
    <v>Singapore Dollar/Euro FX Cross Rate</v>
    <v>0.71440000000000003</v>
    <v>0.71630000000000005</v>
    <v>Paire de devises</v>
    <v>SGD/EUR</v>
  </rv>
  <rv s="1">
    <v>38</v>
  </rv>
  <rv s="0">
    <v>fr-FR</v>
    <v>avu42w</v>
    <v>268435456</v>
    <v>1</v>
    <v>Avec Refinitiv</v>
    <v>0</v>
    <v>1</v>
    <v>LKR/EUR</v>
    <v>3</v>
    <v>4</v>
    <v>Finance</v>
    <v>5</v>
    <v>2.8E-3</v>
    <v>2.5000000000000001E-3</v>
    <v>2.8E-3</v>
    <v>LKREUR</v>
    <v>LKR</v>
    <v>44841.54483796296</v>
    <v>EUR</v>
    <v>2.8E-3</v>
    <v>4.5999999999999999E-3</v>
    <v>0</v>
    <v>0</v>
    <v>Sri Lanka Rupee/Euro FX Cross Rate</v>
    <v>2.8E-3</v>
    <v>2.8E-3</v>
    <v>Paire de devises</v>
    <v>LKR/EUR</v>
  </rv>
  <rv s="1">
    <v>40</v>
  </rv>
  <rv s="0">
    <v>fr-FR</v>
    <v>avupar</v>
    <v>268435456</v>
    <v>1</v>
    <v>Avec Refinitiv</v>
    <v>0</v>
    <v>1</v>
    <v>SEK/EUR</v>
    <v>3</v>
    <v>4</v>
    <v>Finance</v>
    <v>5</v>
    <v>9.1399999999999995E-2</v>
    <v>9.0899999999999995E-2</v>
    <v>9.1499999999999998E-2</v>
    <v>SEKEUR</v>
    <v>SEK</v>
    <v>44841.54483796296</v>
    <v>EUR</v>
    <v>9.2299999999999993E-2</v>
    <v>0.1014</v>
    <v>4.372E-3</v>
    <v>4.0000000000000002E-4</v>
    <v>Swedish Krona/Euro FX Cross Rate</v>
    <v>9.1499999999999998E-2</v>
    <v>9.1899999999999996E-2</v>
    <v>Paire de devises</v>
    <v>SEK/EUR</v>
  </rv>
  <rv s="1">
    <v>42</v>
  </rv>
  <rv s="0">
    <v>fr-FR</v>
    <v>avvm52</v>
    <v>268435456</v>
    <v>1</v>
    <v>Avec Refinitiv</v>
    <v>0</v>
    <v>1</v>
    <v>TZS/EUR</v>
    <v>3</v>
    <v>4</v>
    <v>Finance</v>
    <v>5</v>
    <v>4.0000000000000002E-4</v>
    <v>4.0000000000000002E-4</v>
    <v>4.0000000000000002E-4</v>
    <v>TZSEUR</v>
    <v>TZS</v>
    <v>44841.54483796296</v>
    <v>EUR</v>
    <v>4.0000000000000002E-4</v>
    <v>4.0000000000000002E-4</v>
    <v>0</v>
    <v>0</v>
    <v>Tanzanian Shilling/Euro FX Cross Rate</v>
    <v>4.0000000000000002E-4</v>
    <v>4.0000000000000002E-4</v>
    <v>Paire de devises</v>
    <v>TZS/EUR</v>
  </rv>
  <rv s="1">
    <v>44</v>
  </rv>
  <rv s="0">
    <v>fr-FR</v>
    <v>avvwqh</v>
    <v>268435456</v>
    <v>1</v>
    <v>Avec Refinitiv</v>
    <v>0</v>
    <v>1</v>
    <v>THB/EUR</v>
    <v>3</v>
    <v>4</v>
    <v>Finance</v>
    <v>5</v>
    <v>2.7220000000000001E-2</v>
    <v>2.5409999999999999E-2</v>
    <v>2.7300000000000001E-2</v>
    <v>THBEUR</v>
    <v>THB</v>
    <v>44841.54483796296</v>
    <v>EUR</v>
    <v>2.741E-2</v>
    <v>2.8160000000000001E-2</v>
    <v>1.0989999999999999E-3</v>
    <v>3.0000000000000001E-5</v>
    <v>Thai Baht/Euro FX Cross Rate</v>
    <v>2.7300000000000001E-2</v>
    <v>2.733E-2</v>
    <v>Paire de devises</v>
    <v>THB/EUR</v>
  </rv>
  <rv s="1">
    <v>46</v>
  </rv>
  <rv s="0">
    <v>fr-FR</v>
    <v>av932w</v>
    <v>268435456</v>
    <v>1</v>
    <v>Avec Refinitiv</v>
    <v>0</v>
    <v>1</v>
    <v>EUR/USD</v>
    <v>3</v>
    <v>6</v>
    <v>Finance</v>
    <v>5</v>
    <v>0.97270000000000001</v>
    <v>0.95340000000000003</v>
    <v>0.9788</v>
    <v>EURUSD</v>
    <v>EUR</v>
    <v>44841.54483796296</v>
    <v>USD</v>
    <v>0.98160000000000003</v>
    <v>1.1692</v>
    <v>-3.882E-3</v>
    <v>-3.8E-3</v>
    <v>Euro/US Dollar FX Spot Rate</v>
    <v>0.97889999999999999</v>
    <v>0.97499999999999998</v>
    <v>Paire de devises</v>
    <v>EUR/USD</v>
  </rv>
  <rv s="1">
    <v>48</v>
  </rv>
  <rv s="0">
    <v>fr-FR</v>
    <v>avtzbh</v>
    <v>268435456</v>
    <v>1</v>
    <v>Avec Refinitiv</v>
    <v>0</v>
    <v>1</v>
    <v>ZAR/USD</v>
    <v>3</v>
    <v>6</v>
    <v>Finance</v>
    <v>5</v>
    <v>5.5059999999999998E-2</v>
    <v>5.4850000000000003E-2</v>
    <v>5.5570000000000001E-2</v>
    <v>ZARUSD</v>
    <v>ZAR</v>
    <v>44841.54482638889</v>
    <v>USD</v>
    <v>5.5690000000000003E-2</v>
    <v>6.966E-2</v>
    <v>-5.0390000000000001E-3</v>
    <v>-2.7999999999999998E-4</v>
    <v>South African Rand/US Dollar FX Cross Rate</v>
    <v>5.5530000000000003E-2</v>
    <v>5.5289999999999999E-2</v>
    <v>Paire de devises</v>
    <v>ZAR/USD</v>
  </rv>
  <rv s="1">
    <v>50</v>
  </rv>
  <rv s="2">
    <v>fr-FR</v>
    <v>aux61h</v>
    <v>268435456</v>
    <v>1</v>
    <v>Avec Refinitiv</v>
    <v>7</v>
    <v>8</v>
    <v>ARS/USD</v>
    <v>3</v>
    <v>9</v>
    <v>Finance</v>
    <v>5</v>
    <v>6.7099999999999998E-3</v>
    <v>6.7019999999999996E-3</v>
    <v>ARSUSD</v>
    <v>ARS</v>
    <v>44840.769594907404</v>
    <v>USD</v>
    <v>1.013E-2</v>
    <v>0</v>
    <v>0</v>
    <v>Argentine Peso/US Dollar FX Cross Rate</v>
    <v>6.7019999999999996E-3</v>
    <v>Paire de devises</v>
    <v>ARS/USD</v>
  </rv>
  <rv s="1">
    <v>52</v>
  </rv>
  <rv s="0">
    <v>fr-FR</v>
    <v>auxr9c</v>
    <v>268435456</v>
    <v>1</v>
    <v>Avec Refinitiv</v>
    <v>0</v>
    <v>1</v>
    <v>AUD/USD</v>
    <v>3</v>
    <v>6</v>
    <v>Finance</v>
    <v>5</v>
    <v>0.6371</v>
    <v>0.6361</v>
    <v>0.64019999999999999</v>
    <v>AUDUSD</v>
    <v>AUD</v>
    <v>44841.54483796296</v>
    <v>USD</v>
    <v>0.64319999999999999</v>
    <v>0.7661</v>
    <v>-2.1870000000000001E-3</v>
    <v>-1.4E-3</v>
    <v>Australian Dollar/US Dollar FX Spot Rate</v>
    <v>0.6401</v>
    <v>0.63880000000000003</v>
    <v>Paire de devises</v>
    <v>AUD/USD</v>
  </rv>
  <rv s="1">
    <v>54</v>
  </rv>
  <rv s="0">
    <v>fr-FR</v>
    <v>av2elh</v>
    <v>268435456</v>
    <v>1</v>
    <v>Avec Refinitiv</v>
    <v>0</v>
    <v>1</v>
    <v>BRL/USD</v>
    <v>3</v>
    <v>6</v>
    <v>Finance</v>
    <v>5</v>
    <v>0.19040000000000001</v>
    <v>0.17369999999999999</v>
    <v>0.19139999999999999</v>
    <v>BRLUSD</v>
    <v>BRL</v>
    <v>44841.54482638889</v>
    <v>USD</v>
    <v>0.19209999999999999</v>
    <v>0.21829999999999999</v>
    <v>-1.7240000000000001E-3</v>
    <v>-3.3E-4</v>
    <v>Brazilian Real/US Dollar FX Cross Rate</v>
    <v>0.1915</v>
    <v>0.19109999999999999</v>
    <v>Paire de devises</v>
    <v>BRL/USD</v>
  </rv>
  <rv s="1">
    <v>56</v>
  </rv>
  <rv s="0">
    <v>fr-FR</v>
    <v>av3m27</v>
    <v>268435456</v>
    <v>1</v>
    <v>Avec Refinitiv</v>
    <v>0</v>
    <v>1</v>
    <v>KHR/USD</v>
    <v>3</v>
    <v>6</v>
    <v>Finance</v>
    <v>5</v>
    <v>2.43E-4</v>
    <v>2.4000000000000001E-4</v>
    <v>2.42E-4</v>
    <v>KHRUSD</v>
    <v>KHR</v>
    <v>44841.536446759259</v>
    <v>USD</v>
    <v>2.42E-4</v>
    <v>2.5000000000000001E-4</v>
    <v>0</v>
    <v>0</v>
    <v>Cambodia Riel/US Dollar FX Cross Rate</v>
    <v>2.42E-4</v>
    <v>2.42E-4</v>
    <v>Paire de devises</v>
    <v>KHR/USD</v>
  </rv>
  <rv s="1">
    <v>58</v>
  </rv>
  <rv s="0">
    <v>fr-FR</v>
    <v>av3wnm</v>
    <v>268435456</v>
    <v>1</v>
    <v>Avec Refinitiv</v>
    <v>0</v>
    <v>1</v>
    <v>CAD/USD</v>
    <v>3</v>
    <v>6</v>
    <v>Finance</v>
    <v>5</v>
    <v>0.72670000000000001</v>
    <v>0.72240000000000004</v>
    <v>0.72719999999999996</v>
    <v>CADUSD</v>
    <v>CAD</v>
    <v>44841.54483796296</v>
    <v>USD</v>
    <v>0.72970000000000002</v>
    <v>0.81369999999999998</v>
    <v>1.65E-3</v>
    <v>1.1999999999999999E-3</v>
    <v>Canadian Dollar/US Dollar FX Cross Rate</v>
    <v>0.72719999999999996</v>
    <v>0.72840000000000005</v>
    <v>Paire de devises</v>
    <v>CAD/USD</v>
  </rv>
  <rv s="1">
    <v>60</v>
  </rv>
  <rv s="0">
    <v>fr-FR</v>
    <v>av4thw</v>
    <v>268435456</v>
    <v>1</v>
    <v>Avec Refinitiv</v>
    <v>0</v>
    <v>1</v>
    <v>CLP/USD</v>
    <v>3</v>
    <v>6</v>
    <v>Finance</v>
    <v>5</v>
    <v>1.0449999999999999E-3</v>
    <v>9.3999999999999997E-4</v>
    <v>1.0579999999999999E-3</v>
    <v>CLPUSD</v>
    <v>CLP</v>
    <v>44841.54478009259</v>
    <v>USD</v>
    <v>1.062E-3</v>
    <v>1.33E-3</v>
    <v>-7.561E-3</v>
    <v>-7.9999999999999996E-6</v>
    <v>Chilean Peso/US Dollar FX Cross Rate</v>
    <v>1.0579999999999999E-3</v>
    <v>1.0499999999999999E-3</v>
    <v>Paire de devises</v>
    <v>CLP/USD</v>
  </rv>
  <rv s="1">
    <v>62</v>
  </rv>
  <rv s="0">
    <v>fr-FR</v>
    <v>av6ck2</v>
    <v>268435456</v>
    <v>1</v>
    <v>Avec Refinitiv</v>
    <v>0</v>
    <v>1</v>
    <v>CRC/USD</v>
    <v>3</v>
    <v>6</v>
    <v>Finance</v>
    <v>5</v>
    <v>1.5770000000000001E-3</v>
    <v>1.4300000000000001E-3</v>
    <v>1.5740000000000001E-3</v>
    <v>CRCUSD</v>
    <v>CRC</v>
    <v>44841.543958333335</v>
    <v>USD</v>
    <v>1.5740000000000001E-3</v>
    <v>1.6000000000000001E-3</v>
    <v>0</v>
    <v>0</v>
    <v>Costa Rica Colon/US Dollar FX Cross Rate</v>
    <v>1.5740000000000001E-3</v>
    <v>1.5740000000000001E-3</v>
    <v>Paire de devises</v>
    <v>CRC/USD</v>
  </rv>
  <rv s="1">
    <v>64</v>
  </rv>
  <rv s="0">
    <v>fr-FR</v>
    <v>av79ec</v>
    <v>268435456</v>
    <v>1</v>
    <v>Avec Refinitiv</v>
    <v>0</v>
    <v>1</v>
    <v>DKK/USD</v>
    <v>3</v>
    <v>6</v>
    <v>Finance</v>
    <v>5</v>
    <v>0.1308</v>
    <v>0.12820000000000001</v>
    <v>0.13159999999999999</v>
    <v>DKKUSD</v>
    <v>DKK</v>
    <v>44841.544814814813</v>
    <v>USD</v>
    <v>0.13200000000000001</v>
    <v>0.15720000000000001</v>
    <v>-3.7990000000000003E-3</v>
    <v>-5.0000000000000001E-4</v>
    <v>Danish Krone/US Dollar FX Cross Rate</v>
    <v>0.13159999999999999</v>
    <v>0.13109999999999999</v>
    <v>Paire de devises</v>
    <v>DKK/USD</v>
  </rv>
  <rv s="1">
    <v>66</v>
  </rv>
  <rv s="2">
    <v>fr-FR</v>
    <v>av868m</v>
    <v>268435456</v>
    <v>1</v>
    <v>Avec Refinitiv</v>
    <v>7</v>
    <v>8</v>
    <v>EGP/USD</v>
    <v>3</v>
    <v>9</v>
    <v>Finance</v>
    <v>5</v>
    <v>5.076E-2</v>
    <v>5.0790000000000002E-2</v>
    <v>EGPUSD</v>
    <v>EGP</v>
    <v>44840.697835648149</v>
    <v>USD</v>
    <v>6.3820000000000002E-2</v>
    <v>0</v>
    <v>0</v>
    <v>Egyptian Pound/US Dollar FX Cross Rate</v>
    <v>5.0790000000000002E-2</v>
    <v>Paire de devises</v>
    <v>EGP/USD</v>
  </rv>
  <rv s="1">
    <v>68</v>
  </rv>
  <rv s="0">
    <v>fr-FR</v>
    <v>avy8vh</v>
    <v>268435456</v>
    <v>1</v>
    <v>Avec Refinitiv</v>
    <v>0</v>
    <v>1</v>
    <v>AED/USD</v>
    <v>3</v>
    <v>6</v>
    <v>Finance</v>
    <v>5</v>
    <v>0.27229999999999999</v>
    <v>0.2722</v>
    <v>0.2722</v>
    <v>AEDUSD</v>
    <v>AED</v>
    <v>44841.544722222221</v>
    <v>USD</v>
    <v>0.27229999999999999</v>
    <v>0.27229999999999999</v>
    <v>8.0820000000000002E-5</v>
    <v>2.1999999999999999E-5</v>
    <v>UAE Dirham/US Dollar FX Cross Rate</v>
    <v>0.2722</v>
    <v>0.2722</v>
    <v>Paire de devises</v>
    <v>AED/USD</v>
  </rv>
  <rv s="1">
    <v>70</v>
  </rv>
  <rv s="0">
    <v>fr-FR</v>
    <v>avcpf2</v>
    <v>268435456</v>
    <v>1</v>
    <v>Avec Refinitiv</v>
    <v>0</v>
    <v>1</v>
    <v>INR/USD</v>
    <v>3</v>
    <v>6</v>
    <v>Finance</v>
    <v>5</v>
    <v>1.2120000000000001E-2</v>
    <v>1.2120000000000001E-2</v>
    <v>1.218E-2</v>
    <v>INRUSD</v>
    <v>INR</v>
    <v>44841.544814814813</v>
    <v>USD</v>
    <v>1.218E-2</v>
    <v>1.3559999999999999E-2</v>
    <v>-4.5979999999999997E-3</v>
    <v>-5.5999999999999999E-5</v>
    <v>Indian Rupee/US Dollar FX Cross Rate</v>
    <v>1.2149999999999999E-2</v>
    <v>1.2120000000000001E-2</v>
    <v>Paire de devises</v>
    <v>INR/USD</v>
  </rv>
  <rv s="1">
    <v>72</v>
  </rv>
  <rv s="0">
    <v>fr-FR</v>
    <v>avcesm</v>
    <v>268435456</v>
    <v>1</v>
    <v>Avec Refinitiv</v>
    <v>0</v>
    <v>1</v>
    <v>ISK/USD</v>
    <v>3</v>
    <v>6</v>
    <v>Finance</v>
    <v>5</v>
    <v>6.9179999999999997E-3</v>
    <v>6.8279999999999999E-3</v>
    <v>7.0099999999999997E-3</v>
    <v>ISKUSD</v>
    <v>ISK</v>
    <v>44841.544768518521</v>
    <v>USD</v>
    <v>7.0320000000000001E-3</v>
    <v>8.097E-3</v>
    <v>-1.2267999999999999E-2</v>
    <v>-8.6000000000000003E-5</v>
    <v>Iceland Krona/US Dollar FX Cross Rate</v>
    <v>7.0099999999999997E-3</v>
    <v>6.9239999999999996E-3</v>
    <v>Paire de devises</v>
    <v>ISK/USD</v>
  </rv>
  <rv s="1">
    <v>74</v>
  </rv>
  <rv s="0">
    <v>fr-FR</v>
    <v>ave8h7</v>
    <v>268435456</v>
    <v>1</v>
    <v>Avec Refinitiv</v>
    <v>0</v>
    <v>1</v>
    <v>JPY/USD</v>
    <v>3</v>
    <v>6</v>
    <v>Finance</v>
    <v>5</v>
    <v>6.8799999999999998E-3</v>
    <v>6.8529999999999997E-3</v>
    <v>6.8900000000000003E-3</v>
    <v>JPYUSD</v>
    <v>JPY</v>
    <v>44841.54482638889</v>
    <v>USD</v>
    <v>6.9090000000000002E-3</v>
    <v>9.0220000000000005E-3</v>
    <v>5.8060000000000002E-4</v>
    <v>3.9999999999999998E-6</v>
    <v>Japanese Yen/US Dollar FX Cross Rate</v>
    <v>6.8890000000000002E-3</v>
    <v>6.894E-3</v>
    <v>Paire de devises</v>
    <v>JPY/USD</v>
  </rv>
  <rv s="1">
    <v>76</v>
  </rv>
  <rv s="0">
    <v>fr-FR</v>
    <v>avjohw</v>
    <v>268435456</v>
    <v>1</v>
    <v>Avec Refinitiv</v>
    <v>0</v>
    <v>1</v>
    <v>MVR/USD</v>
    <v>3</v>
    <v>6</v>
    <v>Finance</v>
    <v>5</v>
    <v>6.4850000000000005E-2</v>
    <v>6.3689999999999997E-2</v>
    <v>6.4519999999999994E-2</v>
    <v>MVRUSD</v>
    <v>MVR</v>
    <v>44841.543946759259</v>
    <v>USD</v>
    <v>6.4519999999999994E-2</v>
    <v>6.4939999999999998E-2</v>
    <v>0</v>
    <v>0</v>
    <v>Maldives Rufiyaa/US Dollar FX Cross Rate</v>
    <v>6.4519999999999994E-2</v>
    <v>6.4519999999999994E-2</v>
    <v>Paire de devises</v>
    <v>MVR/USD</v>
  </rv>
  <rv s="1">
    <v>78</v>
  </rv>
  <rv s="0">
    <v>fr-FR</v>
    <v>avnmgh</v>
    <v>268435456</v>
    <v>1</v>
    <v>Avec Refinitiv</v>
    <v>0</v>
    <v>1</v>
    <v>NOK/USD</v>
    <v>3</v>
    <v>6</v>
    <v>Finance</v>
    <v>5</v>
    <v>9.2950000000000005E-2</v>
    <v>9.0789999999999996E-2</v>
    <v>9.3149999999999997E-2</v>
    <v>NOKUSD</v>
    <v>NOK</v>
    <v>44841.54482638889</v>
    <v>USD</v>
    <v>9.3799999999999994E-2</v>
    <v>0.1207</v>
    <v>1.3960000000000001E-3</v>
    <v>1.2999999999999999E-4</v>
    <v>Norwegian Krone/US Dollar FX Cross Rate</v>
    <v>9.3439999999999995E-2</v>
    <v>9.3280000000000002E-2</v>
    <v>Paire de devises</v>
    <v>NOK/USD</v>
  </rv>
  <rv s="1">
    <v>80</v>
  </rv>
  <rv s="0">
    <v>fr-FR</v>
    <v>avmpm7</v>
    <v>268435456</v>
    <v>1</v>
    <v>Avec Refinitiv</v>
    <v>0</v>
    <v>1</v>
    <v>NZD/USD</v>
    <v>3</v>
    <v>6</v>
    <v>Finance</v>
    <v>5</v>
    <v>0.56079999999999997</v>
    <v>0.55630000000000002</v>
    <v>0.56559999999999999</v>
    <v>NZDUSD</v>
    <v>NZD</v>
    <v>44841.54483796296</v>
    <v>USD</v>
    <v>0.56730000000000003</v>
    <v>0.7218</v>
    <v>-5.3039999999999997E-3</v>
    <v>-3.0000000000000001E-3</v>
    <v>New Zealand Dollar/US Dollar FX Spot Rate</v>
    <v>0.56589999999999996</v>
    <v>0.56259999999999999</v>
    <v>Paire de devises</v>
    <v>NZD/USD</v>
  </rv>
  <rv s="1">
    <v>82</v>
  </rv>
  <rv s="0">
    <v>fr-FR</v>
    <v>avyjhw</v>
    <v>268435456</v>
    <v>1</v>
    <v>Avec Refinitiv</v>
    <v>0</v>
    <v>1</v>
    <v>GBP/USD</v>
    <v>3</v>
    <v>6</v>
    <v>Finance</v>
    <v>5</v>
    <v>1.1092</v>
    <v>1.0382</v>
    <v>1.1157999999999999</v>
    <v>GBPUSD</v>
    <v>GBP</v>
    <v>44841.54482638889</v>
    <v>USD</v>
    <v>1.1225000000000001</v>
    <v>1.3834</v>
    <v>-2.0609999999999999E-3</v>
    <v>-2.3E-3</v>
    <v>UK Pound Sterling/US Dollar FX Spot Rate</v>
    <v>1.1161000000000001</v>
    <v>1.1134999999999999</v>
    <v>Paire de devises</v>
    <v>GBP/USD</v>
  </rv>
  <rv s="1">
    <v>84</v>
  </rv>
  <rv s="0">
    <v>fr-FR</v>
    <v>avte3m</v>
    <v>268435456</v>
    <v>1</v>
    <v>Avec Refinitiv</v>
    <v>0</v>
    <v>1</v>
    <v>SGD/USD</v>
    <v>3</v>
    <v>6</v>
    <v>Finance</v>
    <v>5</v>
    <v>0.6976</v>
    <v>0.68979999999999997</v>
    <v>0.69950000000000001</v>
    <v>SGDUSD</v>
    <v>SGD</v>
    <v>44841.54482638889</v>
    <v>USD</v>
    <v>0.70040000000000002</v>
    <v>0.74580000000000002</v>
    <v>-1.1440000000000001E-3</v>
    <v>-8.0000000000000004E-4</v>
    <v>Singapore Dollar/US Dollar FX Cross Rate</v>
    <v>0.69950000000000001</v>
    <v>0.69869999999999999</v>
    <v>Paire de devises</v>
    <v>SGD/USD</v>
  </rv>
  <rv s="1">
    <v>86</v>
  </rv>
  <rv s="0">
    <v>fr-FR</v>
    <v>avuaww</v>
    <v>268435456</v>
    <v>1</v>
    <v>Avec Refinitiv</v>
    <v>0</v>
    <v>1</v>
    <v>LKR/USD</v>
    <v>3</v>
    <v>6</v>
    <v>Finance</v>
    <v>5</v>
    <v>2.7550000000000001E-3</v>
    <v>2.6199999999999999E-3</v>
    <v>2.7100000000000002E-3</v>
    <v>LKRUSD</v>
    <v>LKR</v>
    <v>44841.458865740744</v>
    <v>USD</v>
    <v>2.7399999999999998E-3</v>
    <v>5.0000000000000001E-3</v>
    <v>0</v>
    <v>0</v>
    <v>Sri Lanka Rupee/US Dollar FX Cross Rate</v>
    <v>2.7100000000000002E-3</v>
    <v>2.7100000000000002E-3</v>
    <v>Paire de devises</v>
    <v>LKR/USD</v>
  </rv>
  <rv s="1">
    <v>88</v>
  </rv>
  <rv s="0">
    <v>fr-FR</v>
    <v>avuw5r</v>
    <v>268435456</v>
    <v>1</v>
    <v>Avec Refinitiv</v>
    <v>0</v>
    <v>1</v>
    <v>SEK/USD</v>
    <v>3</v>
    <v>6</v>
    <v>Finance</v>
    <v>5</v>
    <v>8.9300000000000004E-2</v>
    <v>8.6999999999999994E-2</v>
    <v>8.9599999999999999E-2</v>
    <v>SEKUSD</v>
    <v>SEK</v>
    <v>44841.544814814813</v>
    <v>USD</v>
    <v>9.0300000000000005E-2</v>
    <v>0.11749999999999999</v>
    <v>0</v>
    <v>0</v>
    <v>Swedish Krona/US Dollar FX Cross Rate</v>
    <v>8.9599999999999999E-2</v>
    <v>8.9599999999999999E-2</v>
    <v>Paire de devises</v>
    <v>SEK/USD</v>
  </rv>
  <rv s="1">
    <v>90</v>
  </rv>
  <rv s="0">
    <v>fr-FR</v>
    <v>avvsz2</v>
    <v>268435456</v>
    <v>1</v>
    <v>Avec Refinitiv</v>
    <v>0</v>
    <v>1</v>
    <v>TZS/USD</v>
    <v>3</v>
    <v>6</v>
    <v>Finance</v>
    <v>5</v>
    <v>4.2959999999999998E-4</v>
    <v>4.26E-4</v>
    <v>4.2789999999999999E-4</v>
    <v>TZSUSD</v>
    <v>TZS</v>
    <v>44841.530833333331</v>
    <v>USD</v>
    <v>4.281E-4</v>
    <v>4.3399999999999998E-4</v>
    <v>0</v>
    <v>0</v>
    <v>Tanzanian Shilling/US Dollar FX Cross Rate</v>
    <v>4.2789999999999999E-4</v>
    <v>4.2789999999999999E-4</v>
    <v>Paire de devises</v>
    <v>TZS/USD</v>
  </rv>
  <rv s="1">
    <v>92</v>
  </rv>
  <rv s="0">
    <v>fr-FR</v>
    <v>avw4lh</v>
    <v>268435456</v>
    <v>1</v>
    <v>Avec Refinitiv</v>
    <v>0</v>
    <v>1</v>
    <v>THB/USD</v>
    <v>3</v>
    <v>6</v>
    <v>Finance</v>
    <v>5</v>
    <v>2.6620000000000001E-2</v>
    <v>2.5989999999999999E-2</v>
    <v>2.673E-2</v>
    <v>THBUSD</v>
    <v>THB</v>
    <v>44841.544768518521</v>
    <v>USD</v>
    <v>2.6790000000000001E-2</v>
    <v>3.116E-2</v>
    <v>-2.3939999999999999E-3</v>
    <v>-6.3999999999999997E-5</v>
    <v>Thai Baht/US Dollar FX Cross Rate</v>
    <v>2.6769999999999999E-2</v>
    <v>2.6669999999999999E-2</v>
    <v>Paire de devises</v>
    <v>THB/USD</v>
  </rv>
  <rv s="1">
    <v>94</v>
  </rv>
</rvData>
</file>

<file path=xl/richData/rdrichvaluestructure.xml><?xml version="1.0" encoding="utf-8"?>
<rvStructures xmlns="http://schemas.microsoft.com/office/spreadsheetml/2017/richdata" count="3"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De la devise" t="s"/>
    <k n="Dernière heure d'échange"/>
    <k n="Devise" t="s"/>
    <k n="Haut"/>
    <k n="Haut depuis 52 semaines"/>
    <k n="Modification (%)"/>
    <k n="Modifier"/>
    <k n="Nom" t="s"/>
    <k n="Ouvrir"/>
    <k n="Prix"/>
    <k n="Type d'instrument" t="s"/>
    <k n="UniqueName" t="s"/>
  </s>
  <s t="_linkedentity">
    <k n="%cvi" t="r"/>
  </s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 depuis 52 semaines"/>
    <k n="Clôture précédente"/>
    <k n="Code mnémonique" t="s"/>
    <k n="De la devise" t="s"/>
    <k n="Dernière heure d'échange"/>
    <k n="Devise" t="s"/>
    <k n="Haut depuis 52 semaines"/>
    <k n="Modification (%)"/>
    <k n="Modifier"/>
    <k n="Nom" t="s"/>
    <k n="Prix"/>
    <k n="Type d'instrument" t="s"/>
    <k n="UniqueName" t="s"/>
  </s>
</rvStructures>
</file>

<file path=xl/richData/rdsupportingpropertybag.xml><?xml version="1.0" encoding="utf-8"?>
<supportingPropertyBags xmlns="http://schemas.microsoft.com/office/spreadsheetml/2017/richdata2">
  <spbArrays count="2">
    <a count="28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_SubLabel</v>
      <v t="s">Dernière heure d'échange</v>
      <v t="s">Code mnémonique</v>
      <v t="s">Modifier</v>
      <v t="s">Modification (%)</v>
      <v t="s">Devise</v>
      <v t="s">De la devise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%ProviderInfo</v>
    </a>
    <a count="25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_SubLabel</v>
      <v t="s">Dernière heure d'échange</v>
      <v t="s">Code mnémonique</v>
      <v t="s">Modifier</v>
      <v t="s">Modification (%)</v>
      <v t="s">Devise</v>
      <v t="s">De la devise</v>
      <v t="s">Clôture précédente</v>
      <v t="s">Haut depuis 52 semaines</v>
      <v t="s">Bas depuis 52 semaines</v>
      <v t="s">Type d'instrument</v>
      <v t="s">_Flags</v>
      <v t="s">UniqueName</v>
      <v t="s">_DisplayString</v>
      <v t="s">%ProviderInfo</v>
    </a>
  </spbArrays>
  <spbData count="10">
    <spb s="0">
      <v>Low</v>
      <v>Name</v>
      <v>High</v>
      <v>Price</v>
      <v>Currency</v>
      <v>Open</v>
      <v>Change</v>
      <v>UniqueName</v>
      <v>From currency</v>
      <v>%ProviderInfo</v>
      <v>Ticker symbol</v>
      <v>Change (%)</v>
      <v>Instrument type</v>
      <v>Previous close</v>
      <v>52 week low</v>
      <v>52 week high</v>
      <v>Last trade time</v>
    </spb>
    <spb s="1">
      <v>0</v>
      <v>Name</v>
    </spb>
    <spb s="2">
      <v>0</v>
      <v>0</v>
      <v>0</v>
    </spb>
    <spb s="3">
      <v>2</v>
      <v>2</v>
    </spb>
    <spb s="4">
      <v>1</v>
      <v>2</v>
      <v>1</v>
      <v>1</v>
      <v>1</v>
      <v>1</v>
      <v>3</v>
      <v>4</v>
      <v>1</v>
      <v>1</v>
      <v>1</v>
      <v>5</v>
    </spb>
    <spb s="5">
      <v>GMT</v>
    </spb>
    <spb s="4">
      <v>6</v>
      <v>2</v>
      <v>6</v>
      <v>6</v>
      <v>6</v>
      <v>6</v>
      <v>3</v>
      <v>4</v>
      <v>6</v>
      <v>6</v>
      <v>6</v>
      <v>5</v>
    </spb>
    <spb s="6">
      <v>Name</v>
      <v>Price</v>
      <v>Currency</v>
      <v>Change</v>
      <v>UniqueName</v>
      <v>From currency</v>
      <v>%ProviderInfo</v>
      <v>Ticker symbol</v>
      <v>Change (%)</v>
      <v>Instrument type</v>
      <v>Previous close</v>
      <v>52 week low</v>
      <v>52 week high</v>
      <v>Last trade time</v>
    </spb>
    <spb s="1">
      <v>1</v>
      <v>Name</v>
    </spb>
    <spb s="7">
      <v>2</v>
      <v>6</v>
      <v>6</v>
      <v>3</v>
      <v>4</v>
      <v>6</v>
      <v>6</v>
      <v>6</v>
      <v>5</v>
    </spb>
  </spbData>
</supportingPropertyBags>
</file>

<file path=xl/richData/rdsupportingpropertybagstructure.xml><?xml version="1.0" encoding="utf-8"?>
<spbStructures xmlns="http://schemas.microsoft.com/office/spreadsheetml/2017/richdata2" count="8">
  <s>
    <k n="Bas" t="s"/>
    <k n="Nom" t="s"/>
    <k n="Haut" t="s"/>
    <k n="Prix" t="s"/>
    <k n="Devise" t="s"/>
    <k n="Ouvrir" t="s"/>
    <k n="Modifier" t="s"/>
    <k n="UniqueName" t="s"/>
    <k n="De la devise" t="s"/>
    <k n="%ProviderInfo" t="s"/>
    <k n="Code mnémonique" t="s"/>
    <k n="Modification (%)" t="s"/>
    <k n="Type d'instrument" t="s"/>
    <k n="Clôture précédente" t="s"/>
    <k n="Bas depuis 52 semaines" t="s"/>
    <k n="Haut depuis 52 semaines" t="s"/>
    <k n="Dernière heure d'échange" t="s"/>
  </s>
  <s>
    <k n="^Order" t="spba"/>
    <k n="TitleProperty" t="s"/>
  </s>
  <s>
    <k n="ShowInCardView" t="b"/>
    <k n="ShowInDotNotation" t="b"/>
    <k n="ShowInAutoComplete" t="b"/>
  </s>
  <s>
    <k n="UniqueName" t="spb"/>
    <k n="`%ProviderInfo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  <k n="Dernière heure d'échange" t="i"/>
  </s>
  <s>
    <k n="Dernière heure d'échange" t="s"/>
  </s>
  <s>
    <k n="Nom" t="s"/>
    <k n="Prix" t="s"/>
    <k n="Devise" t="s"/>
    <k n="Modifier" t="s"/>
    <k n="UniqueName" t="s"/>
    <k n="De la devise" t="s"/>
    <k n="%ProviderInfo" t="s"/>
    <k n="Code mnémonique" t="s"/>
    <k n="Modification (%)" t="s"/>
    <k n="Type d'instrument" t="s"/>
    <k n="Clôture précédente" t="s"/>
    <k n="Bas depuis 52 semaines" t="s"/>
    <k n="Haut depuis 52 semaines" t="s"/>
    <k n="Dernière heure d'échange" t="s"/>
  </s>
  <s>
    <k n="Nom" t="i"/>
    <k n="Prix" t="i"/>
    <k n="Modifier" t="i"/>
    <k n="Modification (%)" t="i"/>
    <k n="`%EntityServiceId" t="i"/>
    <k n="Clôture précédente" t="i"/>
    <k n="Bas depuis 52 semaines" t="i"/>
    <k n="Haut depuis 52 semaines" t="i"/>
    <k n="Dernière heure d'échange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4">
    <x:dxf>
      <x:numFmt numFmtId="2" formatCode="0.00"/>
    </x:dxf>
    <x:dxf>
      <x:numFmt numFmtId="0" formatCode="General"/>
    </x:dxf>
    <x:dxf>
      <x:numFmt numFmtId="27" formatCode="dd/mm/yyyy\ hh:mm"/>
    </x:dxf>
    <x:dxf>
      <x:numFmt numFmtId="14" formatCode="0.00%"/>
    </x:dxf>
  </dxfs>
  <richProperties>
    <rPr n="NumberFormat" t="s"/>
    <rPr n="IsTitleField" t="b"/>
  </richProperties>
  <richStyles>
    <rSty dxfid="1">
      <rpv i="0">_([$€-x-euro2] * #,##0.00_);_([$€-x-euro2] * (#,##0.00);_([$€-x-euro2] * "-"??_);_(@_)</rpv>
    </rSty>
    <rSty>
      <rpv i="1">1</rpv>
    </rSty>
    <rSty dxfid="3"/>
    <rSty dxfid="0">
      <rpv i="0">0.00</rpv>
    </rSty>
    <rSty dxfid="2"/>
    <rSty dxfid="1">
      <rpv i="0">_([$$-en-US]* #,##0.00_);_([$$-en-US]* (#,##0.00);_([$$-en-US]* "-"??_);_(@_)</rpv>
    </rSty>
  </richStyles>
</richStyle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oanda.com/currency-converter/en/?from=EUR&amp;to=USD&amp;amount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0F2C-B1A8-4DA3-96AB-BB33AC860110}">
  <sheetPr>
    <tabColor rgb="FFFF6699"/>
  </sheetPr>
  <dimension ref="A1:R14"/>
  <sheetViews>
    <sheetView showGridLines="0" tabSelected="1" zoomScale="85" zoomScaleNormal="85" zoomScalePageLayoutView="50" workbookViewId="0">
      <selection activeCell="D1" sqref="D1"/>
    </sheetView>
  </sheetViews>
  <sheetFormatPr baseColWidth="10" defaultColWidth="11.42578125" defaultRowHeight="15"/>
  <cols>
    <col min="1" max="1" width="3.85546875" style="14" customWidth="1"/>
    <col min="2" max="2" width="27.5703125" style="14" customWidth="1"/>
    <col min="3" max="3" width="13.28515625" style="14" customWidth="1"/>
    <col min="4" max="4" width="15.5703125" style="14" customWidth="1"/>
    <col min="5" max="5" width="14.28515625" style="14" customWidth="1"/>
    <col min="6" max="6" width="1.5703125" style="14" customWidth="1"/>
    <col min="7" max="7" width="14.28515625" style="14" customWidth="1"/>
    <col min="8" max="8" width="1.5703125" style="14" customWidth="1"/>
    <col min="9" max="9" width="12.7109375" style="14" customWidth="1"/>
    <col min="10" max="10" width="11.140625" style="14" customWidth="1"/>
    <col min="11" max="11" width="10.7109375" style="14" customWidth="1"/>
    <col min="12" max="12" width="2" style="14" customWidth="1"/>
    <col min="13" max="14" width="12.7109375" style="14" customWidth="1"/>
    <col min="15" max="15" width="3.85546875" style="14" customWidth="1"/>
    <col min="16" max="16384" width="11.42578125" style="14"/>
  </cols>
  <sheetData>
    <row r="1" spans="1:18" ht="21">
      <c r="A1" s="15"/>
      <c r="B1" s="12" t="s">
        <v>63</v>
      </c>
      <c r="C1" s="12"/>
      <c r="D1" s="39" t="s">
        <v>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8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8" ht="31.5">
      <c r="B3" s="6" t="s">
        <v>27</v>
      </c>
      <c r="C3" s="6"/>
      <c r="I3" s="41" t="s">
        <v>72</v>
      </c>
      <c r="J3" s="42"/>
      <c r="M3" s="41" t="s">
        <v>87</v>
      </c>
      <c r="N3" s="43"/>
    </row>
    <row r="4" spans="1:18" ht="45" customHeight="1">
      <c r="B4" s="15" t="s">
        <v>61</v>
      </c>
      <c r="C4" s="15" t="s">
        <v>64</v>
      </c>
      <c r="D4" s="15"/>
      <c r="E4" s="16" t="s">
        <v>62</v>
      </c>
      <c r="G4" s="16"/>
      <c r="I4" s="16" t="s">
        <v>29</v>
      </c>
      <c r="J4" s="16" t="s">
        <v>88</v>
      </c>
      <c r="K4" s="17" t="s">
        <v>21</v>
      </c>
      <c r="M4" s="17" t="s">
        <v>29</v>
      </c>
      <c r="N4" s="36" t="s">
        <v>87</v>
      </c>
    </row>
    <row r="5" spans="1:18">
      <c r="B5" s="26" t="s">
        <v>73</v>
      </c>
      <c r="C5" s="27" t="s">
        <v>80</v>
      </c>
      <c r="D5" s="28"/>
      <c r="E5" s="29">
        <v>44727</v>
      </c>
      <c r="F5" s="27"/>
      <c r="G5" s="29"/>
      <c r="H5" s="27"/>
      <c r="I5" s="30">
        <v>4545</v>
      </c>
      <c r="J5" s="33" t="s">
        <v>20</v>
      </c>
      <c r="K5" s="40">
        <f ca="1">VLOOKUP(Pricing!$J5,INDIRECT(Pricing!$D$1),2,0)</f>
        <v>1.2191000000000001</v>
      </c>
      <c r="M5" s="18">
        <f t="shared" ref="M5:M11" ca="1" si="0">IFERROR(I5*K5," ")</f>
        <v>5540.8095000000003</v>
      </c>
      <c r="N5" s="37" t="str">
        <f>$D$1</f>
        <v>EUR</v>
      </c>
      <c r="R5" s="14">
        <f ca="1">VLOOKUP(Pricing!$J5,INDIRECT(Pricing!$D$1),2,0)</f>
        <v>1.2191000000000001</v>
      </c>
    </row>
    <row r="6" spans="1:18">
      <c r="B6" s="26" t="s">
        <v>74</v>
      </c>
      <c r="C6" s="27" t="s">
        <v>81</v>
      </c>
      <c r="D6" s="26"/>
      <c r="E6" s="29">
        <v>44728</v>
      </c>
      <c r="F6" s="27"/>
      <c r="G6" s="29"/>
      <c r="H6" s="27"/>
      <c r="I6" s="30">
        <v>7456.65</v>
      </c>
      <c r="J6" s="33" t="s">
        <v>4</v>
      </c>
      <c r="K6" s="40">
        <f ca="1">VLOOKUP(Pricing!$J6,INDIRECT(Pricing!$D$1),2,0)</f>
        <v>1</v>
      </c>
      <c r="M6" s="18">
        <f t="shared" ca="1" si="0"/>
        <v>7456.65</v>
      </c>
      <c r="N6" s="37" t="str">
        <f t="shared" ref="N6:N11" si="1">$D$1</f>
        <v>EUR</v>
      </c>
    </row>
    <row r="7" spans="1:18">
      <c r="B7" s="26" t="s">
        <v>75</v>
      </c>
      <c r="C7" s="27" t="s">
        <v>82</v>
      </c>
      <c r="D7" s="28"/>
      <c r="E7" s="29">
        <v>44729</v>
      </c>
      <c r="F7" s="27"/>
      <c r="G7" s="29"/>
      <c r="H7" s="27"/>
      <c r="I7" s="30">
        <v>1338</v>
      </c>
      <c r="J7" s="33" t="s">
        <v>4</v>
      </c>
      <c r="K7" s="40">
        <f ca="1">VLOOKUP(Pricing!$J7,INDIRECT(Pricing!$D$1),2,0)</f>
        <v>1</v>
      </c>
      <c r="M7" s="18">
        <f t="shared" ca="1" si="0"/>
        <v>1338</v>
      </c>
      <c r="N7" s="37" t="str">
        <f t="shared" si="1"/>
        <v>EUR</v>
      </c>
    </row>
    <row r="8" spans="1:18">
      <c r="B8" s="26" t="s">
        <v>76</v>
      </c>
      <c r="C8" s="27" t="s">
        <v>83</v>
      </c>
      <c r="D8" s="26"/>
      <c r="E8" s="29">
        <v>44730</v>
      </c>
      <c r="F8" s="27"/>
      <c r="G8" s="29"/>
      <c r="H8" s="27"/>
      <c r="I8" s="30">
        <v>5098.91</v>
      </c>
      <c r="J8" s="33" t="s">
        <v>4</v>
      </c>
      <c r="K8" s="40">
        <f ca="1">VLOOKUP(Pricing!$J8,INDIRECT(Pricing!$D$1),2,0)</f>
        <v>1</v>
      </c>
      <c r="M8" s="18">
        <f t="shared" ca="1" si="0"/>
        <v>5098.91</v>
      </c>
      <c r="N8" s="37" t="str">
        <f t="shared" si="1"/>
        <v>EUR</v>
      </c>
    </row>
    <row r="9" spans="1:18">
      <c r="B9" s="26" t="s">
        <v>77</v>
      </c>
      <c r="C9" s="27" t="s">
        <v>84</v>
      </c>
      <c r="D9" s="26"/>
      <c r="E9" s="29">
        <v>44731</v>
      </c>
      <c r="F9" s="27"/>
      <c r="G9" s="29"/>
      <c r="H9" s="27"/>
      <c r="I9" s="30">
        <v>12445</v>
      </c>
      <c r="J9" s="33" t="s">
        <v>4</v>
      </c>
      <c r="K9" s="40">
        <f ca="1">VLOOKUP(Pricing!$J9,INDIRECT(Pricing!$D$1),2,0)</f>
        <v>1</v>
      </c>
      <c r="M9" s="18">
        <f t="shared" ca="1" si="0"/>
        <v>12445</v>
      </c>
      <c r="N9" s="37" t="str">
        <f t="shared" si="1"/>
        <v>EUR</v>
      </c>
    </row>
    <row r="10" spans="1:18">
      <c r="B10" s="26" t="s">
        <v>78</v>
      </c>
      <c r="C10" s="27" t="s">
        <v>85</v>
      </c>
      <c r="D10" s="27"/>
      <c r="E10" s="29">
        <v>44732</v>
      </c>
      <c r="F10" s="27"/>
      <c r="G10" s="29"/>
      <c r="H10" s="27"/>
      <c r="I10" s="31">
        <v>10770</v>
      </c>
      <c r="J10" s="33" t="s">
        <v>3</v>
      </c>
      <c r="K10" s="40">
        <f ca="1">VLOOKUP(Pricing!$J10,INDIRECT(Pricing!$D$1),2,0)</f>
        <v>2.8160000000000001E-2</v>
      </c>
      <c r="M10" s="18">
        <f t="shared" ca="1" si="0"/>
        <v>303.28320000000002</v>
      </c>
      <c r="N10" s="37" t="str">
        <f t="shared" si="1"/>
        <v>EUR</v>
      </c>
    </row>
    <row r="11" spans="1:18">
      <c r="B11" s="26" t="s">
        <v>79</v>
      </c>
      <c r="C11" s="27" t="s">
        <v>86</v>
      </c>
      <c r="D11" s="27"/>
      <c r="E11" s="29">
        <v>44733</v>
      </c>
      <c r="F11" s="27"/>
      <c r="G11" s="29"/>
      <c r="H11" s="27"/>
      <c r="I11" s="31">
        <v>30</v>
      </c>
      <c r="J11" s="33" t="s">
        <v>4</v>
      </c>
      <c r="K11" s="40">
        <f ca="1">VLOOKUP(Pricing!$J11,INDIRECT(Pricing!$D$1),2,0)</f>
        <v>1</v>
      </c>
      <c r="M11" s="18">
        <f t="shared" ca="1" si="0"/>
        <v>30</v>
      </c>
      <c r="N11" s="37" t="str">
        <f t="shared" si="1"/>
        <v>EUR</v>
      </c>
    </row>
    <row r="12" spans="1:18" s="12" customFormat="1">
      <c r="B12" s="9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14"/>
      <c r="M12" s="10">
        <f ca="1">SUM(M5:M11)</f>
        <v>32212.652700000002</v>
      </c>
      <c r="N12" s="38" t="str">
        <f t="shared" ref="N12" si="2">$D$1</f>
        <v>EUR</v>
      </c>
    </row>
    <row r="13" spans="1:18" s="15" customFormat="1" ht="15" customHeight="1">
      <c r="A13" s="19"/>
      <c r="L13" s="14"/>
      <c r="M13" s="5"/>
      <c r="N13" s="32"/>
    </row>
    <row r="14" spans="1:18" s="15" customFormat="1" ht="15" customHeight="1">
      <c r="A14" s="19"/>
      <c r="K14" s="15" t="s">
        <v>89</v>
      </c>
      <c r="L14" s="14"/>
      <c r="M14" s="5"/>
      <c r="N14" s="5"/>
    </row>
  </sheetData>
  <mergeCells count="2">
    <mergeCell ref="I3:J3"/>
    <mergeCell ref="M3:N3"/>
  </mergeCells>
  <phoneticPr fontId="13" type="noConversion"/>
  <pageMargins left="0.7" right="0.7" top="0.75" bottom="0.75" header="0.3" footer="0.3"/>
  <pageSetup paperSize="9" scale="3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3D6F75C-EAB2-4074-8373-D10A3FAE4F1E}">
          <x14:formula1>
            <xm:f>'Ne pas toucher'!$B$2:$B$3</xm:f>
          </x14:formula1>
          <xm:sqref>D1</xm:sqref>
        </x14:dataValidation>
        <x14:dataValidation type="list" allowBlank="1" showInputMessage="1" showErrorMessage="1" xr:uid="{1A0A4511-FA02-4AFE-8E9F-27102E204C7F}">
          <x14:formula1>
            <xm:f>Devises!$D$7:$D$33</xm:f>
          </x14:formula1>
          <xm:sqref>J5:J11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B375B-2AB8-4671-86F2-04F4158790D8}">
  <sheetPr>
    <tabColor rgb="FF0070C0"/>
  </sheetPr>
  <dimension ref="A1:G58"/>
  <sheetViews>
    <sheetView showGridLines="0" topLeftCell="A21" zoomScale="85" zoomScaleNormal="85" workbookViewId="0">
      <selection activeCell="A6" sqref="A6:E31"/>
    </sheetView>
  </sheetViews>
  <sheetFormatPr baseColWidth="10" defaultColWidth="9.140625" defaultRowHeight="15"/>
  <cols>
    <col min="1" max="1" width="20.85546875" customWidth="1"/>
    <col min="2" max="2" width="9.28515625" customWidth="1"/>
    <col min="3" max="3" width="11.7109375" customWidth="1"/>
    <col min="4" max="4" width="9.28515625" bestFit="1" customWidth="1"/>
    <col min="5" max="5" width="9.28515625" customWidth="1"/>
    <col min="6" max="6" width="9.42578125" bestFit="1" customWidth="1"/>
  </cols>
  <sheetData>
    <row r="1" spans="1:7">
      <c r="A1" s="13" t="s">
        <v>71</v>
      </c>
    </row>
    <row r="2" spans="1:7">
      <c r="A2" s="20" t="s">
        <v>70</v>
      </c>
    </row>
    <row r="3" spans="1:7">
      <c r="A3" t="s">
        <v>69</v>
      </c>
      <c r="G3" s="25" t="s">
        <v>68</v>
      </c>
    </row>
    <row r="5" spans="1:7">
      <c r="B5" s="21"/>
      <c r="C5" s="21" t="s">
        <v>6</v>
      </c>
      <c r="D5" s="21" t="s">
        <v>65</v>
      </c>
      <c r="E5" s="21" t="s">
        <v>60</v>
      </c>
      <c r="F5" s="1"/>
    </row>
    <row r="6" spans="1:7">
      <c r="A6" s="22" t="s">
        <v>67</v>
      </c>
      <c r="B6" s="23" t="s">
        <v>4</v>
      </c>
      <c r="C6" s="23"/>
      <c r="D6" s="23" t="s">
        <v>4</v>
      </c>
      <c r="E6" s="24">
        <v>1</v>
      </c>
      <c r="F6" s="1"/>
    </row>
    <row r="7" spans="1:7">
      <c r="A7" s="22" t="s">
        <v>51</v>
      </c>
      <c r="B7" s="23" t="s">
        <v>4</v>
      </c>
      <c r="C7" s="23" t="e" vm="1">
        <v>#VALUE!</v>
      </c>
      <c r="D7" s="23" t="s">
        <v>2</v>
      </c>
      <c r="E7" s="24" cm="1">
        <f t="array" ref="E7">_FV(C7,"Haut depuis 52 semaines",TRUE)</f>
        <v>6.3899999999999998E-2</v>
      </c>
      <c r="F7" s="11"/>
    </row>
    <row r="8" spans="1:7">
      <c r="A8" s="22" t="s">
        <v>39</v>
      </c>
      <c r="B8" s="23" t="s">
        <v>4</v>
      </c>
      <c r="C8" s="23" t="e" vm="2">
        <v>#VALUE!</v>
      </c>
      <c r="D8" s="23" t="s">
        <v>30</v>
      </c>
      <c r="E8" s="24" cm="1">
        <f t="array" ref="E8">_FV(C8,"Haut depuis 52 semaines",TRUE)</f>
        <v>8.8800000000000007E-3</v>
      </c>
    </row>
    <row r="9" spans="1:7">
      <c r="A9" s="22" t="s">
        <v>40</v>
      </c>
      <c r="B9" s="23" t="s">
        <v>4</v>
      </c>
      <c r="C9" s="23" t="e" vm="3">
        <v>#VALUE!</v>
      </c>
      <c r="D9" s="23" t="s">
        <v>36</v>
      </c>
      <c r="E9" s="24" cm="1">
        <f t="array" ref="E9">_FV(C9,"Haut depuis 52 semaines",TRUE)</f>
        <v>0.7</v>
      </c>
    </row>
    <row r="10" spans="1:7">
      <c r="A10" s="22" t="s">
        <v>41</v>
      </c>
      <c r="B10" s="23" t="s">
        <v>4</v>
      </c>
      <c r="C10" s="23" t="e" vm="4">
        <v>#VALUE!</v>
      </c>
      <c r="D10" s="23" t="s">
        <v>7</v>
      </c>
      <c r="E10" s="24" cm="1">
        <f t="array" ref="E10">_FV(C10,"Haut depuis 52 semaines",TRUE)</f>
        <v>0.20069999999999999</v>
      </c>
    </row>
    <row r="11" spans="1:7">
      <c r="A11" s="22" t="s">
        <v>42</v>
      </c>
      <c r="B11" s="23" t="s">
        <v>4</v>
      </c>
      <c r="C11" s="23" t="e" vm="5">
        <v>#VALUE!</v>
      </c>
      <c r="D11" s="23" t="s">
        <v>31</v>
      </c>
      <c r="E11" s="24" cm="1">
        <f t="array" ref="E11">_FV(C11,"Haut depuis 52 semaines",TRUE)</f>
        <v>2.9999999999999997E-4</v>
      </c>
    </row>
    <row r="12" spans="1:7">
      <c r="A12" s="22" t="s">
        <v>5</v>
      </c>
      <c r="B12" s="23" t="s">
        <v>4</v>
      </c>
      <c r="C12" s="23" t="e" vm="6">
        <v>#VALUE!</v>
      </c>
      <c r="D12" s="23" t="s">
        <v>0</v>
      </c>
      <c r="E12" s="24" cm="1">
        <f t="array" ref="E12">_FV(C12,"Haut depuis 52 semaines",TRUE)</f>
        <v>0.77649999999999997</v>
      </c>
    </row>
    <row r="13" spans="1:7">
      <c r="A13" s="22" t="s">
        <v>43</v>
      </c>
      <c r="B13" s="23" t="s">
        <v>4</v>
      </c>
      <c r="C13" s="23" t="e" vm="7">
        <v>#VALUE!</v>
      </c>
      <c r="D13" s="23" t="s">
        <v>32</v>
      </c>
      <c r="E13" s="24" cm="1">
        <f t="array" ref="E13">_FV(C13,"Haut depuis 52 semaines",TRUE)</f>
        <v>1.201E-3</v>
      </c>
    </row>
    <row r="14" spans="1:7">
      <c r="A14" s="22" t="s">
        <v>8</v>
      </c>
      <c r="B14" s="23" t="s">
        <v>4</v>
      </c>
      <c r="C14" s="23" t="e" vm="8">
        <v>#VALUE!</v>
      </c>
      <c r="D14" s="23" t="s">
        <v>33</v>
      </c>
      <c r="E14" s="24" cm="1">
        <f t="array" ref="E14">_FV(C14,"Haut depuis 52 semaines",TRUE)</f>
        <v>1.6999999999999999E-3</v>
      </c>
    </row>
    <row r="15" spans="1:7">
      <c r="A15" s="22" t="s">
        <v>44</v>
      </c>
      <c r="B15" s="23" t="s">
        <v>4</v>
      </c>
      <c r="C15" s="23" t="e" vm="9">
        <v>#VALUE!</v>
      </c>
      <c r="D15" s="23" t="s">
        <v>9</v>
      </c>
      <c r="E15" s="24" cm="1">
        <f t="array" ref="E15">_FV(C15,"Haut depuis 52 semaines",TRUE)</f>
        <v>0.13619999999999999</v>
      </c>
    </row>
    <row r="16" spans="1:7">
      <c r="A16" s="22" t="s">
        <v>58</v>
      </c>
      <c r="B16" s="23" t="s">
        <v>4</v>
      </c>
      <c r="C16" s="23" t="e" vm="10">
        <v>#VALUE!</v>
      </c>
      <c r="D16" s="23" t="s">
        <v>37</v>
      </c>
      <c r="E16" s="24" cm="1">
        <f t="array" ref="E16">_FV(C16,"Haut depuis 52 semaines",TRUE)</f>
        <v>5.8700000000000002E-2</v>
      </c>
    </row>
    <row r="17" spans="1:5">
      <c r="A17" s="22" t="s">
        <v>55</v>
      </c>
      <c r="B17" s="23" t="s">
        <v>4</v>
      </c>
      <c r="C17" s="23" t="e" vm="11">
        <v>#VALUE!</v>
      </c>
      <c r="D17" s="23" t="s">
        <v>19</v>
      </c>
      <c r="E17" s="24" cm="1">
        <f t="array" ref="E17">_FV(C17,"Haut depuis 52 semaines",TRUE)</f>
        <v>0.28549999999999998</v>
      </c>
    </row>
    <row r="18" spans="1:5">
      <c r="A18" s="22" t="s">
        <v>45</v>
      </c>
      <c r="B18" s="23" t="s">
        <v>4</v>
      </c>
      <c r="C18" s="23" t="e" vm="12">
        <v>#VALUE!</v>
      </c>
      <c r="D18" s="23" t="s">
        <v>1</v>
      </c>
      <c r="E18" s="24" cm="1">
        <f t="array" ref="E18">_FV(C18,"Haut depuis 52 semaines",TRUE)</f>
        <v>1.0485</v>
      </c>
    </row>
    <row r="19" spans="1:5">
      <c r="A19" s="22" t="s">
        <v>57</v>
      </c>
      <c r="B19" s="23" t="s">
        <v>4</v>
      </c>
      <c r="C19" s="23" t="e" vm="12">
        <v>#VALUE!</v>
      </c>
      <c r="D19" s="23" t="s">
        <v>1</v>
      </c>
      <c r="E19" s="24" cm="1">
        <f t="array" ref="E19">_FV(C19,"Haut depuis 52 semaines",TRUE)</f>
        <v>1.0485</v>
      </c>
    </row>
    <row r="20" spans="1:5">
      <c r="A20" s="22" t="s">
        <v>47</v>
      </c>
      <c r="B20" s="23" t="s">
        <v>4</v>
      </c>
      <c r="C20" s="23" t="e" vm="13">
        <v>#VALUE!</v>
      </c>
      <c r="D20" s="23" t="s">
        <v>34</v>
      </c>
      <c r="E20" s="24" cm="1">
        <f t="array" ref="E20">_FV(C20,"Haut depuis 52 semaines",TRUE)</f>
        <v>1.286E-2</v>
      </c>
    </row>
    <row r="21" spans="1:5">
      <c r="A21" s="22" t="s">
        <v>46</v>
      </c>
      <c r="B21" s="23" t="s">
        <v>4</v>
      </c>
      <c r="C21" s="23" t="e" vm="14">
        <v>#VALUE!</v>
      </c>
      <c r="D21" s="23" t="s">
        <v>10</v>
      </c>
      <c r="E21" s="24" cm="1">
        <f t="array" ref="E21">_FV(C21,"Haut depuis 52 semaines",TRUE)</f>
        <v>7.3350000000000004E-3</v>
      </c>
    </row>
    <row r="22" spans="1:5">
      <c r="A22" s="22" t="s">
        <v>48</v>
      </c>
      <c r="B22" s="23" t="s">
        <v>4</v>
      </c>
      <c r="C22" s="23" t="e" vm="15">
        <v>#VALUE!</v>
      </c>
      <c r="D22" s="23" t="s">
        <v>11</v>
      </c>
      <c r="E22" s="24" cm="1">
        <f t="array" ref="E22">_FV(C22,"Haut depuis 52 semaines",TRUE)</f>
        <v>8.038E-3</v>
      </c>
    </row>
    <row r="23" spans="1:5">
      <c r="A23" s="22" t="s">
        <v>12</v>
      </c>
      <c r="B23" s="23" t="s">
        <v>4</v>
      </c>
      <c r="C23" s="23" t="e" vm="16">
        <v>#VALUE!</v>
      </c>
      <c r="D23" s="23" t="s">
        <v>13</v>
      </c>
      <c r="E23" s="24" cm="1">
        <f t="array" ref="E23">_FV(C23,"Haut depuis 52 semaines",TRUE)</f>
        <v>6.7599999999999993E-2</v>
      </c>
    </row>
    <row r="24" spans="1:5">
      <c r="A24" s="22" t="s">
        <v>49</v>
      </c>
      <c r="B24" s="23" t="s">
        <v>4</v>
      </c>
      <c r="C24" s="23" t="e" vm="17">
        <v>#VALUE!</v>
      </c>
      <c r="D24" s="23" t="s">
        <v>14</v>
      </c>
      <c r="E24" s="24" cm="1">
        <f t="array" ref="E24">_FV(C24,"Haut depuis 52 semaines",TRUE)</f>
        <v>0.106</v>
      </c>
    </row>
    <row r="25" spans="1:5">
      <c r="A25" s="22" t="s">
        <v>59</v>
      </c>
      <c r="B25" s="23" t="s">
        <v>4</v>
      </c>
      <c r="C25" s="23" t="e" vm="18">
        <v>#VALUE!</v>
      </c>
      <c r="D25" s="23" t="s">
        <v>38</v>
      </c>
      <c r="E25" s="24" cm="1">
        <f t="array" ref="E25">_FV(C25,"Haut depuis 52 semaines",TRUE)</f>
        <v>0.64119999999999999</v>
      </c>
    </row>
    <row r="26" spans="1:5">
      <c r="A26" s="22" t="s">
        <v>56</v>
      </c>
      <c r="B26" s="23" t="s">
        <v>4</v>
      </c>
      <c r="C26" s="23" t="e" vm="19">
        <v>#VALUE!</v>
      </c>
      <c r="D26" s="23" t="s">
        <v>20</v>
      </c>
      <c r="E26" s="24" cm="1">
        <f t="array" ref="E26">_FV(C26,"Haut depuis 52 semaines",TRUE)</f>
        <v>1.2191000000000001</v>
      </c>
    </row>
    <row r="27" spans="1:5">
      <c r="A27" s="22" t="s">
        <v>50</v>
      </c>
      <c r="B27" s="23" t="s">
        <v>4</v>
      </c>
      <c r="C27" s="23" t="e" vm="20">
        <v>#VALUE!</v>
      </c>
      <c r="D27" s="23" t="s">
        <v>15</v>
      </c>
      <c r="E27" s="24" cm="1">
        <f t="array" ref="E27">_FV(C27,"Haut depuis 52 semaines",TRUE)</f>
        <v>0.72750000000000004</v>
      </c>
    </row>
    <row r="28" spans="1:5">
      <c r="A28" s="22" t="s">
        <v>16</v>
      </c>
      <c r="B28" s="23" t="s">
        <v>4</v>
      </c>
      <c r="C28" s="23" t="e" vm="21">
        <v>#VALUE!</v>
      </c>
      <c r="D28" s="23" t="s">
        <v>35</v>
      </c>
      <c r="E28" s="24" cm="1">
        <f t="array" ref="E28">_FV(C28,"Haut depuis 52 semaines",TRUE)</f>
        <v>4.5999999999999999E-3</v>
      </c>
    </row>
    <row r="29" spans="1:5">
      <c r="A29" s="22" t="s">
        <v>52</v>
      </c>
      <c r="B29" s="23" t="s">
        <v>4</v>
      </c>
      <c r="C29" s="23" t="e" vm="22">
        <v>#VALUE!</v>
      </c>
      <c r="D29" s="23" t="s">
        <v>17</v>
      </c>
      <c r="E29" s="24" cm="1">
        <f t="array" ref="E29">_FV(C29,"Haut depuis 52 semaines",TRUE)</f>
        <v>0.1014</v>
      </c>
    </row>
    <row r="30" spans="1:5">
      <c r="A30" s="22" t="s">
        <v>53</v>
      </c>
      <c r="B30" s="23" t="s">
        <v>4</v>
      </c>
      <c r="C30" s="23" t="e" vm="23">
        <v>#VALUE!</v>
      </c>
      <c r="D30" s="23" t="s">
        <v>18</v>
      </c>
      <c r="E30" s="24" cm="1">
        <f t="array" ref="E30">_FV(C30,"Haut depuis 52 semaines",TRUE)</f>
        <v>4.0000000000000002E-4</v>
      </c>
    </row>
    <row r="31" spans="1:5">
      <c r="A31" s="22" t="s">
        <v>54</v>
      </c>
      <c r="B31" s="23" t="s">
        <v>4</v>
      </c>
      <c r="C31" s="23" t="e" vm="24">
        <v>#VALUE!</v>
      </c>
      <c r="D31" s="23" t="s">
        <v>3</v>
      </c>
      <c r="E31" s="24" cm="1">
        <f t="array" ref="E31">_FV(C31,"Haut depuis 52 semaines",TRUE)</f>
        <v>2.8160000000000001E-2</v>
      </c>
    </row>
    <row r="32" spans="1:5" ht="5.25" customHeight="1"/>
    <row r="33" spans="1:5">
      <c r="A33" s="22" t="s">
        <v>67</v>
      </c>
      <c r="B33" s="34" t="s">
        <v>1</v>
      </c>
      <c r="C33" s="23" t="e" vm="25">
        <v>#VALUE!</v>
      </c>
      <c r="D33" s="23" t="s">
        <v>4</v>
      </c>
      <c r="E33" s="35" cm="1">
        <f t="array" ref="E33">_FV(C33,"Haut depuis 52 semaines",TRUE)</f>
        <v>1.1692</v>
      </c>
    </row>
    <row r="34" spans="1:5">
      <c r="A34" s="22" t="s">
        <v>51</v>
      </c>
      <c r="B34" s="34" t="s">
        <v>1</v>
      </c>
      <c r="C34" s="23" t="e" vm="26">
        <v>#VALUE!</v>
      </c>
      <c r="D34" s="23" t="s">
        <v>2</v>
      </c>
      <c r="E34" s="35" cm="1">
        <f t="array" ref="E34">_FV(C34,"Haut depuis 52 semaines",TRUE)</f>
        <v>6.966E-2</v>
      </c>
    </row>
    <row r="35" spans="1:5">
      <c r="A35" s="22" t="s">
        <v>39</v>
      </c>
      <c r="B35" s="34" t="s">
        <v>1</v>
      </c>
      <c r="C35" s="23" t="e" vm="27">
        <v>#VALUE!</v>
      </c>
      <c r="D35" s="23" t="s">
        <v>30</v>
      </c>
      <c r="E35" s="35" cm="1">
        <f t="array" ref="E35">_FV(C35,"Haut depuis 52 semaines",TRUE)</f>
        <v>1.013E-2</v>
      </c>
    </row>
    <row r="36" spans="1:5">
      <c r="A36" s="22" t="s">
        <v>40</v>
      </c>
      <c r="B36" s="34" t="s">
        <v>1</v>
      </c>
      <c r="C36" s="23" t="e" vm="28">
        <v>#VALUE!</v>
      </c>
      <c r="D36" s="23" t="s">
        <v>36</v>
      </c>
      <c r="E36" s="35" cm="1">
        <f t="array" ref="E36">_FV(C36,"Haut depuis 52 semaines",TRUE)</f>
        <v>0.7661</v>
      </c>
    </row>
    <row r="37" spans="1:5">
      <c r="A37" s="22" t="s">
        <v>41</v>
      </c>
      <c r="B37" s="34" t="s">
        <v>1</v>
      </c>
      <c r="C37" s="23" t="e" vm="29">
        <v>#VALUE!</v>
      </c>
      <c r="D37" s="23" t="s">
        <v>7</v>
      </c>
      <c r="E37" s="35" cm="1">
        <f t="array" ref="E37">_FV(C37,"Haut depuis 52 semaines",TRUE)</f>
        <v>0.21829999999999999</v>
      </c>
    </row>
    <row r="38" spans="1:5">
      <c r="A38" s="22" t="s">
        <v>42</v>
      </c>
      <c r="B38" s="34" t="s">
        <v>1</v>
      </c>
      <c r="C38" s="23" t="e" vm="30">
        <v>#VALUE!</v>
      </c>
      <c r="D38" s="23" t="s">
        <v>31</v>
      </c>
      <c r="E38" s="35" cm="1">
        <f t="array" ref="E38">_FV(C38,"Haut depuis 52 semaines",TRUE)</f>
        <v>2.5000000000000001E-4</v>
      </c>
    </row>
    <row r="39" spans="1:5">
      <c r="A39" s="22" t="s">
        <v>5</v>
      </c>
      <c r="B39" s="34" t="s">
        <v>1</v>
      </c>
      <c r="C39" s="23" t="e" vm="31">
        <v>#VALUE!</v>
      </c>
      <c r="D39" s="23" t="s">
        <v>0</v>
      </c>
      <c r="E39" s="35" cm="1">
        <f t="array" ref="E39">_FV(C39,"Haut depuis 52 semaines",TRUE)</f>
        <v>0.81369999999999998</v>
      </c>
    </row>
    <row r="40" spans="1:5">
      <c r="A40" s="22" t="s">
        <v>43</v>
      </c>
      <c r="B40" s="34" t="s">
        <v>1</v>
      </c>
      <c r="C40" s="23" t="e" vm="32">
        <v>#VALUE!</v>
      </c>
      <c r="D40" s="23" t="s">
        <v>32</v>
      </c>
      <c r="E40" s="35" cm="1">
        <f t="array" ref="E40">_FV(C40,"Haut depuis 52 semaines",TRUE)</f>
        <v>1.33E-3</v>
      </c>
    </row>
    <row r="41" spans="1:5">
      <c r="A41" s="22" t="s">
        <v>8</v>
      </c>
      <c r="B41" s="34" t="s">
        <v>1</v>
      </c>
      <c r="C41" s="23" t="e" vm="33">
        <v>#VALUE!</v>
      </c>
      <c r="D41" s="23" t="s">
        <v>33</v>
      </c>
      <c r="E41" s="35" cm="1">
        <f t="array" ref="E41">_FV(C41,"Haut depuis 52 semaines",TRUE)</f>
        <v>1.6000000000000001E-3</v>
      </c>
    </row>
    <row r="42" spans="1:5">
      <c r="A42" s="22" t="s">
        <v>44</v>
      </c>
      <c r="B42" s="34" t="s">
        <v>1</v>
      </c>
      <c r="C42" s="23" t="e" vm="34">
        <v>#VALUE!</v>
      </c>
      <c r="D42" s="23" t="s">
        <v>9</v>
      </c>
      <c r="E42" s="35" cm="1">
        <f t="array" ref="E42">_FV(C42,"Haut depuis 52 semaines",TRUE)</f>
        <v>0.15720000000000001</v>
      </c>
    </row>
    <row r="43" spans="1:5">
      <c r="A43" s="22" t="s">
        <v>58</v>
      </c>
      <c r="B43" s="34" t="s">
        <v>1</v>
      </c>
      <c r="C43" s="23" t="e" vm="35">
        <v>#VALUE!</v>
      </c>
      <c r="D43" s="23" t="s">
        <v>37</v>
      </c>
      <c r="E43" s="35" cm="1">
        <f t="array" ref="E43">_FV(C43,"Haut depuis 52 semaines",TRUE)</f>
        <v>6.3820000000000002E-2</v>
      </c>
    </row>
    <row r="44" spans="1:5">
      <c r="A44" s="22" t="s">
        <v>55</v>
      </c>
      <c r="B44" s="34" t="s">
        <v>1</v>
      </c>
      <c r="C44" s="23" t="e" vm="36">
        <v>#VALUE!</v>
      </c>
      <c r="D44" s="23" t="s">
        <v>19</v>
      </c>
      <c r="E44" s="35" cm="1">
        <f t="array" ref="E44">_FV(C44,"Haut depuis 52 semaines",TRUE)</f>
        <v>0.27229999999999999</v>
      </c>
    </row>
    <row r="45" spans="1:5">
      <c r="A45" s="22" t="s">
        <v>45</v>
      </c>
      <c r="B45" s="34" t="s">
        <v>1</v>
      </c>
      <c r="C45" s="23"/>
      <c r="D45" s="23" t="s">
        <v>1</v>
      </c>
      <c r="E45" s="35">
        <v>1</v>
      </c>
    </row>
    <row r="46" spans="1:5">
      <c r="A46" s="22" t="s">
        <v>57</v>
      </c>
      <c r="B46" s="34" t="s">
        <v>1</v>
      </c>
      <c r="C46" s="23"/>
      <c r="D46" s="23" t="s">
        <v>1</v>
      </c>
      <c r="E46" s="35">
        <v>1</v>
      </c>
    </row>
    <row r="47" spans="1:5">
      <c r="A47" s="22" t="s">
        <v>47</v>
      </c>
      <c r="B47" s="34" t="s">
        <v>1</v>
      </c>
      <c r="C47" s="23" t="e" vm="37">
        <v>#VALUE!</v>
      </c>
      <c r="D47" s="23" t="s">
        <v>34</v>
      </c>
      <c r="E47" s="35" cm="1">
        <f t="array" ref="E47">_FV(C47,"Haut depuis 52 semaines",TRUE)</f>
        <v>1.3559999999999999E-2</v>
      </c>
    </row>
    <row r="48" spans="1:5">
      <c r="A48" s="22" t="s">
        <v>46</v>
      </c>
      <c r="B48" s="34" t="s">
        <v>1</v>
      </c>
      <c r="C48" s="23" t="e" vm="38">
        <v>#VALUE!</v>
      </c>
      <c r="D48" s="23" t="s">
        <v>10</v>
      </c>
      <c r="E48" s="35" cm="1">
        <f t="array" ref="E48">_FV(C48,"Haut depuis 52 semaines",TRUE)</f>
        <v>8.097E-3</v>
      </c>
    </row>
    <row r="49" spans="1:5">
      <c r="A49" s="22" t="s">
        <v>48</v>
      </c>
      <c r="B49" s="34" t="s">
        <v>1</v>
      </c>
      <c r="C49" s="23" t="e" vm="39">
        <v>#VALUE!</v>
      </c>
      <c r="D49" s="23" t="s">
        <v>11</v>
      </c>
      <c r="E49" s="35" cm="1">
        <f t="array" ref="E49">_FV(C49,"Haut depuis 52 semaines",TRUE)</f>
        <v>9.0220000000000005E-3</v>
      </c>
    </row>
    <row r="50" spans="1:5">
      <c r="A50" s="22" t="s">
        <v>12</v>
      </c>
      <c r="B50" s="34" t="s">
        <v>1</v>
      </c>
      <c r="C50" s="23" t="e" vm="40">
        <v>#VALUE!</v>
      </c>
      <c r="D50" s="23" t="s">
        <v>13</v>
      </c>
      <c r="E50" s="35" cm="1">
        <f t="array" ref="E50">_FV(C50,"Haut depuis 52 semaines",TRUE)</f>
        <v>6.4939999999999998E-2</v>
      </c>
    </row>
    <row r="51" spans="1:5">
      <c r="A51" s="22" t="s">
        <v>49</v>
      </c>
      <c r="B51" s="34" t="s">
        <v>1</v>
      </c>
      <c r="C51" s="23" t="e" vm="41">
        <v>#VALUE!</v>
      </c>
      <c r="D51" s="23" t="s">
        <v>14</v>
      </c>
      <c r="E51" s="35" cm="1">
        <f t="array" ref="E51">_FV(C51,"Haut depuis 52 semaines",TRUE)</f>
        <v>0.1207</v>
      </c>
    </row>
    <row r="52" spans="1:5">
      <c r="A52" s="22" t="s">
        <v>59</v>
      </c>
      <c r="B52" s="34" t="s">
        <v>1</v>
      </c>
      <c r="C52" s="23" t="e" vm="42">
        <v>#VALUE!</v>
      </c>
      <c r="D52" s="23" t="s">
        <v>38</v>
      </c>
      <c r="E52" s="35" cm="1">
        <f t="array" ref="E52">_FV(C52,"Haut depuis 52 semaines",TRUE)</f>
        <v>0.7218</v>
      </c>
    </row>
    <row r="53" spans="1:5">
      <c r="A53" s="22" t="s">
        <v>56</v>
      </c>
      <c r="B53" s="34" t="s">
        <v>1</v>
      </c>
      <c r="C53" s="23" t="e" vm="43">
        <v>#VALUE!</v>
      </c>
      <c r="D53" s="23" t="s">
        <v>20</v>
      </c>
      <c r="E53" s="35" cm="1">
        <f t="array" ref="E53">_FV(C53,"Haut depuis 52 semaines",TRUE)</f>
        <v>1.3834</v>
      </c>
    </row>
    <row r="54" spans="1:5">
      <c r="A54" s="22" t="s">
        <v>50</v>
      </c>
      <c r="B54" s="34" t="s">
        <v>1</v>
      </c>
      <c r="C54" s="23" t="e" vm="44">
        <v>#VALUE!</v>
      </c>
      <c r="D54" s="23" t="s">
        <v>15</v>
      </c>
      <c r="E54" s="35" cm="1">
        <f t="array" ref="E54">_FV(C54,"Haut depuis 52 semaines",TRUE)</f>
        <v>0.74580000000000002</v>
      </c>
    </row>
    <row r="55" spans="1:5">
      <c r="A55" s="22" t="s">
        <v>16</v>
      </c>
      <c r="B55" s="34" t="s">
        <v>1</v>
      </c>
      <c r="C55" s="23" t="e" vm="45">
        <v>#VALUE!</v>
      </c>
      <c r="D55" s="23" t="s">
        <v>35</v>
      </c>
      <c r="E55" s="35" cm="1">
        <f t="array" ref="E55">_FV(C55,"Haut depuis 52 semaines",TRUE)</f>
        <v>5.0000000000000001E-3</v>
      </c>
    </row>
    <row r="56" spans="1:5">
      <c r="A56" s="22" t="s">
        <v>52</v>
      </c>
      <c r="B56" s="34" t="s">
        <v>1</v>
      </c>
      <c r="C56" s="23" t="e" vm="46">
        <v>#VALUE!</v>
      </c>
      <c r="D56" s="23" t="s">
        <v>17</v>
      </c>
      <c r="E56" s="35" cm="1">
        <f t="array" ref="E56">_FV(C56,"Haut depuis 52 semaines",TRUE)</f>
        <v>0.11749999999999999</v>
      </c>
    </row>
    <row r="57" spans="1:5">
      <c r="A57" s="22" t="s">
        <v>53</v>
      </c>
      <c r="B57" s="34" t="s">
        <v>1</v>
      </c>
      <c r="C57" s="23" t="e" vm="47">
        <v>#VALUE!</v>
      </c>
      <c r="D57" s="23" t="s">
        <v>18</v>
      </c>
      <c r="E57" s="35" cm="1">
        <f t="array" ref="E57">_FV(C57,"Haut depuis 52 semaines",TRUE)</f>
        <v>4.3399999999999998E-4</v>
      </c>
    </row>
    <row r="58" spans="1:5">
      <c r="A58" s="22" t="s">
        <v>54</v>
      </c>
      <c r="B58" s="34" t="s">
        <v>1</v>
      </c>
      <c r="C58" s="23" t="e" vm="48">
        <v>#VALUE!</v>
      </c>
      <c r="D58" s="23" t="s">
        <v>3</v>
      </c>
      <c r="E58" s="35" cm="1">
        <f t="array" ref="E58">_FV(C58,"Haut depuis 52 semaines",TRUE)</f>
        <v>3.116E-2</v>
      </c>
    </row>
  </sheetData>
  <autoFilter ref="C5:E31" xr:uid="{00000000-0001-0000-0200-000000000000}"/>
  <hyperlinks>
    <hyperlink ref="G3" r:id="rId1" xr:uid="{839C583E-8A03-4465-84B3-202C8772CEA4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showGridLines="0" workbookViewId="0">
      <selection activeCell="E35" sqref="E35"/>
    </sheetView>
  </sheetViews>
  <sheetFormatPr baseColWidth="10" defaultColWidth="11.42578125" defaultRowHeight="15"/>
  <cols>
    <col min="3" max="3" width="45.42578125" customWidth="1"/>
  </cols>
  <sheetData>
    <row r="1" spans="1:1" ht="21">
      <c r="A1" s="8" t="s">
        <v>22</v>
      </c>
    </row>
    <row r="2" spans="1:1">
      <c r="A2" t="s">
        <v>23</v>
      </c>
    </row>
    <row r="3" spans="1:1">
      <c r="A3" t="s">
        <v>24</v>
      </c>
    </row>
    <row r="4" spans="1:1">
      <c r="A4" t="s">
        <v>25</v>
      </c>
    </row>
    <row r="6" spans="1:1">
      <c r="A6" s="7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C4"/>
  <sheetViews>
    <sheetView showGridLines="0" workbookViewId="0">
      <selection activeCell="F11" sqref="F11"/>
    </sheetView>
  </sheetViews>
  <sheetFormatPr baseColWidth="10" defaultColWidth="9.140625" defaultRowHeight="15"/>
  <sheetData>
    <row r="1" spans="1:3">
      <c r="B1" s="2" t="s">
        <v>66</v>
      </c>
    </row>
    <row r="2" spans="1:3">
      <c r="A2" s="4"/>
      <c r="B2" s="3" t="s">
        <v>4</v>
      </c>
      <c r="C2" s="4"/>
    </row>
    <row r="3" spans="1:3">
      <c r="A3" s="4"/>
      <c r="B3" s="3" t="s">
        <v>1</v>
      </c>
      <c r="C3" s="4"/>
    </row>
    <row r="4" spans="1:3">
      <c r="A4" s="4"/>
      <c r="B4" s="4"/>
      <c r="C4" s="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61D871-F02A-4475-AFA4-3C0979C7C4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Pricing</vt:lpstr>
      <vt:lpstr>Devises</vt:lpstr>
      <vt:lpstr>Note</vt:lpstr>
      <vt:lpstr>Ne pas toucher</vt:lpstr>
      <vt:lpstr>Feuil2</vt:lpstr>
      <vt:lpstr>Devises!Devises</vt:lpstr>
      <vt:lpstr>eur</vt:lpstr>
      <vt:lpstr>usd</vt:lpstr>
      <vt:lpstr>Pricing!Zone_d_impression</vt:lpstr>
    </vt:vector>
  </TitlesOfParts>
  <Company>Thomas Cook GIST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Comte, Flavie</dc:creator>
  <cp:lastModifiedBy>DjiDji</cp:lastModifiedBy>
  <dcterms:created xsi:type="dcterms:W3CDTF">2015-04-21T11:41:20Z</dcterms:created>
  <dcterms:modified xsi:type="dcterms:W3CDTF">2022-10-07T13:09:29Z</dcterms:modified>
</cp:coreProperties>
</file>