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569F20B-F42B-4A6F-B3A0-EAF5844F24EF}" xr6:coauthVersionLast="47" xr6:coauthVersionMax="47" xr10:uidLastSave="{00000000-0000-0000-0000-000000000000}"/>
  <bookViews>
    <workbookView xWindow="-120" yWindow="-120" windowWidth="29040" windowHeight="15840" tabRatio="790" xr2:uid="{CA919A04-EF56-48D5-A852-F8A8EF86CFA4}"/>
  </bookViews>
  <sheets>
    <sheet name="FicheSuivi" sheetId="4" r:id="rId1"/>
    <sheet name="SuiviJournalier" sheetId="16" r:id="rId2"/>
    <sheet name="Base" sheetId="1" r:id="rId3"/>
    <sheet name="Listes" sheetId="2" r:id="rId4"/>
  </sheets>
  <definedNames>
    <definedName name="_xlnm._FilterDatabase" localSheetId="2" hidden="1">Base!$A$3:$M$173</definedName>
    <definedName name="Activités">Listes!$A$2:$A$4</definedName>
    <definedName name="Age">Listes!$I$7:$I$12</definedName>
    <definedName name="AidCon">Listes!$A$7:$A$8</definedName>
    <definedName name="Canal">Listes!$A$16:$A$21</definedName>
    <definedName name="Commune">Listes!$G$2:$G$37</definedName>
    <definedName name="Contenu">Listes!$E$2:$E$49</definedName>
    <definedName name="_xlnm.Criteria" localSheetId="0">FicheSuivi!$L$48:$S$48</definedName>
    <definedName name="Durée">Listes!$C$9:$C$15</definedName>
    <definedName name="_xlnm.Extract" localSheetId="0">FicheSuivi!$L$50:$T$50</definedName>
    <definedName name="Genre">Listes!$A$11:$A$13</definedName>
    <definedName name="LieuxIntervention">Listes!$K$2:$K$20</definedName>
    <definedName name="NivAcq">Listes!$C$18:$C$23</definedName>
    <definedName name="NivUtil">Listes!$I$2:$I$4</definedName>
    <definedName name="Statut">Listes!$C$2:$C$6</definedName>
    <definedName name="Suivi_liste">SuiviJournalier!$A$4:$I$195</definedName>
    <definedName name="ZoneCri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3" i="4" l="1" a="1"/>
  <c r="G23" i="4" s="1"/>
  <c r="C23" i="4" a="1"/>
  <c r="C23" i="4" s="1"/>
  <c r="A23" i="4" a="1"/>
  <c r="A23" i="4" s="1"/>
  <c r="E9" i="4"/>
  <c r="A12" i="4" l="1"/>
  <c r="E12" i="4"/>
  <c r="E1" i="1"/>
  <c r="F1" i="1"/>
  <c r="G1" i="1" s="1"/>
  <c r="H1" i="1" s="1"/>
  <c r="I1" i="1" s="1"/>
  <c r="J1" i="1" s="1"/>
  <c r="K1" i="1" s="1"/>
  <c r="L1" i="1" s="1"/>
  <c r="M1" i="1" s="1"/>
  <c r="F66" i="16" l="1"/>
  <c r="E66" i="16"/>
  <c r="F96" i="16"/>
  <c r="E96" i="16"/>
  <c r="F172" i="16"/>
  <c r="E172" i="16"/>
  <c r="F192" i="16"/>
  <c r="F193" i="16"/>
  <c r="F194" i="16"/>
  <c r="F195" i="16"/>
  <c r="E192" i="16"/>
  <c r="E193" i="16"/>
  <c r="E194" i="16"/>
  <c r="E195" i="16"/>
  <c r="F69" i="16"/>
  <c r="F68" i="16"/>
  <c r="F70" i="16"/>
  <c r="F72" i="16"/>
  <c r="F71" i="16"/>
  <c r="F73" i="16"/>
  <c r="F74" i="16"/>
  <c r="F75" i="16"/>
  <c r="F76" i="16"/>
  <c r="F80" i="16"/>
  <c r="F78" i="16"/>
  <c r="F81" i="16"/>
  <c r="F84" i="16"/>
  <c r="F79" i="16"/>
  <c r="F86" i="16"/>
  <c r="F83" i="16"/>
  <c r="F85" i="16"/>
  <c r="F77" i="16"/>
  <c r="F82" i="16"/>
  <c r="F87" i="16"/>
  <c r="F97" i="16"/>
  <c r="F89" i="16"/>
  <c r="F95" i="16"/>
  <c r="F90" i="16"/>
  <c r="F93" i="16"/>
  <c r="F92" i="16"/>
  <c r="F94" i="16"/>
  <c r="F91" i="16"/>
  <c r="F88" i="16"/>
  <c r="F98" i="16"/>
  <c r="F99" i="16"/>
  <c r="F100" i="16"/>
  <c r="F101" i="16"/>
  <c r="F102" i="16"/>
  <c r="F103" i="16"/>
  <c r="F104" i="16"/>
  <c r="F105" i="16"/>
  <c r="F106" i="16"/>
  <c r="F107" i="16"/>
  <c r="F108" i="16"/>
  <c r="F109" i="16"/>
  <c r="F110" i="16"/>
  <c r="F111" i="16"/>
  <c r="F112" i="16"/>
  <c r="F113" i="16"/>
  <c r="F114" i="16"/>
  <c r="F115" i="16"/>
  <c r="F116" i="16"/>
  <c r="F117" i="16"/>
  <c r="F118" i="16"/>
  <c r="F119" i="16"/>
  <c r="F120" i="16"/>
  <c r="F121" i="16"/>
  <c r="F122" i="16"/>
  <c r="F123" i="16"/>
  <c r="F124" i="16"/>
  <c r="F125" i="16"/>
  <c r="F126" i="16"/>
  <c r="F127" i="16"/>
  <c r="F128" i="16"/>
  <c r="F129" i="16"/>
  <c r="F130" i="16"/>
  <c r="F131" i="16"/>
  <c r="F132" i="16"/>
  <c r="F133" i="16"/>
  <c r="F134" i="16"/>
  <c r="F135" i="16"/>
  <c r="F136" i="16"/>
  <c r="F137" i="16"/>
  <c r="F138" i="16"/>
  <c r="F139" i="16"/>
  <c r="F140" i="16"/>
  <c r="F141" i="16"/>
  <c r="F142" i="16"/>
  <c r="F143" i="16"/>
  <c r="F144" i="16"/>
  <c r="F145" i="16"/>
  <c r="F146" i="16"/>
  <c r="F147" i="16"/>
  <c r="F148" i="16"/>
  <c r="F149" i="16"/>
  <c r="F150" i="16"/>
  <c r="F151" i="16"/>
  <c r="F152" i="16"/>
  <c r="F153" i="16"/>
  <c r="F154" i="16"/>
  <c r="F155" i="16"/>
  <c r="F156" i="16"/>
  <c r="F157" i="16"/>
  <c r="F158" i="16"/>
  <c r="F159" i="16"/>
  <c r="F160" i="16"/>
  <c r="F161" i="16"/>
  <c r="F162" i="16"/>
  <c r="F163" i="16"/>
  <c r="F164" i="16"/>
  <c r="F165" i="16"/>
  <c r="F166" i="16"/>
  <c r="F167" i="16"/>
  <c r="F168" i="16"/>
  <c r="F169" i="16"/>
  <c r="F170" i="16"/>
  <c r="F171" i="16"/>
  <c r="F173" i="16"/>
  <c r="F174" i="16"/>
  <c r="F175" i="16"/>
  <c r="F176" i="16"/>
  <c r="F177" i="16"/>
  <c r="F178" i="16"/>
  <c r="F179" i="16"/>
  <c r="F180" i="16"/>
  <c r="F181" i="16"/>
  <c r="F182" i="16"/>
  <c r="F183" i="16"/>
  <c r="F184" i="16"/>
  <c r="F185" i="16"/>
  <c r="F186" i="16"/>
  <c r="F187" i="16"/>
  <c r="F188" i="16"/>
  <c r="F189" i="16"/>
  <c r="F190" i="16"/>
  <c r="F191" i="16"/>
  <c r="E69" i="16"/>
  <c r="E68" i="16"/>
  <c r="E70" i="16"/>
  <c r="E72" i="16"/>
  <c r="E71" i="16"/>
  <c r="E73" i="16"/>
  <c r="E74" i="16"/>
  <c r="E75" i="16"/>
  <c r="E76" i="16"/>
  <c r="E80" i="16"/>
  <c r="E78" i="16"/>
  <c r="E81" i="16"/>
  <c r="E84" i="16"/>
  <c r="E79" i="16"/>
  <c r="E86" i="16"/>
  <c r="E83" i="16"/>
  <c r="E85" i="16"/>
  <c r="E77" i="16"/>
  <c r="E82" i="16"/>
  <c r="E87" i="16"/>
  <c r="E97" i="16"/>
  <c r="E89" i="16"/>
  <c r="E95" i="16"/>
  <c r="E90" i="16"/>
  <c r="E93" i="16"/>
  <c r="E92" i="16"/>
  <c r="E94" i="16"/>
  <c r="E91" i="16"/>
  <c r="E88" i="16"/>
  <c r="E98" i="16"/>
  <c r="E99" i="16"/>
  <c r="E100" i="16"/>
  <c r="E101" i="16"/>
  <c r="E102" i="16"/>
  <c r="E103" i="16"/>
  <c r="E104" i="16"/>
  <c r="E105" i="16"/>
  <c r="E106" i="16"/>
  <c r="E107" i="16"/>
  <c r="E108" i="16"/>
  <c r="E109" i="16"/>
  <c r="E110" i="16"/>
  <c r="E111" i="16"/>
  <c r="E112" i="16"/>
  <c r="E113" i="16"/>
  <c r="E114" i="16"/>
  <c r="E115" i="16"/>
  <c r="E116" i="16"/>
  <c r="E117" i="16"/>
  <c r="E118" i="16"/>
  <c r="E119" i="16"/>
  <c r="E120" i="16"/>
  <c r="E121" i="16"/>
  <c r="E122" i="16"/>
  <c r="E123" i="16"/>
  <c r="E124" i="16"/>
  <c r="E125" i="16"/>
  <c r="E126" i="16"/>
  <c r="E127" i="16"/>
  <c r="E128" i="16"/>
  <c r="E129" i="16"/>
  <c r="E130" i="16"/>
  <c r="E131" i="16"/>
  <c r="E132" i="16"/>
  <c r="E133" i="16"/>
  <c r="E134" i="16"/>
  <c r="E135" i="16"/>
  <c r="E136" i="16"/>
  <c r="E137" i="16"/>
  <c r="E138" i="16"/>
  <c r="E139" i="16"/>
  <c r="E140" i="16"/>
  <c r="E141" i="16"/>
  <c r="E142" i="16"/>
  <c r="E143" i="16"/>
  <c r="E144" i="16"/>
  <c r="E145" i="16"/>
  <c r="E146" i="16"/>
  <c r="E147" i="16"/>
  <c r="E148" i="16"/>
  <c r="E149" i="16"/>
  <c r="E150" i="16"/>
  <c r="E151" i="16"/>
  <c r="E152" i="16"/>
  <c r="E153" i="16"/>
  <c r="E154" i="16"/>
  <c r="E155" i="16"/>
  <c r="E156" i="16"/>
  <c r="E157" i="16"/>
  <c r="E158" i="16"/>
  <c r="E159" i="16"/>
  <c r="E160" i="16"/>
  <c r="E161" i="16"/>
  <c r="E162" i="16"/>
  <c r="E163" i="16"/>
  <c r="E164" i="16"/>
  <c r="E165" i="16"/>
  <c r="E166" i="16"/>
  <c r="E167" i="16"/>
  <c r="E168" i="16"/>
  <c r="E169" i="16"/>
  <c r="E170" i="16"/>
  <c r="E171" i="16"/>
  <c r="E173" i="16"/>
  <c r="E174" i="16"/>
  <c r="E175" i="16"/>
  <c r="E176" i="16"/>
  <c r="E177" i="16"/>
  <c r="E178" i="16"/>
  <c r="E179" i="16"/>
  <c r="E180" i="16"/>
  <c r="E181" i="16"/>
  <c r="E182" i="16"/>
  <c r="E183" i="16"/>
  <c r="E184" i="16"/>
  <c r="E185" i="16"/>
  <c r="E186" i="16"/>
  <c r="E187" i="16"/>
  <c r="E188" i="16"/>
  <c r="E189" i="16"/>
  <c r="E190" i="16"/>
  <c r="E191" i="16"/>
  <c r="A19" i="4" l="1"/>
  <c r="E19" i="4"/>
  <c r="E15" i="4"/>
  <c r="A15" i="4"/>
  <c r="E11" i="16"/>
  <c r="F6" i="16" l="1"/>
  <c r="F5" i="16"/>
  <c r="F7" i="16"/>
  <c r="F9" i="16"/>
  <c r="F10" i="16"/>
  <c r="F12" i="16"/>
  <c r="F13" i="16"/>
  <c r="F16" i="16"/>
  <c r="F14" i="16"/>
  <c r="F15" i="16"/>
  <c r="F17" i="16"/>
  <c r="F18" i="16"/>
  <c r="F20" i="16"/>
  <c r="F19" i="16"/>
  <c r="F21" i="16"/>
  <c r="F22" i="16"/>
  <c r="F23" i="16"/>
  <c r="F24" i="16"/>
  <c r="F25" i="16"/>
  <c r="F26" i="16"/>
  <c r="F27" i="16"/>
  <c r="F28" i="16"/>
  <c r="F29" i="16"/>
  <c r="F30" i="16"/>
  <c r="F31" i="16"/>
  <c r="F33" i="16"/>
  <c r="F32" i="16"/>
  <c r="F34" i="16"/>
  <c r="F35" i="16"/>
  <c r="F37" i="16"/>
  <c r="F36" i="16"/>
  <c r="F38" i="16"/>
  <c r="F39" i="16"/>
  <c r="F41" i="16"/>
  <c r="F42" i="16"/>
  <c r="F43" i="16"/>
  <c r="F40" i="16"/>
  <c r="F45" i="16"/>
  <c r="F44" i="16"/>
  <c r="F46" i="16"/>
  <c r="F48" i="16"/>
  <c r="F49" i="16"/>
  <c r="F47" i="16"/>
  <c r="F50" i="16"/>
  <c r="F51" i="16"/>
  <c r="F52" i="16"/>
  <c r="F53" i="16"/>
  <c r="F55" i="16"/>
  <c r="F56" i="16"/>
  <c r="F57" i="16"/>
  <c r="F54" i="16"/>
  <c r="F59" i="16"/>
  <c r="F58" i="16"/>
  <c r="F62" i="16"/>
  <c r="F60" i="16"/>
  <c r="F61" i="16"/>
  <c r="F63" i="16"/>
  <c r="F64" i="16"/>
  <c r="F65" i="16"/>
  <c r="E6" i="16"/>
  <c r="E5" i="16"/>
  <c r="E7" i="16"/>
  <c r="E9" i="16"/>
  <c r="E10" i="16"/>
  <c r="E12" i="16"/>
  <c r="E13" i="16"/>
  <c r="E16" i="16"/>
  <c r="E14" i="16"/>
  <c r="E15" i="16"/>
  <c r="E17" i="16"/>
  <c r="E18" i="16"/>
  <c r="E20" i="16"/>
  <c r="E19" i="16"/>
  <c r="E21" i="16"/>
  <c r="E22" i="16"/>
  <c r="E23" i="16"/>
  <c r="E24" i="16"/>
  <c r="E25" i="16"/>
  <c r="E26" i="16"/>
  <c r="E27" i="16"/>
  <c r="E28" i="16"/>
  <c r="E29" i="16"/>
  <c r="E30" i="16"/>
  <c r="E31" i="16"/>
  <c r="E33" i="16"/>
  <c r="E32" i="16"/>
  <c r="E34" i="16"/>
  <c r="E35" i="16"/>
  <c r="E37" i="16"/>
  <c r="E36" i="16"/>
  <c r="E38" i="16"/>
  <c r="E39" i="16"/>
  <c r="E41" i="16"/>
  <c r="E42" i="16"/>
  <c r="E43" i="16"/>
  <c r="E40" i="16"/>
  <c r="E45" i="16"/>
  <c r="E44" i="16"/>
  <c r="E46" i="16"/>
  <c r="E48" i="16"/>
  <c r="E49" i="16"/>
  <c r="E47" i="16"/>
  <c r="E50" i="16"/>
  <c r="E51" i="16"/>
  <c r="E52" i="16"/>
  <c r="E53" i="16"/>
  <c r="E55" i="16"/>
  <c r="E56" i="16"/>
  <c r="E57" i="16"/>
  <c r="E54" i="16"/>
  <c r="E59" i="16"/>
  <c r="E58" i="16"/>
  <c r="E62" i="16"/>
  <c r="E60" i="16"/>
  <c r="E61" i="16"/>
  <c r="E63" i="16"/>
  <c r="E64" i="16"/>
  <c r="E65" i="16"/>
  <c r="B1" i="1" l="1"/>
  <c r="C1" i="1" s="1"/>
  <c r="D1" i="1" s="1"/>
  <c r="F67" i="16" l="1"/>
  <c r="E67" i="16"/>
  <c r="C9" i="4" l="1"/>
  <c r="E4" i="16"/>
  <c r="G9" i="4"/>
  <c r="E8" i="16"/>
  <c r="F4" i="16"/>
  <c r="F8" i="16"/>
  <c r="F11" i="16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<sst xmlns="http://schemas.openxmlformats.org/spreadsheetml/2006/main" count="1833" uniqueCount="407">
  <si>
    <t>Nom</t>
  </si>
  <si>
    <t>Prénom</t>
  </si>
  <si>
    <t>ID
Usager</t>
  </si>
  <si>
    <t>Canal</t>
  </si>
  <si>
    <t>Structure</t>
  </si>
  <si>
    <t>Mail</t>
  </si>
  <si>
    <t>USAGERS</t>
  </si>
  <si>
    <t>Date</t>
  </si>
  <si>
    <t>Titre</t>
  </si>
  <si>
    <t>Activités</t>
  </si>
  <si>
    <t>Acc. Indiv</t>
  </si>
  <si>
    <t>At. Coll.</t>
  </si>
  <si>
    <t>Dd. Ponc.</t>
  </si>
  <si>
    <t>Statut</t>
  </si>
  <si>
    <t>Sans Emploi</t>
  </si>
  <si>
    <t>En Emploi</t>
  </si>
  <si>
    <t>Durée</t>
  </si>
  <si>
    <t>Acquis</t>
  </si>
  <si>
    <t>NOM</t>
  </si>
  <si>
    <t>Coordonnées</t>
  </si>
  <si>
    <t>Id Usag.</t>
  </si>
  <si>
    <t>USAGER</t>
  </si>
  <si>
    <t>PRESCRIPTEUR</t>
  </si>
  <si>
    <t>Passage</t>
  </si>
  <si>
    <t>Téléphone</t>
  </si>
  <si>
    <t>DEMANDE</t>
  </si>
  <si>
    <t>Objet</t>
  </si>
  <si>
    <t>En cours</t>
  </si>
  <si>
    <t>Non Acquis</t>
  </si>
  <si>
    <t>oui</t>
  </si>
  <si>
    <t>non</t>
  </si>
  <si>
    <t>Aid. Con.</t>
  </si>
  <si>
    <t>Effectué</t>
  </si>
  <si>
    <t>Abandonné</t>
  </si>
  <si>
    <t>- 12</t>
  </si>
  <si>
    <t>+ 60</t>
  </si>
  <si>
    <t>Autre Normandie</t>
  </si>
  <si>
    <t>Niveau d'utilisation</t>
  </si>
  <si>
    <t>Presse</t>
  </si>
  <si>
    <t>Orientation</t>
  </si>
  <si>
    <t>Cloturé</t>
  </si>
  <si>
    <t>Prescription</t>
  </si>
  <si>
    <t>Anctoville-sur-Bosq</t>
  </si>
  <si>
    <t>Beauchamps</t>
  </si>
  <si>
    <t>Bréhal</t>
  </si>
  <si>
    <t>Carolles</t>
  </si>
  <si>
    <t>Cérences</t>
  </si>
  <si>
    <t>Champeaux</t>
  </si>
  <si>
    <t>Chanteloup</t>
  </si>
  <si>
    <t>Coudeville-sur-Mer</t>
  </si>
  <si>
    <t>Donville-les-Bains</t>
  </si>
  <si>
    <t>Equilly</t>
  </si>
  <si>
    <t>Folligny</t>
  </si>
  <si>
    <t>Granville</t>
  </si>
  <si>
    <t>Hocquigny</t>
  </si>
  <si>
    <t>Hudimesnil</t>
  </si>
  <si>
    <t>Jullouville</t>
  </si>
  <si>
    <t>La Haye-Pesnel</t>
  </si>
  <si>
    <t>La Lucerne d'Outremer</t>
  </si>
  <si>
    <t>La Meurdraquière</t>
  </si>
  <si>
    <t>La Mouche</t>
  </si>
  <si>
    <t>Le Loreur</t>
  </si>
  <si>
    <t>Le Mesnil-Aubert</t>
  </si>
  <si>
    <t>Longueville</t>
  </si>
  <si>
    <t>Muneville-sur-Mer</t>
  </si>
  <si>
    <t>Saint-Aubin-des-Préaux</t>
  </si>
  <si>
    <t>Saint-Jean-des-Champs</t>
  </si>
  <si>
    <t>Saint-Pair-sur-Mer</t>
  </si>
  <si>
    <t>Saint-Pierre-Langers</t>
  </si>
  <si>
    <t>Saint-Planchers</t>
  </si>
  <si>
    <t>Yquelon</t>
  </si>
  <si>
    <t>Saint-Sauveur-La-Pommeraye</t>
  </si>
  <si>
    <t>x</t>
  </si>
  <si>
    <t>Commune</t>
  </si>
  <si>
    <t>Elisabeth</t>
  </si>
  <si>
    <t>Marine-Nelly</t>
  </si>
  <si>
    <t>Catherine</t>
  </si>
  <si>
    <t>Jacques</t>
  </si>
  <si>
    <t>Viviane</t>
  </si>
  <si>
    <t>Mairie LHP</t>
  </si>
  <si>
    <t>Sophie</t>
  </si>
  <si>
    <t>Autres</t>
  </si>
  <si>
    <t>Autre Manche</t>
  </si>
  <si>
    <t>Autre France</t>
  </si>
  <si>
    <t>Autre Pays</t>
  </si>
  <si>
    <t>Bricqueville-sur-Mer</t>
  </si>
  <si>
    <t>Bréville-sur-Mer</t>
  </si>
  <si>
    <t>M</t>
  </si>
  <si>
    <t>Lionel</t>
  </si>
  <si>
    <t>Ouest France</t>
  </si>
  <si>
    <t>Nathan Maine</t>
  </si>
  <si>
    <t>Médiathèque Granville</t>
  </si>
  <si>
    <t>Mx</t>
  </si>
  <si>
    <t>Mme</t>
  </si>
  <si>
    <t>@</t>
  </si>
  <si>
    <t>Alain</t>
  </si>
  <si>
    <t>Cécile</t>
  </si>
  <si>
    <t>Claude-Jean</t>
  </si>
  <si>
    <t>Marilyne</t>
  </si>
  <si>
    <t>Dominique</t>
  </si>
  <si>
    <t>Florence</t>
  </si>
  <si>
    <t>Alexis</t>
  </si>
  <si>
    <t>Conférencière</t>
  </si>
  <si>
    <t>Marie-Claude</t>
  </si>
  <si>
    <t>Charmaine</t>
  </si>
  <si>
    <t>Medhi</t>
  </si>
  <si>
    <t>Ardoiz</t>
  </si>
  <si>
    <t>Dame imprimante</t>
  </si>
  <si>
    <t>Dame crèche</t>
  </si>
  <si>
    <t>Annick</t>
  </si>
  <si>
    <t>Serges</t>
  </si>
  <si>
    <t>Evelyne</t>
  </si>
  <si>
    <t>Pierre</t>
  </si>
  <si>
    <t>Daniel</t>
  </si>
  <si>
    <t>Marianne</t>
  </si>
  <si>
    <t>France</t>
  </si>
  <si>
    <t>Nathalie</t>
  </si>
  <si>
    <t>Roger</t>
  </si>
  <si>
    <t>Christiane</t>
  </si>
  <si>
    <t>Christine</t>
  </si>
  <si>
    <t>Mireille</t>
  </si>
  <si>
    <t>Monique</t>
  </si>
  <si>
    <t>Elodie</t>
  </si>
  <si>
    <t>Gaspar</t>
  </si>
  <si>
    <t>Nelly</t>
  </si>
  <si>
    <t>Personne noire handi</t>
  </si>
  <si>
    <t>Patrice</t>
  </si>
  <si>
    <t>Max</t>
  </si>
  <si>
    <t>Père Elodie</t>
  </si>
  <si>
    <t>Michel</t>
  </si>
  <si>
    <t>Dame téléphone</t>
  </si>
  <si>
    <t>Brigit</t>
  </si>
  <si>
    <t>Bernard</t>
  </si>
  <si>
    <t>Annie</t>
  </si>
  <si>
    <t>Christian</t>
  </si>
  <si>
    <t>Yvette</t>
  </si>
  <si>
    <t>XXX</t>
  </si>
  <si>
    <t>une des élues</t>
  </si>
  <si>
    <t>- 30mn</t>
  </si>
  <si>
    <t>1h30</t>
  </si>
  <si>
    <t>2h</t>
  </si>
  <si>
    <t>2h30</t>
  </si>
  <si>
    <t>3h</t>
  </si>
  <si>
    <t>+3h</t>
  </si>
  <si>
    <t>30mn à 1h</t>
  </si>
  <si>
    <t xml:space="preserve">Contenu </t>
  </si>
  <si>
    <t>H) Autre</t>
  </si>
  <si>
    <t>Aidant Connect</t>
  </si>
  <si>
    <t>Chantale</t>
  </si>
  <si>
    <t>Positionnement</t>
  </si>
  <si>
    <t>Lieux</t>
  </si>
  <si>
    <t>Détails</t>
  </si>
  <si>
    <t>Médiathèque Donville-les-Bains</t>
  </si>
  <si>
    <t>Lieux d'intervention</t>
  </si>
  <si>
    <t>Médiathèque La Haye-Pesnel</t>
  </si>
  <si>
    <t>Médiathèque Saint-Jean-des-Champs</t>
  </si>
  <si>
    <t>Médiathèque Saint-Pair-sur-Mer</t>
  </si>
  <si>
    <t>A) Prise en main du numérique :</t>
  </si>
  <si>
    <t>B) Connaissance du numérique :</t>
  </si>
  <si>
    <t>C) Échanges en ligne :</t>
  </si>
  <si>
    <t>D) Démarches administratives :</t>
  </si>
  <si>
    <t>E) Opportunités numériques :</t>
  </si>
  <si>
    <t>internet</t>
  </si>
  <si>
    <t>ordinateur</t>
  </si>
  <si>
    <t>tablette</t>
  </si>
  <si>
    <t>smartphone</t>
  </si>
  <si>
    <t>imprimante</t>
  </si>
  <si>
    <t>liseuse</t>
  </si>
  <si>
    <t>vocabulaire</t>
  </si>
  <si>
    <t>sécurisation du matériel et de ses connexions</t>
  </si>
  <si>
    <t>gestion et protection des données personnelles</t>
  </si>
  <si>
    <t>se protéger des fraudes</t>
  </si>
  <si>
    <t>EMI</t>
  </si>
  <si>
    <t>usage éco-responsable</t>
  </si>
  <si>
    <t>conseils d'achat</t>
  </si>
  <si>
    <t>mail</t>
  </si>
  <si>
    <t>réseaux sociaux</t>
  </si>
  <si>
    <t>visioconférence</t>
  </si>
  <si>
    <t>ANTS</t>
  </si>
  <si>
    <t>Ameli</t>
  </si>
  <si>
    <t>Impôts</t>
  </si>
  <si>
    <t>CAF</t>
  </si>
  <si>
    <t>MSA</t>
  </si>
  <si>
    <t>Prime Renov</t>
  </si>
  <si>
    <t>bureautique</t>
  </si>
  <si>
    <t>achats en ligne</t>
  </si>
  <si>
    <t>dépots d'annonces ventes en ligne</t>
  </si>
  <si>
    <t>découverte d'outils pour gérer son quotidien</t>
  </si>
  <si>
    <t>accèder à l'offre de soins</t>
  </si>
  <si>
    <t>recherche de logement</t>
  </si>
  <si>
    <t>découverte des solutions de mobilité</t>
  </si>
  <si>
    <t>création de CV/lettre de motivation</t>
  </si>
  <si>
    <t>trouver une formation</t>
  </si>
  <si>
    <t>assister un professionnel</t>
  </si>
  <si>
    <t>recherche d'emploi</t>
  </si>
  <si>
    <t>suivi de la scolarité</t>
  </si>
  <si>
    <t>accès aux services communaux de l'enfance</t>
  </si>
  <si>
    <t>usages numériques des enfants et adolescents</t>
  </si>
  <si>
    <t>F) Monde du travail :</t>
  </si>
  <si>
    <t>G) Accompagnement un enfant :</t>
  </si>
  <si>
    <t>prévenir du harcèlement</t>
  </si>
  <si>
    <t>ID</t>
  </si>
  <si>
    <t>Non acquis</t>
  </si>
  <si>
    <t>En cours d'acquisition</t>
  </si>
  <si>
    <t>REDIRECTION</t>
  </si>
  <si>
    <t>Accompagnement Individuel</t>
  </si>
  <si>
    <t>jb</t>
  </si>
  <si>
    <t>FICHE DE SUIVI</t>
  </si>
  <si>
    <t>STATUT</t>
  </si>
  <si>
    <t>NivAcq</t>
  </si>
  <si>
    <t>jeune famille de l'animathèque</t>
  </si>
  <si>
    <t>Bernadette</t>
  </si>
  <si>
    <t>Carolles art</t>
  </si>
  <si>
    <t>Delphine</t>
  </si>
  <si>
    <t>Dame de Jullou</t>
  </si>
  <si>
    <t>Dame médiathèque</t>
  </si>
  <si>
    <t>Dame noire en N</t>
  </si>
  <si>
    <t>Marie-France</t>
  </si>
  <si>
    <t>Gérard</t>
  </si>
  <si>
    <t>Suisse</t>
  </si>
  <si>
    <t>Marie-Christine</t>
  </si>
  <si>
    <t>Marie-Hélène</t>
  </si>
  <si>
    <t>Marie-Thérèse</t>
  </si>
  <si>
    <t>Fernande</t>
  </si>
  <si>
    <t>Monsieur sms mail orange</t>
  </si>
  <si>
    <t>Agri</t>
  </si>
  <si>
    <t>Femme agri</t>
  </si>
  <si>
    <t>Femme agri 2</t>
  </si>
  <si>
    <t>Ancien agri</t>
  </si>
  <si>
    <t>Ancienne agri</t>
  </si>
  <si>
    <t>Mamie 1</t>
  </si>
  <si>
    <t>Mamie 2</t>
  </si>
  <si>
    <t>Mamie du fond</t>
  </si>
  <si>
    <t>Mamie nouvelle</t>
  </si>
  <si>
    <t>futur dev</t>
  </si>
  <si>
    <t>dame perdu fils et mari</t>
  </si>
  <si>
    <t>dame ordi long</t>
  </si>
  <si>
    <t>Etudiant·e</t>
  </si>
  <si>
    <t>Retraite</t>
  </si>
  <si>
    <t>Non Rens</t>
  </si>
  <si>
    <t>CMS</t>
  </si>
  <si>
    <t>Médiathèque Donville</t>
  </si>
  <si>
    <t>Par mail</t>
  </si>
  <si>
    <t>Par téléphone</t>
  </si>
  <si>
    <t>Par sms/messagerie instantanée</t>
  </si>
  <si>
    <t>problème avec une application</t>
  </si>
  <si>
    <t>insérer smiley dans mail</t>
  </si>
  <si>
    <t>A) Prise en main du numérique :, smartphone, mail, réseaux sociaux</t>
  </si>
  <si>
    <t>envoyer photo de son arbre généalogique à son petit fils</t>
  </si>
  <si>
    <t>utiliser google maps / earth, visiter un musée en 3D</t>
  </si>
  <si>
    <t>Dame VAE</t>
  </si>
  <si>
    <t>Enfant musée 3D</t>
  </si>
  <si>
    <t>Isabelle</t>
  </si>
  <si>
    <t>06 01 24 12 69</t>
  </si>
  <si>
    <t>Autre lieu</t>
  </si>
  <si>
    <t>A domicile</t>
  </si>
  <si>
    <t>internet, mail</t>
  </si>
  <si>
    <t>aller sur lbc</t>
  </si>
  <si>
    <t>utiliser moteur de recherche</t>
  </si>
  <si>
    <t>?</t>
  </si>
  <si>
    <t>Mairie Granvillars</t>
  </si>
  <si>
    <t>Age</t>
  </si>
  <si>
    <t>12-18</t>
  </si>
  <si>
    <t>18-35</t>
  </si>
  <si>
    <t>35-60</t>
  </si>
  <si>
    <t>Âge</t>
  </si>
  <si>
    <t>Indéfini</t>
  </si>
  <si>
    <t>smartphone, C) Échanges en ligne :, mail</t>
  </si>
  <si>
    <t>envoyer des messages / photos par mail, sms et whatsapp</t>
  </si>
  <si>
    <t>D) Démarches administratives :, ANTS</t>
  </si>
  <si>
    <t>renouvellement CNI</t>
  </si>
  <si>
    <t>regarder le foot</t>
  </si>
  <si>
    <t>loisir (streaming, jeux vidéos)</t>
  </si>
  <si>
    <t>chercher une information en ligne</t>
  </si>
  <si>
    <t>E) Opportunités numériques :, loisir (streaming, jeux vidéos)</t>
  </si>
  <si>
    <t>expliquer différence entre tablette / pc portable</t>
  </si>
  <si>
    <t>mise en page</t>
  </si>
  <si>
    <t>voir un professionnel informatique</t>
  </si>
  <si>
    <t>transvaser mail sur une boite de secours</t>
  </si>
  <si>
    <t>voir les résultats du tiercé</t>
  </si>
  <si>
    <t>internet, achats en ligne</t>
  </si>
  <si>
    <t>apprendre à utuliser internet, trouver une voiture sur lbc</t>
  </si>
  <si>
    <t>Animathèque</t>
  </si>
  <si>
    <t>Benchir</t>
  </si>
  <si>
    <t>utiliser canva</t>
  </si>
  <si>
    <t>découverte d'outils pour gérer son quotidien, création de CV/lettre de motivation</t>
  </si>
  <si>
    <t>photo mms</t>
  </si>
  <si>
    <t>smartphone, C) Échanges en ligne :</t>
  </si>
  <si>
    <t>internet, smartphone</t>
  </si>
  <si>
    <t>aller sur internet avec un vieux téléphone</t>
  </si>
  <si>
    <t>internet, ordinateur, découverte d'outils pour gérer son quotidien</t>
  </si>
  <si>
    <t>imprimer un relevé bancaire</t>
  </si>
  <si>
    <t>clavier + souris</t>
  </si>
  <si>
    <t>permis armement bateau</t>
  </si>
  <si>
    <t>mdp perdu suite à décès proches</t>
  </si>
  <si>
    <t>ordinateur très long</t>
  </si>
  <si>
    <t>aller sur lbc regarder les appartements du coin</t>
  </si>
  <si>
    <t>traitement de texte</t>
  </si>
  <si>
    <t>il n'y a plus de connexion entre le drône et le téléphone</t>
  </si>
  <si>
    <t>récupérer photo d'un wetransfer sur tablette spéciale</t>
  </si>
  <si>
    <t>tablette, gestion et protection des données personnelles, mail</t>
  </si>
  <si>
    <t>Maire ?</t>
  </si>
  <si>
    <t>Violaine</t>
  </si>
  <si>
    <t>Laurence</t>
  </si>
  <si>
    <t>Couple anglais 1</t>
  </si>
  <si>
    <t>Couple anglais 2</t>
  </si>
  <si>
    <t>Couple ancien maire 2</t>
  </si>
  <si>
    <t>Couple ancien maire 1</t>
  </si>
  <si>
    <t>Colette</t>
  </si>
  <si>
    <t>INTERVENTION</t>
  </si>
  <si>
    <t>scanner un document</t>
  </si>
  <si>
    <t>payer la taxe bateau de plaisance</t>
  </si>
  <si>
    <t>savoir combien de mois il reste à faire pour la retraite</t>
  </si>
  <si>
    <t>personnaliser son fond d'écran zoom</t>
  </si>
  <si>
    <t>panneau Trouville</t>
  </si>
  <si>
    <t>smartphone, mail</t>
  </si>
  <si>
    <t>gére une association et souhaite accèder à plusieurs adresses mails depuis la même boîte mail</t>
  </si>
  <si>
    <t>faire sa demande de retraite</t>
  </si>
  <si>
    <t>scanner un qr code</t>
  </si>
  <si>
    <t>finir demande de retraite</t>
  </si>
  <si>
    <t>aller sur son site d'assurance</t>
  </si>
  <si>
    <t>scanner avec un smartphone</t>
  </si>
  <si>
    <t>Paul</t>
  </si>
  <si>
    <t>Marie-José</t>
  </si>
  <si>
    <t>regarder les tarifs du camping</t>
  </si>
  <si>
    <t>avoir le pass sanitaire pour aller à Malte</t>
  </si>
  <si>
    <t>réviser le clavier</t>
  </si>
  <si>
    <t>Bug Mednum</t>
  </si>
  <si>
    <t>internet, ordinateur</t>
  </si>
  <si>
    <t>lbc + clavier + souris</t>
  </si>
  <si>
    <t>utiliser son smartphone</t>
  </si>
  <si>
    <t>mettre une signature mail</t>
  </si>
  <si>
    <t>demande de permis français à cause du Brexit</t>
  </si>
  <si>
    <t>faire un zip, scanner pl pages, rallonger son temps de veille</t>
  </si>
  <si>
    <t>smartphone, gestion et protection des données personnelles</t>
  </si>
  <si>
    <t>renseignement sur le wifi de la médiathèque</t>
  </si>
  <si>
    <t>médiathèque de Granville</t>
  </si>
  <si>
    <t>prime renov pour une chaudière</t>
  </si>
  <si>
    <t>internet, gestion et protection des données personnelles</t>
  </si>
  <si>
    <t>aller sur internet, enregistrer une image, la déplacer, aller sur le site des impots, aller au archives, faire une capture d'écran</t>
  </si>
  <si>
    <t>D) Démarches administratives :, Impôts</t>
  </si>
  <si>
    <t>payer ses impôts pour une anglaise</t>
  </si>
  <si>
    <t>avoir la prime inflation</t>
  </si>
  <si>
    <t>demande de retraite mais trop tôt pour la faire</t>
  </si>
  <si>
    <t>internet, bureautique</t>
  </si>
  <si>
    <t>traitement de texte, connexion</t>
  </si>
  <si>
    <t>carte avantage senior SNCF</t>
  </si>
  <si>
    <t>utilisation ordi</t>
  </si>
  <si>
    <t>clic, menu déroulant, lbc</t>
  </si>
  <si>
    <t>utiliser son téléphone (deuxieme fois que je la vois)</t>
  </si>
  <si>
    <t>excel</t>
  </si>
  <si>
    <t>faire liste de contact</t>
  </si>
  <si>
    <t>payer ses impots</t>
  </si>
  <si>
    <t>se connecter au wifi</t>
  </si>
  <si>
    <t>php</t>
  </si>
  <si>
    <t>transfert photo</t>
  </si>
  <si>
    <t>impot -&gt; redirection</t>
  </si>
  <si>
    <t>navigationics</t>
  </si>
  <si>
    <t>impot, creche</t>
  </si>
  <si>
    <t>impot</t>
  </si>
  <si>
    <t>carte grise changement adresse</t>
  </si>
  <si>
    <t>maitrise téléphone</t>
  </si>
  <si>
    <t>prise en main mac, impot</t>
  </si>
  <si>
    <t>dossier retraite</t>
  </si>
  <si>
    <t>France connect</t>
  </si>
  <si>
    <t>formulaire 2044</t>
  </si>
  <si>
    <t>facebook</t>
  </si>
  <si>
    <t>faire raccourci internet</t>
  </si>
  <si>
    <t>revoir clavier, analyse ddes besoins</t>
  </si>
  <si>
    <t>analyse des besoins, prise de rdv</t>
  </si>
  <si>
    <t>prime vélo electrique suivre dossier</t>
  </si>
  <si>
    <t>musique electronique, capteur solaire, imprimante</t>
  </si>
  <si>
    <t>impression</t>
  </si>
  <si>
    <t>voir les mail</t>
  </si>
  <si>
    <t>comment se connecter au pc</t>
  </si>
  <si>
    <t>attestaton receliation cetelem (scanner doc)</t>
  </si>
  <si>
    <t>revoir libeller, regle mail, bibliomanche skilleos, scanner, trasnformer en pdf</t>
  </si>
  <si>
    <t>mdp perdu lbc</t>
  </si>
  <si>
    <t>se connecter veolier, imprimer dp boite mail</t>
  </si>
  <si>
    <t>format emz, mail,</t>
  </si>
  <si>
    <t>regsuprem, synctoy</t>
  </si>
  <si>
    <t>désistaller tiktok qui était en double écran</t>
  </si>
  <si>
    <t>contact carte sim</t>
  </si>
  <si>
    <t>allumer ordi</t>
  </si>
  <si>
    <t>espace santé</t>
  </si>
  <si>
    <t>envoyer piece jointe, recuperer mdp sfr</t>
  </si>
  <si>
    <t>n'est pas en réseau 4g</t>
  </si>
  <si>
    <t>trouver une librairie</t>
  </si>
  <si>
    <t>allumer clé 4g</t>
  </si>
  <si>
    <t>envoyer un sms</t>
  </si>
  <si>
    <t>transferer photo pc disque dur, changer tete du curseur</t>
  </si>
  <si>
    <t xml:space="preserve">impression </t>
  </si>
  <si>
    <t>insaller app</t>
  </si>
  <si>
    <t>envoyer une piece jointe</t>
  </si>
  <si>
    <t>se connecter</t>
  </si>
  <si>
    <t>s'inscrire sur un site, trouver info dans mail, s'inscrire carpimko</t>
  </si>
  <si>
    <t xml:space="preserve">imprimer </t>
  </si>
  <si>
    <t>supprimer adresse mail</t>
  </si>
  <si>
    <t>évaluation</t>
  </si>
  <si>
    <t>envoyer piece jointe, copier coller, scanner</t>
  </si>
  <si>
    <t>clavier allemand augmenter luminosité</t>
  </si>
  <si>
    <t>faire demande ants cni</t>
  </si>
  <si>
    <t>se connecter au pc</t>
  </si>
  <si>
    <t>panneau solaire, envoyer sms, aller sur internet alcapel</t>
  </si>
  <si>
    <t>Transport</t>
  </si>
  <si>
    <t>telephoner, supprimer sms, appel</t>
  </si>
  <si>
    <t>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</si>
</sst>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Arial"/>
      <family val="2"/>
    </font>
    <font>
      <sz val="8"/>
      <color theme="1"/>
      <name val="Calibri"/>
      <family val="2"/>
      <scheme val="minor"/>
    </font>
    <font>
      <sz val="9"/>
      <color rgb="FF1D1C1D"/>
      <name val="Arial"/>
      <family val="2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4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2" fillId="0" borderId="1" xfId="0" quotePrefix="1" applyFont="1" applyBorder="1"/>
    <xf numFmtId="0" fontId="4" fillId="0" borderId="1" xfId="0" quotePrefix="1" applyFont="1" applyBorder="1"/>
    <xf numFmtId="0" fontId="1" fillId="8" borderId="1" xfId="0" applyFont="1" applyFill="1" applyBorder="1"/>
    <xf numFmtId="0" fontId="5" fillId="0" borderId="1" xfId="0" applyFont="1" applyBorder="1"/>
    <xf numFmtId="0" fontId="5" fillId="0" borderId="0" xfId="0" applyFont="1"/>
    <xf numFmtId="0" fontId="5" fillId="0" borderId="0" xfId="0" applyFont="1" applyAlignment="1">
      <alignment horizontal="left"/>
    </xf>
    <xf numFmtId="0" fontId="6" fillId="8" borderId="1" xfId="0" applyFont="1" applyFill="1" applyBorder="1"/>
    <xf numFmtId="14" fontId="0" fillId="0" borderId="1" xfId="0" applyNumberFormat="1" applyBorder="1"/>
    <xf numFmtId="0" fontId="1" fillId="10" borderId="3" xfId="0" applyFont="1" applyFill="1" applyBorder="1" applyAlignment="1">
      <alignment horizontal="left"/>
    </xf>
    <xf numFmtId="0" fontId="6" fillId="8" borderId="9" xfId="0" applyFont="1" applyFill="1" applyBorder="1"/>
    <xf numFmtId="0" fontId="3" fillId="10" borderId="4" xfId="0" applyFont="1" applyFill="1" applyBorder="1" applyAlignment="1">
      <alignment horizontal="left"/>
    </xf>
    <xf numFmtId="0" fontId="1" fillId="10" borderId="3" xfId="0" applyFont="1" applyFill="1" applyBorder="1"/>
    <xf numFmtId="0" fontId="1" fillId="10" borderId="4" xfId="0" applyFont="1" applyFill="1" applyBorder="1"/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1" fillId="0" borderId="2" xfId="0" applyFont="1" applyBorder="1"/>
    <xf numFmtId="0" fontId="9" fillId="0" borderId="1" xfId="0" applyFont="1" applyBorder="1"/>
    <xf numFmtId="0" fontId="9" fillId="0" borderId="0" xfId="0" applyFont="1"/>
    <xf numFmtId="0" fontId="8" fillId="0" borderId="0" xfId="0" applyFont="1" applyAlignment="1">
      <alignment horizontal="center" vertical="center"/>
    </xf>
    <xf numFmtId="0" fontId="5" fillId="0" borderId="7" xfId="0" applyFont="1" applyBorder="1"/>
    <xf numFmtId="0" fontId="5" fillId="0" borderId="1" xfId="0" applyFont="1" applyBorder="1" applyAlignment="1">
      <alignment horizontal="center"/>
    </xf>
    <xf numFmtId="0" fontId="6" fillId="15" borderId="9" xfId="0" applyFont="1" applyFill="1" applyBorder="1" applyAlignment="1">
      <alignment horizontal="center"/>
    </xf>
    <xf numFmtId="0" fontId="0" fillId="0" borderId="8" xfId="0" applyBorder="1"/>
    <xf numFmtId="0" fontId="2" fillId="14" borderId="9" xfId="0" applyFont="1" applyFill="1" applyBorder="1"/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textRotation="90"/>
    </xf>
    <xf numFmtId="0" fontId="0" fillId="0" borderId="0" xfId="0" quotePrefix="1"/>
    <xf numFmtId="0" fontId="2" fillId="0" borderId="0" xfId="0" quotePrefix="1" applyFont="1"/>
    <xf numFmtId="0" fontId="2" fillId="0" borderId="1" xfId="0" applyFont="1" applyBorder="1"/>
    <xf numFmtId="0" fontId="2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9" xfId="0" applyBorder="1"/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4" fillId="0" borderId="8" xfId="0" applyFont="1" applyBorder="1"/>
    <xf numFmtId="0" fontId="2" fillId="0" borderId="0" xfId="0" applyFont="1"/>
    <xf numFmtId="0" fontId="4" fillId="0" borderId="0" xfId="0" applyFont="1" applyAlignment="1">
      <alignment vertical="top"/>
    </xf>
    <xf numFmtId="0" fontId="1" fillId="0" borderId="0" xfId="0" applyFont="1"/>
    <xf numFmtId="0" fontId="0" fillId="0" borderId="0" xfId="0" applyAlignment="1">
      <alignment vertical="top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14" fontId="5" fillId="0" borderId="0" xfId="0" applyNumberFormat="1" applyFont="1"/>
    <xf numFmtId="0" fontId="12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0" fillId="0" borderId="0" xfId="0" applyNumberFormat="1"/>
    <xf numFmtId="0" fontId="0" fillId="0" borderId="1" xfId="0" quotePrefix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13" borderId="1" xfId="0" applyFill="1" applyBorder="1"/>
    <xf numFmtId="0" fontId="7" fillId="0" borderId="1" xfId="1" applyFill="1" applyBorder="1" applyAlignment="1">
      <alignment horizontal="center" vertical="center"/>
    </xf>
    <xf numFmtId="0" fontId="7" fillId="0" borderId="0" xfId="1" applyBorder="1" applyAlignment="1">
      <alignment horizontal="center" vertical="center"/>
    </xf>
    <xf numFmtId="0" fontId="7" fillId="0" borderId="1" xfId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 textRotation="90"/>
    </xf>
    <xf numFmtId="49" fontId="0" fillId="0" borderId="0" xfId="0" applyNumberFormat="1"/>
    <xf numFmtId="49" fontId="0" fillId="0" borderId="1" xfId="0" quotePrefix="1" applyNumberFormat="1" applyBorder="1"/>
    <xf numFmtId="49" fontId="0" fillId="0" borderId="1" xfId="0" applyNumberFormat="1" applyBorder="1"/>
    <xf numFmtId="49" fontId="0" fillId="3" borderId="1" xfId="0" quotePrefix="1" applyNumberFormat="1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49" fontId="0" fillId="3" borderId="5" xfId="0" quotePrefix="1" applyNumberFormat="1" applyFill="1" applyBorder="1" applyAlignment="1">
      <alignment horizontal="center" vertical="center"/>
    </xf>
    <xf numFmtId="0" fontId="0" fillId="0" borderId="22" xfId="0" applyBorder="1"/>
    <xf numFmtId="1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0" fillId="19" borderId="1" xfId="0" applyFill="1" applyBorder="1"/>
    <xf numFmtId="0" fontId="1" fillId="9" borderId="15" xfId="0" applyFont="1" applyFill="1" applyBorder="1" applyAlignment="1">
      <alignment vertical="center"/>
    </xf>
    <xf numFmtId="0" fontId="1" fillId="9" borderId="0" xfId="0" applyFont="1" applyFill="1" applyAlignment="1">
      <alignment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4" borderId="0" xfId="0" applyFont="1" applyFill="1" applyAlignment="1">
      <alignment textRotation="90"/>
    </xf>
    <xf numFmtId="0" fontId="3" fillId="0" borderId="0" xfId="0" applyFont="1" applyAlignment="1">
      <alignment textRotation="90"/>
    </xf>
    <xf numFmtId="0" fontId="1" fillId="0" borderId="0" xfId="0" applyFont="1" applyAlignment="1">
      <alignment vertical="center"/>
    </xf>
    <xf numFmtId="0" fontId="1" fillId="0" borderId="15" xfId="0" applyFont="1" applyBorder="1" applyAlignment="1">
      <alignment vertical="center"/>
    </xf>
    <xf numFmtId="0" fontId="3" fillId="4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left" vertical="center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0" xfId="0" quotePrefix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2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" fontId="2" fillId="0" borderId="0" xfId="0" applyNumberFormat="1" applyFont="1" applyAlignment="1">
      <alignment horizontal="center" vertical="center"/>
    </xf>
    <xf numFmtId="0" fontId="10" fillId="14" borderId="12" xfId="0" applyFont="1" applyFill="1" applyBorder="1" applyAlignment="1">
      <alignment vertical="center"/>
    </xf>
    <xf numFmtId="0" fontId="10" fillId="14" borderId="13" xfId="0" applyFont="1" applyFill="1" applyBorder="1" applyAlignment="1">
      <alignment vertical="center"/>
    </xf>
    <xf numFmtId="0" fontId="10" fillId="14" borderId="14" xfId="0" applyFont="1" applyFill="1" applyBorder="1" applyAlignment="1">
      <alignment vertical="center"/>
    </xf>
    <xf numFmtId="0" fontId="10" fillId="14" borderId="6" xfId="0" applyFont="1" applyFill="1" applyBorder="1" applyAlignment="1">
      <alignment vertical="center"/>
    </xf>
    <xf numFmtId="0" fontId="10" fillId="14" borderId="2" xfId="0" applyFont="1" applyFill="1" applyBorder="1" applyAlignment="1">
      <alignment vertical="center"/>
    </xf>
    <xf numFmtId="0" fontId="10" fillId="14" borderId="11" xfId="0" applyFont="1" applyFill="1" applyBorder="1" applyAlignment="1">
      <alignment vertical="center"/>
    </xf>
    <xf numFmtId="0" fontId="6" fillId="8" borderId="3" xfId="0" applyFont="1" applyFill="1" applyBorder="1" applyAlignment="1">
      <alignment horizontal="left"/>
    </xf>
    <xf numFmtId="0" fontId="6" fillId="8" borderId="4" xfId="0" applyFont="1" applyFill="1" applyBorder="1" applyAlignment="1">
      <alignment horizontal="left"/>
    </xf>
    <xf numFmtId="0" fontId="6" fillId="8" borderId="5" xfId="0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8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6" fillId="8" borderId="16" xfId="0" applyFont="1" applyFill="1" applyBorder="1" applyAlignment="1">
      <alignment horizontal="left"/>
    </xf>
    <xf numFmtId="0" fontId="6" fillId="8" borderId="17" xfId="0" applyFont="1" applyFill="1" applyBorder="1" applyAlignment="1">
      <alignment horizontal="left"/>
    </xf>
    <xf numFmtId="0" fontId="6" fillId="8" borderId="18" xfId="0" applyFont="1" applyFill="1" applyBorder="1" applyAlignment="1">
      <alignment horizontal="left"/>
    </xf>
    <xf numFmtId="0" fontId="9" fillId="0" borderId="19" xfId="0" applyFont="1" applyBorder="1" applyAlignment="1">
      <alignment horizontal="left"/>
    </xf>
    <xf numFmtId="0" fontId="9" fillId="0" borderId="20" xfId="0" applyFont="1" applyBorder="1" applyAlignment="1">
      <alignment horizontal="left"/>
    </xf>
    <xf numFmtId="0" fontId="9" fillId="0" borderId="21" xfId="0" applyFont="1" applyBorder="1" applyAlignment="1">
      <alignment horizontal="left"/>
    </xf>
    <xf numFmtId="0" fontId="6" fillId="8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6" fillId="8" borderId="1" xfId="0" applyFont="1" applyFill="1" applyBorder="1" applyAlignment="1">
      <alignment horizontal="left"/>
    </xf>
    <xf numFmtId="0" fontId="5" fillId="0" borderId="1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1" fillId="0" borderId="13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" fillId="14" borderId="6" xfId="0" applyFont="1" applyFill="1" applyBorder="1" applyAlignment="1">
      <alignment horizontal="left"/>
    </xf>
    <xf numFmtId="0" fontId="2" fillId="14" borderId="2" xfId="0" applyFont="1" applyFill="1" applyBorder="1" applyAlignment="1">
      <alignment horizontal="left"/>
    </xf>
    <xf numFmtId="0" fontId="2" fillId="14" borderId="11" xfId="0" applyFont="1" applyFill="1" applyBorder="1" applyAlignment="1">
      <alignment horizontal="left"/>
    </xf>
    <xf numFmtId="0" fontId="1" fillId="12" borderId="6" xfId="0" applyFont="1" applyFill="1" applyBorder="1" applyAlignment="1">
      <alignment horizontal="left"/>
    </xf>
    <xf numFmtId="0" fontId="1" fillId="12" borderId="2" xfId="0" applyFont="1" applyFill="1" applyBorder="1" applyAlignment="1">
      <alignment horizontal="left"/>
    </xf>
    <xf numFmtId="0" fontId="1" fillId="12" borderId="11" xfId="0" applyFont="1" applyFill="1" applyBorder="1" applyAlignment="1">
      <alignment horizontal="left"/>
    </xf>
    <xf numFmtId="0" fontId="1" fillId="9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17" borderId="4" xfId="0" applyFont="1" applyFill="1" applyBorder="1" applyAlignment="1">
      <alignment horizontal="center"/>
    </xf>
    <xf numFmtId="0" fontId="1" fillId="16" borderId="3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0" fillId="0" borderId="3" xfId="0" applyBorder="1" applyAlignment="1"/>
  </cellXfs>
  <cellStyles count="2">
    <cellStyle name="Lien hypertexte" xfId="1" builtinId="8"/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D1C1D"/>
        <name val="Arial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D1C1D"/>
        <name val="Arial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</border>
    </dxf>
  </dxfs>
  <tableStyles count="0" defaultTableStyle="TableStyleMedium2" defaultPivotStyle="PivotStyleLight16"/>
  <colors>
    <mruColors>
      <color rgb="FF800080"/>
      <color rgb="FF7171FF"/>
      <color rgb="FF79ACF7"/>
      <color rgb="FF9E5ECE"/>
      <color rgb="FFEE3E64"/>
      <color rgb="FF000091"/>
      <color rgb="FFFF6600"/>
      <color rgb="FFCC00CC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1000124</xdr:colOff>
      <xdr:row>2</xdr:row>
      <xdr:rowOff>273471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09749" cy="94022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2426154</xdr:colOff>
          <xdr:row>211</xdr:row>
          <xdr:rowOff>5443</xdr:rowOff>
        </xdr:from>
        <xdr:to>
          <xdr:col>11</xdr:col>
          <xdr:colOff>13607</xdr:colOff>
          <xdr:row>245</xdr:row>
          <xdr:rowOff>186418</xdr:rowOff>
        </xdr:to>
        <xdr:sp macro="" textlink="">
          <xdr:nvSpPr>
            <xdr:cNvPr id="3075" name="ListBox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7427E8-4585-4B53-8CBF-3944272D3793}" name="Suivi" displayName="Suivi" ref="A3:I195" totalsRowShown="0" tableBorderDxfId="16">
  <autoFilter ref="A3:I195" xr:uid="{767427E8-4585-4B53-8CBF-3944272D3793}">
    <filterColumn colId="3">
      <filters>
        <filter val="50"/>
      </filters>
    </filterColumn>
  </autoFilter>
  <sortState xmlns:xlrd2="http://schemas.microsoft.com/office/spreadsheetml/2017/richdata2" ref="A4:I100">
    <sortCondition ref="B3:B100"/>
  </sortState>
  <tableColumns count="9">
    <tableColumn id="1" xr3:uid="{492C2A1E-F144-475B-A148-F5EB9D5AE607}" name="EC" dataDxfId="15"/>
    <tableColumn id="2" xr3:uid="{76BAB9C1-BFCB-4E05-9210-2CABE35A2310}" name="Date" dataDxfId="14"/>
    <tableColumn id="3" xr3:uid="{A2210A1C-CCF2-492C-B8B0-D61B887339BC}" name="Lieux" dataDxfId="13"/>
    <tableColumn id="4" xr3:uid="{F6E13105-5713-47EF-A641-D91A0DE1BF61}" name="ID" dataDxfId="12"/>
    <tableColumn id="5" xr3:uid="{C6CBD906-062A-48D1-8FB8-75218B8689B4}" name="Nom" dataDxfId="11">
      <calculatedColumnFormula>IF(D4="","",VLOOKUP(D4,Base!$1:$1048576,3))</calculatedColumnFormula>
    </tableColumn>
    <tableColumn id="6" xr3:uid="{BFD57A5E-5B66-43E9-89ED-BEA3C9E99245}" name="Prénom" dataDxfId="10">
      <calculatedColumnFormula>IF(D4="","",VLOOKUP(D4,Base!$1:$1048576,4))</calculatedColumnFormula>
    </tableColumn>
    <tableColumn id="7" xr3:uid="{2A7B509E-11D0-45C6-983F-785FDAF7EE0D}" name="Durée" dataDxfId="9"/>
    <tableColumn id="8" xr3:uid="{808BDC68-2EC8-41EB-8A6F-2134BECF58A3}" name="Objet" dataDxfId="8"/>
    <tableColumn id="9" xr3:uid="{C16ED241-9DA4-4537-A9D7-AED4F10EDB76}" name="Détails" dataDxfId="7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639E3-9103-4D5E-BEBF-99C70B23248B}">
  <sheetPr codeName="Feuil6">
    <tabColor rgb="FF79ACF7"/>
  </sheetPr>
  <dimension ref="A1:T1046"/>
  <sheetViews>
    <sheetView tabSelected="1" topLeftCell="A4" workbookViewId="0">
      <selection activeCell="N17" sqref="N17"/>
    </sheetView>
  </sheetViews>
  <sheetFormatPr baseColWidth="10" defaultRowHeight="15" x14ac:dyDescent="0.25"/>
  <cols>
    <col min="1" max="1" width="11.5703125" customWidth="1"/>
    <col min="2" max="2" width="0.5703125" customWidth="1"/>
    <col min="3" max="3" width="15.42578125" customWidth="1"/>
    <col min="4" max="4" width="0.5703125" customWidth="1"/>
    <col min="5" max="5" width="45.85546875" customWidth="1"/>
    <col min="6" max="6" width="0.85546875" customWidth="1"/>
    <col min="7" max="9" width="8.7109375" customWidth="1"/>
    <col min="10" max="10" width="0.7109375" customWidth="1"/>
    <col min="11" max="11" width="10.5703125" customWidth="1"/>
    <col min="12" max="12" width="19.5703125" bestFit="1" customWidth="1"/>
    <col min="13" max="13" width="11.5703125" bestFit="1" customWidth="1"/>
    <col min="14" max="14" width="17.7109375" bestFit="1" customWidth="1"/>
    <col min="15" max="15" width="9.85546875" bestFit="1" customWidth="1"/>
    <col min="16" max="16" width="5.85546875" bestFit="1" customWidth="1"/>
    <col min="17" max="17" width="11.85546875" bestFit="1" customWidth="1"/>
    <col min="18" max="18" width="16.5703125" bestFit="1" customWidth="1"/>
    <col min="19" max="19" width="15.5703125" bestFit="1" customWidth="1"/>
    <col min="20" max="20" width="16.5703125" bestFit="1" customWidth="1"/>
    <col min="21" max="21" width="20.28515625" bestFit="1" customWidth="1"/>
    <col min="22" max="22" width="21.28515625" bestFit="1" customWidth="1"/>
    <col min="23" max="23" width="15.5703125" bestFit="1" customWidth="1"/>
    <col min="24" max="24" width="16.5703125" bestFit="1" customWidth="1"/>
    <col min="25" max="25" width="25.140625" bestFit="1" customWidth="1"/>
    <col min="26" max="26" width="26" bestFit="1" customWidth="1"/>
    <col min="27" max="27" width="21.85546875" bestFit="1" customWidth="1"/>
    <col min="28" max="28" width="16.5703125" bestFit="1" customWidth="1"/>
    <col min="29" max="29" width="15.5703125" bestFit="1" customWidth="1"/>
    <col min="30" max="30" width="16.5703125" bestFit="1" customWidth="1"/>
    <col min="31" max="31" width="21" bestFit="1" customWidth="1"/>
    <col min="32" max="32" width="22" bestFit="1" customWidth="1"/>
    <col min="33" max="33" width="20.28515625" bestFit="1" customWidth="1"/>
    <col min="34" max="34" width="21.28515625" bestFit="1" customWidth="1"/>
    <col min="35" max="35" width="21" bestFit="1" customWidth="1"/>
    <col min="36" max="36" width="22" bestFit="1" customWidth="1"/>
    <col min="37" max="37" width="20.28515625" bestFit="1" customWidth="1"/>
    <col min="38" max="38" width="21.28515625" bestFit="1" customWidth="1"/>
    <col min="39" max="39" width="15.42578125" bestFit="1" customWidth="1"/>
    <col min="40" max="43" width="9.7109375" bestFit="1" customWidth="1"/>
    <col min="44" max="44" width="12.28515625" bestFit="1" customWidth="1"/>
    <col min="45" max="45" width="23.28515625" bestFit="1" customWidth="1"/>
    <col min="46" max="46" width="26" bestFit="1" customWidth="1"/>
    <col min="47" max="47" width="21.140625" bestFit="1" customWidth="1"/>
    <col min="48" max="48" width="23.85546875" bestFit="1" customWidth="1"/>
    <col min="49" max="49" width="50.85546875" bestFit="1" customWidth="1"/>
    <col min="50" max="50" width="53.7109375" bestFit="1" customWidth="1"/>
    <col min="51" max="51" width="14.28515625" bestFit="1" customWidth="1"/>
    <col min="52" max="52" width="17" bestFit="1" customWidth="1"/>
    <col min="53" max="53" width="19.7109375" bestFit="1" customWidth="1"/>
    <col min="54" max="54" width="22.42578125" bestFit="1" customWidth="1"/>
    <col min="55" max="55" width="58.7109375" bestFit="1" customWidth="1"/>
    <col min="56" max="56" width="61.5703125" bestFit="1" customWidth="1"/>
    <col min="57" max="57" width="21" bestFit="1" customWidth="1"/>
    <col min="58" max="58" width="23.7109375" bestFit="1" customWidth="1"/>
    <col min="59" max="60" width="27.7109375" bestFit="1" customWidth="1"/>
    <col min="61" max="61" width="30.42578125" bestFit="1" customWidth="1"/>
    <col min="62" max="64" width="7.140625" bestFit="1" customWidth="1"/>
    <col min="65" max="65" width="9.28515625" bestFit="1" customWidth="1"/>
    <col min="66" max="67" width="11.85546875" bestFit="1" customWidth="1"/>
    <col min="68" max="68" width="14.5703125" bestFit="1" customWidth="1"/>
    <col min="69" max="69" width="41.28515625" bestFit="1" customWidth="1"/>
    <col min="70" max="70" width="44" bestFit="1" customWidth="1"/>
    <col min="71" max="75" width="13.28515625" bestFit="1" customWidth="1"/>
    <col min="76" max="76" width="15.85546875" bestFit="1" customWidth="1"/>
    <col min="77" max="77" width="32.7109375" bestFit="1" customWidth="1"/>
    <col min="78" max="78" width="35.42578125" bestFit="1" customWidth="1"/>
    <col min="79" max="79" width="37.28515625" bestFit="1" customWidth="1"/>
    <col min="80" max="80" width="40.140625" bestFit="1" customWidth="1"/>
    <col min="81" max="81" width="54.5703125" bestFit="1" customWidth="1"/>
    <col min="82" max="82" width="57.28515625" bestFit="1" customWidth="1"/>
    <col min="83" max="83" width="17.7109375" bestFit="1" customWidth="1"/>
    <col min="84" max="84" width="20.5703125" bestFit="1" customWidth="1"/>
    <col min="85" max="85" width="55.42578125" bestFit="1" customWidth="1"/>
    <col min="86" max="86" width="58.28515625" bestFit="1" customWidth="1"/>
    <col min="87" max="88" width="16.28515625" bestFit="1" customWidth="1"/>
    <col min="89" max="89" width="19" bestFit="1" customWidth="1"/>
    <col min="90" max="94" width="13.7109375" bestFit="1" customWidth="1"/>
    <col min="95" max="95" width="10.5703125" bestFit="1" customWidth="1"/>
    <col min="96" max="96" width="11.85546875" bestFit="1" customWidth="1"/>
    <col min="97" max="97" width="53.7109375" bestFit="1" customWidth="1"/>
    <col min="98" max="98" width="14.28515625" bestFit="1" customWidth="1"/>
    <col min="99" max="99" width="9" bestFit="1" customWidth="1"/>
    <col min="100" max="100" width="17" bestFit="1" customWidth="1"/>
    <col min="101" max="101" width="19.7109375" bestFit="1" customWidth="1"/>
    <col min="102" max="102" width="8.28515625" bestFit="1" customWidth="1"/>
    <col min="103" max="103" width="22.42578125" bestFit="1" customWidth="1"/>
    <col min="104" max="104" width="58.7109375" bestFit="1" customWidth="1"/>
    <col min="105" max="105" width="9.7109375" bestFit="1" customWidth="1"/>
    <col min="106" max="106" width="61.5703125" bestFit="1" customWidth="1"/>
    <col min="107" max="107" width="21" bestFit="1" customWidth="1"/>
    <col min="108" max="108" width="9.7109375" bestFit="1" customWidth="1"/>
    <col min="109" max="109" width="23.7109375" bestFit="1" customWidth="1"/>
    <col min="110" max="111" width="27.7109375" bestFit="1" customWidth="1"/>
    <col min="112" max="112" width="9.7109375" bestFit="1" customWidth="1"/>
    <col min="113" max="113" width="6.28515625" bestFit="1" customWidth="1"/>
    <col min="114" max="114" width="8.28515625" bestFit="1" customWidth="1"/>
    <col min="115" max="115" width="30.42578125" bestFit="1" customWidth="1"/>
    <col min="116" max="116" width="7" bestFit="1" customWidth="1"/>
    <col min="117" max="117" width="9" bestFit="1" customWidth="1"/>
    <col min="118" max="120" width="7.7109375" bestFit="1" customWidth="1"/>
    <col min="121" max="121" width="9.7109375" bestFit="1" customWidth="1"/>
    <col min="122" max="124" width="6.28515625" bestFit="1" customWidth="1"/>
    <col min="125" max="125" width="8.28515625" bestFit="1" customWidth="1"/>
    <col min="126" max="126" width="9.28515625" bestFit="1" customWidth="1"/>
    <col min="127" max="130" width="11.85546875" bestFit="1" customWidth="1"/>
    <col min="131" max="131" width="9.7109375" bestFit="1" customWidth="1"/>
    <col min="132" max="134" width="6.28515625" bestFit="1" customWidth="1"/>
    <col min="135" max="135" width="8.28515625" bestFit="1" customWidth="1"/>
    <col min="136" max="136" width="14.5703125" bestFit="1" customWidth="1"/>
    <col min="137" max="138" width="41.28515625" bestFit="1" customWidth="1"/>
    <col min="139" max="139" width="9.7109375" bestFit="1" customWidth="1"/>
    <col min="140" max="140" width="44" bestFit="1" customWidth="1"/>
    <col min="141" max="141" width="13.28515625" bestFit="1" customWidth="1"/>
    <col min="142" max="142" width="9.28515625" bestFit="1" customWidth="1"/>
    <col min="143" max="143" width="7" bestFit="1" customWidth="1"/>
    <col min="144" max="144" width="9" bestFit="1" customWidth="1"/>
    <col min="145" max="145" width="7.7109375" bestFit="1" customWidth="1"/>
    <col min="146" max="146" width="9.7109375" bestFit="1" customWidth="1"/>
    <col min="147" max="150" width="6.28515625" bestFit="1" customWidth="1"/>
    <col min="151" max="151" width="8.28515625" bestFit="1" customWidth="1"/>
    <col min="152" max="152" width="7.5703125" bestFit="1" customWidth="1"/>
    <col min="153" max="153" width="9.5703125" bestFit="1" customWidth="1"/>
    <col min="154" max="154" width="15.85546875" bestFit="1" customWidth="1"/>
    <col min="155" max="155" width="32.7109375" bestFit="1" customWidth="1"/>
    <col min="156" max="156" width="9.7109375" bestFit="1" customWidth="1"/>
    <col min="157" max="157" width="35.42578125" bestFit="1" customWidth="1"/>
    <col min="158" max="158" width="37.28515625" bestFit="1" customWidth="1"/>
    <col min="159" max="159" width="9" bestFit="1" customWidth="1"/>
    <col min="160" max="160" width="40.140625" bestFit="1" customWidth="1"/>
    <col min="161" max="161" width="54.5703125" bestFit="1" customWidth="1"/>
    <col min="162" max="162" width="8.7109375" bestFit="1" customWidth="1"/>
    <col min="163" max="163" width="57.28515625" bestFit="1" customWidth="1"/>
    <col min="164" max="164" width="17.7109375" bestFit="1" customWidth="1"/>
    <col min="165" max="165" width="8.28515625" bestFit="1" customWidth="1"/>
    <col min="166" max="166" width="20.5703125" bestFit="1" customWidth="1"/>
    <col min="167" max="167" width="55.42578125" bestFit="1" customWidth="1"/>
    <col min="168" max="168" width="8.28515625" bestFit="1" customWidth="1"/>
    <col min="169" max="169" width="58.28515625" bestFit="1" customWidth="1"/>
    <col min="170" max="170" width="16.28515625" bestFit="1" customWidth="1"/>
    <col min="171" max="171" width="9" bestFit="1" customWidth="1"/>
    <col min="172" max="172" width="6.28515625" bestFit="1" customWidth="1"/>
    <col min="173" max="173" width="8.28515625" bestFit="1" customWidth="1"/>
    <col min="174" max="174" width="19" bestFit="1" customWidth="1"/>
    <col min="175" max="175" width="13.7109375" bestFit="1" customWidth="1"/>
    <col min="176" max="176" width="16.5703125" bestFit="1" customWidth="1"/>
    <col min="177" max="191" width="6.7109375" bestFit="1" customWidth="1"/>
    <col min="192" max="192" width="8.7109375" bestFit="1" customWidth="1"/>
    <col min="193" max="204" width="6.85546875" bestFit="1" customWidth="1"/>
    <col min="205" max="205" width="8.85546875" bestFit="1" customWidth="1"/>
    <col min="206" max="207" width="6.28515625" bestFit="1" customWidth="1"/>
    <col min="208" max="208" width="8.28515625" bestFit="1" customWidth="1"/>
    <col min="209" max="211" width="7.5703125" bestFit="1" customWidth="1"/>
    <col min="212" max="212" width="9.5703125" bestFit="1" customWidth="1"/>
    <col min="213" max="213" width="10.5703125" bestFit="1" customWidth="1"/>
    <col min="214" max="214" width="11.85546875" bestFit="1" customWidth="1"/>
  </cols>
  <sheetData>
    <row r="1" spans="1:16" ht="26.25" customHeight="1" x14ac:dyDescent="0.25">
      <c r="E1" s="116" t="s">
        <v>207</v>
      </c>
      <c r="F1" s="117"/>
      <c r="G1" s="117"/>
      <c r="H1" s="117"/>
      <c r="I1" s="118"/>
    </row>
    <row r="2" spans="1:16" ht="26.25" customHeight="1" x14ac:dyDescent="0.25">
      <c r="E2" s="119"/>
      <c r="F2" s="120"/>
      <c r="G2" s="120"/>
      <c r="H2" s="120"/>
      <c r="I2" s="121"/>
    </row>
    <row r="3" spans="1:16" ht="26.25" customHeight="1" x14ac:dyDescent="0.25">
      <c r="E3" s="119"/>
      <c r="F3" s="120"/>
      <c r="G3" s="120"/>
      <c r="H3" s="120"/>
      <c r="I3" s="121"/>
      <c r="P3" s="10"/>
    </row>
    <row r="4" spans="1:16" ht="26.25" customHeight="1" x14ac:dyDescent="0.25">
      <c r="A4" s="136"/>
      <c r="B4" s="137"/>
      <c r="C4" s="137"/>
      <c r="E4" s="119"/>
      <c r="F4" s="120"/>
      <c r="G4" s="120"/>
      <c r="H4" s="120"/>
      <c r="I4" s="121"/>
      <c r="P4" s="10"/>
    </row>
    <row r="5" spans="1:16" ht="26.25" customHeight="1" x14ac:dyDescent="0.25">
      <c r="A5" s="138"/>
      <c r="B5" s="138"/>
      <c r="C5" s="138"/>
      <c r="E5" s="122"/>
      <c r="F5" s="123"/>
      <c r="G5" s="123"/>
      <c r="H5" s="123"/>
      <c r="I5" s="124"/>
    </row>
    <row r="6" spans="1:16" ht="12" customHeight="1" x14ac:dyDescent="0.25">
      <c r="E6" s="24"/>
      <c r="F6" s="24"/>
      <c r="G6" s="24"/>
      <c r="H6" s="24"/>
      <c r="I6" s="24"/>
    </row>
    <row r="7" spans="1:16" x14ac:dyDescent="0.25">
      <c r="A7" s="14" t="s">
        <v>21</v>
      </c>
      <c r="B7" s="16"/>
      <c r="C7" s="16"/>
      <c r="D7" s="19"/>
      <c r="E7" s="19"/>
      <c r="F7" s="19"/>
      <c r="G7" s="135"/>
      <c r="H7" s="135"/>
      <c r="I7" s="135"/>
    </row>
    <row r="8" spans="1:16" s="10" customFormat="1" ht="13.5" thickBot="1" x14ac:dyDescent="0.25">
      <c r="A8" s="27" t="s">
        <v>20</v>
      </c>
      <c r="C8" s="15" t="s">
        <v>8</v>
      </c>
      <c r="E8" s="12" t="s">
        <v>18</v>
      </c>
      <c r="G8" s="125" t="s">
        <v>1</v>
      </c>
      <c r="H8" s="126"/>
      <c r="I8" s="127"/>
    </row>
    <row r="9" spans="1:16" s="10" customFormat="1" ht="13.5" thickTop="1" x14ac:dyDescent="0.2">
      <c r="A9" s="26">
        <v>50</v>
      </c>
      <c r="C9" s="9" t="str">
        <f>IF(A9="","",VLOOKUP(A9,Base!1:1048576,2))</f>
        <v>M</v>
      </c>
      <c r="E9" s="22" t="str">
        <f>IF(A9="","",VLOOKUP(A9,Base!1:1048576,3))</f>
        <v>XXX</v>
      </c>
      <c r="F9" s="23"/>
      <c r="G9" s="128" t="str">
        <f>IF(A9="","",VLOOKUP(A9,Base!1:1048576,4))</f>
        <v>Michel</v>
      </c>
      <c r="H9" s="129"/>
      <c r="I9" s="130"/>
    </row>
    <row r="10" spans="1:16" s="10" customFormat="1" ht="4.9000000000000004" customHeight="1" x14ac:dyDescent="0.2">
      <c r="E10" s="23"/>
      <c r="F10" s="23"/>
      <c r="G10" s="23"/>
      <c r="H10" s="23"/>
      <c r="I10" s="23"/>
    </row>
    <row r="11" spans="1:16" s="10" customFormat="1" ht="12.75" x14ac:dyDescent="0.2">
      <c r="A11" s="133" t="s">
        <v>13</v>
      </c>
      <c r="B11" s="133"/>
      <c r="C11" s="133"/>
      <c r="E11" s="12" t="s">
        <v>73</v>
      </c>
      <c r="F11" s="25"/>
      <c r="G11" s="131"/>
      <c r="H11" s="131"/>
      <c r="I11" s="131"/>
    </row>
    <row r="12" spans="1:16" s="10" customFormat="1" ht="12.75" x14ac:dyDescent="0.2">
      <c r="A12" s="134" t="str">
        <f>IF(A9="","",VLOOKUP(A9,Base!1:1048576,6))</f>
        <v>Sans Emploi</v>
      </c>
      <c r="B12" s="134"/>
      <c r="C12" s="134"/>
      <c r="E12" s="9" t="str">
        <f>IF(A9="","",VLOOKUP(A9,Base!1:1048576,7))</f>
        <v>La Haye-Pesnel</v>
      </c>
      <c r="G12" s="132"/>
      <c r="H12" s="132"/>
      <c r="I12" s="132"/>
      <c r="M12" s="52"/>
    </row>
    <row r="13" spans="1:16" s="10" customFormat="1" ht="4.9000000000000004" customHeight="1" x14ac:dyDescent="0.2"/>
    <row r="14" spans="1:16" s="10" customFormat="1" ht="12.75" x14ac:dyDescent="0.2">
      <c r="A14" s="133" t="s">
        <v>24</v>
      </c>
      <c r="B14" s="133"/>
      <c r="C14" s="133"/>
      <c r="D14" s="11"/>
      <c r="E14" s="133" t="s">
        <v>5</v>
      </c>
      <c r="F14" s="133"/>
      <c r="G14" s="133"/>
      <c r="H14" s="133"/>
      <c r="I14" s="133"/>
      <c r="M14" s="52"/>
    </row>
    <row r="15" spans="1:16" s="10" customFormat="1" ht="12.75" x14ac:dyDescent="0.2">
      <c r="A15" s="134">
        <f>IF(A9="","",VLOOKUP(A9,Base!1:1048576,10))</f>
        <v>0</v>
      </c>
      <c r="B15" s="134"/>
      <c r="C15" s="134"/>
      <c r="E15" s="134">
        <f>IF(A9="","",VLOOKUP(A9,Base!1:1048576,11))</f>
        <v>0</v>
      </c>
      <c r="F15" s="134"/>
      <c r="G15" s="134"/>
      <c r="H15" s="134"/>
      <c r="I15" s="134"/>
    </row>
    <row r="16" spans="1:16" s="10" customFormat="1" ht="4.9000000000000004" customHeight="1" x14ac:dyDescent="0.2">
      <c r="A16" s="11"/>
      <c r="B16" s="11"/>
      <c r="C16" s="11"/>
      <c r="E16" s="11"/>
      <c r="F16" s="11"/>
      <c r="G16" s="11"/>
      <c r="H16" s="11"/>
      <c r="I16" s="11"/>
    </row>
    <row r="17" spans="1:20" s="10" customFormat="1" x14ac:dyDescent="0.25">
      <c r="A17" s="17" t="s">
        <v>22</v>
      </c>
      <c r="B17" s="18"/>
      <c r="C17" s="18"/>
      <c r="D17" s="47"/>
      <c r="E17" s="21"/>
      <c r="L17" s="20"/>
      <c r="M17" s="20"/>
      <c r="N17" s="20"/>
      <c r="O17" s="20"/>
      <c r="P17" s="20"/>
      <c r="Q17" s="20"/>
      <c r="R17" s="20"/>
      <c r="S17" s="20"/>
      <c r="T17" s="20"/>
    </row>
    <row r="18" spans="1:20" s="10" customFormat="1" x14ac:dyDescent="0.25">
      <c r="A18" s="112" t="s">
        <v>3</v>
      </c>
      <c r="B18" s="113"/>
      <c r="C18" s="114"/>
      <c r="D18"/>
      <c r="E18" s="12" t="s">
        <v>4</v>
      </c>
      <c r="L18" s="45"/>
      <c r="M18" s="45"/>
      <c r="N18" s="45"/>
      <c r="O18" s="45"/>
      <c r="P18" s="45"/>
      <c r="Q18" s="45"/>
      <c r="R18" s="45"/>
      <c r="S18" s="45"/>
      <c r="T18" s="45"/>
    </row>
    <row r="19" spans="1:20" s="10" customFormat="1" ht="15" customHeight="1" x14ac:dyDescent="0.25">
      <c r="A19" s="115">
        <f>IF(A9="","",VLOOKUP(A9,Base!1:1048576,12))</f>
        <v>0</v>
      </c>
      <c r="B19" s="115"/>
      <c r="C19" s="115"/>
      <c r="D19"/>
      <c r="E19" s="1">
        <f>IF(A9="","",VLOOKUP(A9,Base!1:1048576,13))</f>
        <v>0</v>
      </c>
      <c r="L19" s="46"/>
      <c r="M19" s="46"/>
      <c r="N19" s="46"/>
      <c r="O19" s="46"/>
      <c r="P19" s="46"/>
      <c r="Q19" s="46"/>
      <c r="R19" s="46"/>
      <c r="S19" s="46"/>
      <c r="T19" s="46"/>
    </row>
    <row r="20" spans="1:20" ht="4.9000000000000004" customHeight="1" x14ac:dyDescent="0.25"/>
    <row r="21" spans="1:20" x14ac:dyDescent="0.25">
      <c r="A21" s="142" t="s">
        <v>205</v>
      </c>
      <c r="B21" s="143"/>
      <c r="C21" s="143"/>
      <c r="D21" s="143"/>
      <c r="E21" s="144"/>
      <c r="G21" s="106"/>
      <c r="H21" s="107"/>
      <c r="I21" s="108"/>
    </row>
    <row r="22" spans="1:20" x14ac:dyDescent="0.25">
      <c r="A22" s="29" t="s">
        <v>7</v>
      </c>
      <c r="C22" s="139" t="s">
        <v>26</v>
      </c>
      <c r="D22" s="140"/>
      <c r="E22" s="141"/>
      <c r="G22" s="109" t="s">
        <v>151</v>
      </c>
      <c r="H22" s="110"/>
      <c r="I22" s="111"/>
    </row>
    <row r="23" spans="1:20" x14ac:dyDescent="0.25">
      <c r="A23" s="13" cm="1">
        <f t="array" ref="A23:A25">_xlfn._xlws.FILTER(Suivi[Date],Suivi[ID]=FicheSuivi!$A$9)</f>
        <v>44671</v>
      </c>
      <c r="C23" s="94" t="str" cm="1">
        <f t="array" ref="C23:C25">_xlfn._xlws.FILTER(Suivi[Objet],Suivi[ID]=FicheSuivi!$A$9)</f>
        <v>D) Démarches administratives :</v>
      </c>
      <c r="D23" s="95"/>
      <c r="E23" s="96"/>
      <c r="G23" s="153" t="str" cm="1">
        <f t="array" ref="G23:G25">_xlfn._xlws.FILTER(Suivi[Détails],Suivi[ID]=FicheSuivi!$A$9)</f>
        <v>faire sa demande de retraite</v>
      </c>
      <c r="H23" s="97"/>
      <c r="I23" s="83"/>
    </row>
    <row r="24" spans="1:20" x14ac:dyDescent="0.25">
      <c r="A24" s="13">
        <v>44678</v>
      </c>
      <c r="C24" s="94" t="str">
        <v>D) Démarches administratives :</v>
      </c>
      <c r="D24" s="95"/>
      <c r="E24" s="96"/>
      <c r="G24" s="153" t="str">
        <v>finir demande de retraite</v>
      </c>
      <c r="H24" s="97"/>
      <c r="I24" s="83"/>
    </row>
    <row r="25" spans="1:20" x14ac:dyDescent="0.25">
      <c r="A25" s="13">
        <v>44706</v>
      </c>
      <c r="C25" s="94">
        <v>0</v>
      </c>
      <c r="D25" s="95"/>
      <c r="E25" s="96"/>
      <c r="G25" s="153" t="str">
        <v>dossier retraite</v>
      </c>
      <c r="H25" s="97"/>
      <c r="I25" s="83"/>
    </row>
    <row r="26" spans="1:20" x14ac:dyDescent="0.25">
      <c r="A26" s="13"/>
      <c r="C26" s="94"/>
      <c r="D26" s="95"/>
      <c r="E26" s="96"/>
      <c r="G26" s="82"/>
      <c r="H26" s="97"/>
      <c r="I26" s="83"/>
    </row>
    <row r="27" spans="1:20" x14ac:dyDescent="0.25">
      <c r="A27" s="13"/>
      <c r="C27" s="94"/>
      <c r="D27" s="95"/>
      <c r="E27" s="96"/>
      <c r="G27" s="82"/>
      <c r="H27" s="97"/>
      <c r="I27" s="83"/>
    </row>
    <row r="28" spans="1:20" x14ac:dyDescent="0.25">
      <c r="A28" s="13"/>
      <c r="C28" s="94"/>
      <c r="D28" s="95"/>
      <c r="E28" s="96"/>
      <c r="G28" s="82"/>
      <c r="H28" s="97"/>
      <c r="I28" s="83"/>
    </row>
    <row r="29" spans="1:20" x14ac:dyDescent="0.25">
      <c r="A29" s="13"/>
      <c r="C29" s="94"/>
      <c r="D29" s="95"/>
      <c r="E29" s="96"/>
      <c r="G29" s="82"/>
      <c r="H29" s="97"/>
      <c r="I29" s="83"/>
    </row>
    <row r="30" spans="1:20" x14ac:dyDescent="0.25">
      <c r="A30" s="13"/>
      <c r="C30" s="94"/>
      <c r="D30" s="95"/>
      <c r="E30" s="96"/>
      <c r="G30" s="82"/>
      <c r="H30" s="97"/>
      <c r="I30" s="83"/>
    </row>
    <row r="31" spans="1:20" x14ac:dyDescent="0.25">
      <c r="A31" s="13"/>
      <c r="C31" s="94"/>
      <c r="D31" s="95"/>
      <c r="E31" s="96"/>
      <c r="G31" s="82"/>
      <c r="H31" s="97"/>
      <c r="I31" s="83"/>
    </row>
    <row r="32" spans="1:20" x14ac:dyDescent="0.25">
      <c r="A32" s="13"/>
      <c r="C32" s="94"/>
      <c r="D32" s="95"/>
      <c r="E32" s="96"/>
      <c r="G32" s="82"/>
      <c r="H32" s="97"/>
      <c r="I32" s="83"/>
    </row>
    <row r="33" spans="1:13" x14ac:dyDescent="0.25">
      <c r="A33" s="13"/>
      <c r="C33" s="94"/>
      <c r="D33" s="95"/>
      <c r="E33" s="96"/>
      <c r="G33" s="82"/>
      <c r="H33" s="97"/>
      <c r="I33" s="83"/>
    </row>
    <row r="34" spans="1:13" x14ac:dyDescent="0.25">
      <c r="A34" s="13"/>
      <c r="C34" s="94"/>
      <c r="D34" s="95"/>
      <c r="E34" s="96"/>
      <c r="G34" s="82"/>
      <c r="H34" s="97"/>
      <c r="I34" s="83"/>
    </row>
    <row r="35" spans="1:13" x14ac:dyDescent="0.25">
      <c r="A35" s="13"/>
      <c r="C35" s="94"/>
      <c r="D35" s="95"/>
      <c r="E35" s="96"/>
      <c r="G35" s="82"/>
      <c r="H35" s="97"/>
      <c r="I35" s="83"/>
    </row>
    <row r="36" spans="1:13" x14ac:dyDescent="0.25">
      <c r="A36" s="13"/>
      <c r="C36" s="94"/>
      <c r="D36" s="95"/>
      <c r="E36" s="96"/>
      <c r="G36" s="82"/>
      <c r="H36" s="97"/>
      <c r="I36" s="83"/>
    </row>
    <row r="37" spans="1:13" x14ac:dyDescent="0.25">
      <c r="A37" s="13"/>
      <c r="C37" s="94"/>
      <c r="D37" s="95"/>
      <c r="E37" s="96"/>
      <c r="G37" s="82"/>
      <c r="H37" s="97"/>
      <c r="I37" s="83"/>
    </row>
    <row r="38" spans="1:13" x14ac:dyDescent="0.25">
      <c r="A38" s="13"/>
      <c r="C38" s="94"/>
      <c r="D38" s="95"/>
      <c r="E38" s="96"/>
      <c r="G38" s="82"/>
      <c r="H38" s="97"/>
      <c r="I38" s="83"/>
    </row>
    <row r="39" spans="1:13" x14ac:dyDescent="0.25">
      <c r="A39" s="13"/>
      <c r="C39" s="94"/>
      <c r="D39" s="95"/>
      <c r="E39" s="96"/>
      <c r="G39" s="82"/>
      <c r="H39" s="97"/>
      <c r="I39" s="83"/>
    </row>
    <row r="40" spans="1:13" x14ac:dyDescent="0.25">
      <c r="A40" s="13"/>
      <c r="C40" s="94"/>
      <c r="D40" s="95"/>
      <c r="E40" s="96"/>
      <c r="G40" s="82"/>
      <c r="H40" s="97"/>
      <c r="I40" s="83"/>
    </row>
    <row r="41" spans="1:13" x14ac:dyDescent="0.25">
      <c r="A41" s="13"/>
      <c r="C41" s="94"/>
      <c r="D41" s="95"/>
      <c r="E41" s="96"/>
      <c r="G41" s="82"/>
      <c r="H41" s="97"/>
      <c r="I41" s="83"/>
    </row>
    <row r="42" spans="1:13" x14ac:dyDescent="0.25">
      <c r="A42" s="13"/>
      <c r="C42" s="94"/>
      <c r="D42" s="95"/>
      <c r="E42" s="96"/>
      <c r="G42" s="82"/>
      <c r="H42" s="97"/>
      <c r="I42" s="83"/>
    </row>
    <row r="43" spans="1:13" x14ac:dyDescent="0.25">
      <c r="A43" s="13"/>
      <c r="C43" s="94"/>
      <c r="D43" s="95"/>
      <c r="E43" s="96"/>
      <c r="G43" s="82"/>
      <c r="H43" s="97"/>
      <c r="I43" s="83"/>
    </row>
    <row r="44" spans="1:13" x14ac:dyDescent="0.25">
      <c r="A44" s="13"/>
      <c r="C44" s="94"/>
      <c r="D44" s="95"/>
      <c r="E44" s="96"/>
      <c r="G44" s="82"/>
      <c r="H44" s="97"/>
      <c r="I44" s="83"/>
    </row>
    <row r="45" spans="1:13" x14ac:dyDescent="0.25">
      <c r="A45" s="13"/>
      <c r="C45" s="94"/>
      <c r="D45" s="95"/>
      <c r="E45" s="96"/>
      <c r="G45" s="82"/>
      <c r="H45" s="97"/>
      <c r="I45" s="83"/>
    </row>
    <row r="46" spans="1:13" x14ac:dyDescent="0.25">
      <c r="A46" s="13"/>
      <c r="C46" s="94"/>
      <c r="D46" s="95"/>
      <c r="E46" s="96"/>
      <c r="G46" s="82"/>
      <c r="H46" s="97"/>
      <c r="I46" s="83"/>
    </row>
    <row r="47" spans="1:13" x14ac:dyDescent="0.25">
      <c r="A47" s="13"/>
      <c r="C47" s="94"/>
      <c r="D47" s="95"/>
      <c r="E47" s="96"/>
      <c r="G47" s="82"/>
      <c r="H47" s="97"/>
      <c r="I47" s="83"/>
    </row>
    <row r="48" spans="1:13" x14ac:dyDescent="0.25">
      <c r="A48" s="13"/>
      <c r="C48" s="94"/>
      <c r="D48" s="95"/>
      <c r="E48" s="96"/>
      <c r="G48" s="82"/>
      <c r="H48" s="97"/>
      <c r="I48" s="83"/>
      <c r="M48" s="90"/>
    </row>
    <row r="49" spans="1:19" x14ac:dyDescent="0.25">
      <c r="A49" s="13"/>
      <c r="C49" s="94"/>
      <c r="D49" s="95"/>
      <c r="E49" s="96"/>
      <c r="G49" s="82"/>
      <c r="H49" s="97"/>
      <c r="I49" s="83"/>
      <c r="L49" s="4"/>
    </row>
    <row r="50" spans="1:19" x14ac:dyDescent="0.25">
      <c r="A50" s="47"/>
      <c r="B50" s="47"/>
      <c r="C50" s="47"/>
      <c r="D50" s="47"/>
      <c r="E50" s="47"/>
      <c r="F50" s="47"/>
      <c r="G50" s="47"/>
      <c r="H50" s="47"/>
      <c r="I50" s="47"/>
      <c r="L50" s="4"/>
      <c r="M50" s="100"/>
      <c r="N50" s="4"/>
      <c r="O50" s="84"/>
      <c r="P50" s="101"/>
      <c r="Q50" s="101"/>
      <c r="R50" s="4"/>
      <c r="S50" s="102"/>
    </row>
    <row r="51" spans="1:19" x14ac:dyDescent="0.25">
      <c r="A51" s="45"/>
      <c r="L51" s="4"/>
      <c r="M51" s="100"/>
      <c r="N51" s="4"/>
      <c r="O51" s="84"/>
      <c r="P51" s="101"/>
      <c r="Q51" s="101"/>
      <c r="R51" s="98"/>
      <c r="S51" s="102"/>
    </row>
    <row r="52" spans="1:19" x14ac:dyDescent="0.25">
      <c r="A52" s="48"/>
      <c r="B52" s="48"/>
      <c r="C52" s="48"/>
      <c r="D52" s="48"/>
      <c r="E52" s="48"/>
      <c r="F52" s="48"/>
      <c r="G52" s="48"/>
      <c r="H52" s="48"/>
      <c r="I52" s="48"/>
      <c r="L52" s="4"/>
      <c r="M52" s="100"/>
      <c r="N52" s="4"/>
      <c r="O52" s="84"/>
      <c r="P52" s="101"/>
      <c r="Q52" s="101"/>
      <c r="R52" s="98"/>
      <c r="S52" s="103"/>
    </row>
    <row r="53" spans="1:19" x14ac:dyDescent="0.25">
      <c r="A53" s="48"/>
      <c r="B53" s="48"/>
      <c r="C53" s="48"/>
      <c r="D53" s="48"/>
      <c r="E53" s="48"/>
      <c r="F53" s="48"/>
      <c r="G53" s="48"/>
      <c r="H53" s="48"/>
      <c r="I53" s="48"/>
      <c r="L53" s="4"/>
      <c r="M53" s="100"/>
      <c r="N53" s="4"/>
      <c r="O53" s="84"/>
      <c r="P53" s="101"/>
      <c r="Q53" s="101"/>
      <c r="R53" s="98"/>
      <c r="S53" s="103"/>
    </row>
    <row r="54" spans="1:19" x14ac:dyDescent="0.25">
      <c r="A54" s="48"/>
      <c r="B54" s="48"/>
      <c r="C54" s="48"/>
      <c r="D54" s="48"/>
      <c r="E54" s="48"/>
      <c r="F54" s="48"/>
      <c r="G54" s="48"/>
      <c r="H54" s="48"/>
      <c r="I54" s="48"/>
      <c r="L54" s="4"/>
      <c r="M54" s="100"/>
      <c r="N54" s="4"/>
      <c r="O54" s="84"/>
      <c r="P54" s="101"/>
      <c r="Q54" s="101"/>
      <c r="R54" s="4"/>
      <c r="S54" s="103"/>
    </row>
    <row r="55" spans="1:19" x14ac:dyDescent="0.25">
      <c r="A55" s="48"/>
      <c r="B55" s="48"/>
      <c r="C55" s="48"/>
      <c r="D55" s="48"/>
      <c r="E55" s="48"/>
      <c r="F55" s="48"/>
      <c r="G55" s="48"/>
      <c r="H55" s="48"/>
      <c r="I55" s="48"/>
      <c r="L55" s="4"/>
      <c r="M55" s="100"/>
      <c r="N55" s="104"/>
      <c r="O55" s="84"/>
      <c r="P55" s="101"/>
      <c r="Q55" s="101"/>
      <c r="R55" s="4"/>
      <c r="S55" s="102"/>
    </row>
    <row r="56" spans="1:19" x14ac:dyDescent="0.25">
      <c r="A56" s="48"/>
      <c r="B56" s="48"/>
      <c r="C56" s="48"/>
      <c r="D56" s="48"/>
      <c r="E56" s="48"/>
      <c r="F56" s="48"/>
      <c r="G56" s="48"/>
      <c r="H56" s="48"/>
      <c r="I56" s="48"/>
      <c r="L56" s="4"/>
      <c r="M56" s="99"/>
      <c r="N56" s="4"/>
      <c r="O56" s="84"/>
      <c r="P56" s="101"/>
      <c r="Q56" s="101"/>
      <c r="R56" s="4"/>
      <c r="S56" s="102"/>
    </row>
    <row r="57" spans="1:19" x14ac:dyDescent="0.25">
      <c r="A57" s="48"/>
      <c r="B57" s="48"/>
      <c r="C57" s="48"/>
      <c r="D57" s="48"/>
      <c r="E57" s="48"/>
      <c r="F57" s="48"/>
      <c r="G57" s="48"/>
      <c r="H57" s="48"/>
      <c r="I57" s="48"/>
      <c r="L57" s="4"/>
      <c r="M57" s="99"/>
      <c r="N57" s="4"/>
      <c r="O57" s="84"/>
      <c r="P57" s="101"/>
      <c r="Q57" s="101"/>
      <c r="R57" s="4"/>
      <c r="S57" s="102"/>
    </row>
    <row r="58" spans="1:19" x14ac:dyDescent="0.25">
      <c r="A58" s="45"/>
      <c r="L58" s="4"/>
      <c r="M58" s="99"/>
      <c r="N58" s="4"/>
      <c r="O58" s="84"/>
      <c r="P58" s="101"/>
      <c r="Q58" s="101"/>
      <c r="R58" s="4"/>
      <c r="S58" s="102"/>
    </row>
    <row r="59" spans="1:19" x14ac:dyDescent="0.25">
      <c r="A59" s="48"/>
      <c r="B59" s="48"/>
      <c r="C59" s="48"/>
      <c r="D59" s="48"/>
      <c r="E59" s="48"/>
      <c r="F59" s="48"/>
      <c r="G59" s="48"/>
      <c r="H59" s="48"/>
      <c r="I59" s="48"/>
      <c r="L59" s="4"/>
      <c r="M59" s="99"/>
      <c r="N59" s="4"/>
      <c r="O59" s="84"/>
      <c r="P59" s="101"/>
      <c r="Q59" s="101"/>
      <c r="R59" s="4"/>
      <c r="S59" s="102"/>
    </row>
    <row r="60" spans="1:19" x14ac:dyDescent="0.25">
      <c r="A60" s="48"/>
      <c r="B60" s="48"/>
      <c r="C60" s="48"/>
      <c r="D60" s="48"/>
      <c r="E60" s="48"/>
      <c r="F60" s="48"/>
      <c r="G60" s="48"/>
      <c r="H60" s="48"/>
      <c r="I60" s="48"/>
      <c r="L60" s="4"/>
      <c r="M60" s="99"/>
      <c r="N60" s="4"/>
      <c r="O60" s="84"/>
      <c r="P60" s="101"/>
      <c r="Q60" s="101"/>
      <c r="R60" s="4"/>
      <c r="S60" s="102"/>
    </row>
    <row r="61" spans="1:19" x14ac:dyDescent="0.25">
      <c r="A61" s="48"/>
      <c r="B61" s="48"/>
      <c r="C61" s="48"/>
      <c r="D61" s="48"/>
      <c r="E61" s="48"/>
      <c r="F61" s="48"/>
      <c r="G61" s="48"/>
      <c r="H61" s="48"/>
      <c r="I61" s="48"/>
      <c r="L61" s="4"/>
      <c r="M61" s="99"/>
      <c r="N61" s="4"/>
      <c r="O61" s="84"/>
      <c r="P61" s="101"/>
      <c r="Q61" s="101"/>
      <c r="R61" s="4"/>
      <c r="S61" s="102"/>
    </row>
    <row r="62" spans="1:19" x14ac:dyDescent="0.25">
      <c r="A62" s="48"/>
      <c r="B62" s="48"/>
      <c r="C62" s="48"/>
      <c r="D62" s="48"/>
      <c r="E62" s="48"/>
      <c r="F62" s="48"/>
      <c r="G62" s="48"/>
      <c r="H62" s="48"/>
      <c r="I62" s="48"/>
      <c r="L62" s="4"/>
      <c r="M62" s="99"/>
      <c r="N62" s="4"/>
      <c r="O62" s="84"/>
      <c r="P62" s="101"/>
      <c r="Q62" s="101"/>
      <c r="R62" s="4"/>
      <c r="S62" s="102"/>
    </row>
    <row r="63" spans="1:19" x14ac:dyDescent="0.25">
      <c r="A63" s="48"/>
      <c r="B63" s="48"/>
      <c r="C63" s="48"/>
      <c r="D63" s="48"/>
      <c r="E63" s="48"/>
      <c r="F63" s="48"/>
      <c r="G63" s="48"/>
      <c r="H63" s="48"/>
      <c r="I63" s="48"/>
      <c r="L63" s="4"/>
      <c r="M63" s="99"/>
      <c r="N63" s="4"/>
      <c r="O63" s="84"/>
      <c r="P63" s="101"/>
      <c r="Q63" s="101"/>
      <c r="R63" s="4"/>
      <c r="S63" s="102"/>
    </row>
    <row r="64" spans="1:19" x14ac:dyDescent="0.25">
      <c r="A64" s="48"/>
      <c r="B64" s="48"/>
      <c r="C64" s="48"/>
      <c r="D64" s="48"/>
      <c r="E64" s="48"/>
      <c r="F64" s="48"/>
      <c r="G64" s="48"/>
      <c r="H64" s="48"/>
      <c r="I64" s="48"/>
      <c r="L64" s="4"/>
      <c r="M64" s="99"/>
      <c r="N64" s="4"/>
      <c r="O64" s="84"/>
      <c r="P64" s="101"/>
      <c r="Q64" s="101"/>
      <c r="R64" s="4"/>
      <c r="S64" s="102"/>
    </row>
    <row r="65" spans="1:19" x14ac:dyDescent="0.25">
      <c r="A65" s="48"/>
      <c r="B65" s="48"/>
      <c r="C65" s="48"/>
      <c r="D65" s="48"/>
      <c r="E65" s="48"/>
      <c r="F65" s="48"/>
      <c r="G65" s="48"/>
      <c r="H65" s="48"/>
      <c r="I65" s="48"/>
      <c r="L65" s="4"/>
      <c r="M65" s="99"/>
      <c r="N65" s="4"/>
      <c r="O65" s="84"/>
      <c r="P65" s="101"/>
      <c r="Q65" s="101"/>
      <c r="R65" s="4"/>
      <c r="S65" s="102"/>
    </row>
    <row r="66" spans="1:19" x14ac:dyDescent="0.25">
      <c r="L66" s="4"/>
      <c r="M66" s="99"/>
      <c r="N66" s="4"/>
      <c r="O66" s="84"/>
      <c r="P66" s="101"/>
      <c r="Q66" s="101"/>
      <c r="R66" s="4"/>
      <c r="S66" s="102"/>
    </row>
    <row r="67" spans="1:19" x14ac:dyDescent="0.25">
      <c r="L67" s="4"/>
      <c r="M67" s="99"/>
      <c r="N67" s="4"/>
      <c r="O67" s="84"/>
      <c r="P67" s="101"/>
      <c r="Q67" s="101"/>
      <c r="R67" s="4"/>
      <c r="S67" s="102"/>
    </row>
    <row r="68" spans="1:19" x14ac:dyDescent="0.25">
      <c r="L68" s="4"/>
      <c r="M68" s="99"/>
      <c r="N68" s="4"/>
      <c r="O68" s="84"/>
      <c r="P68" s="101"/>
      <c r="Q68" s="101"/>
      <c r="R68" s="4"/>
      <c r="S68" s="102"/>
    </row>
    <row r="69" spans="1:19" x14ac:dyDescent="0.25">
      <c r="L69" s="4"/>
      <c r="M69" s="99"/>
      <c r="N69" s="4"/>
      <c r="O69" s="84"/>
      <c r="P69" s="101"/>
      <c r="Q69" s="101"/>
      <c r="R69" s="4"/>
      <c r="S69" s="102"/>
    </row>
    <row r="70" spans="1:19" x14ac:dyDescent="0.25">
      <c r="L70" s="4"/>
      <c r="M70" s="99"/>
      <c r="N70" s="4"/>
      <c r="O70" s="84"/>
      <c r="P70" s="101"/>
      <c r="Q70" s="101"/>
      <c r="R70" s="4"/>
      <c r="S70" s="102"/>
    </row>
    <row r="71" spans="1:19" x14ac:dyDescent="0.25">
      <c r="L71" s="4"/>
      <c r="M71" s="99"/>
      <c r="N71" s="4"/>
      <c r="O71" s="84"/>
      <c r="P71" s="101"/>
      <c r="Q71" s="101"/>
      <c r="R71" s="4"/>
      <c r="S71" s="102"/>
    </row>
    <row r="72" spans="1:19" x14ac:dyDescent="0.25">
      <c r="L72" s="4"/>
      <c r="M72" s="99"/>
      <c r="N72" s="4"/>
      <c r="O72" s="84"/>
      <c r="P72" s="101"/>
      <c r="Q72" s="101"/>
      <c r="R72" s="4"/>
      <c r="S72" s="102"/>
    </row>
    <row r="73" spans="1:19" x14ac:dyDescent="0.25">
      <c r="L73" s="4"/>
      <c r="M73" s="99"/>
      <c r="N73" s="4"/>
      <c r="O73" s="84"/>
      <c r="P73" s="101"/>
      <c r="Q73" s="101"/>
      <c r="R73" s="4"/>
      <c r="S73" s="102"/>
    </row>
    <row r="74" spans="1:19" x14ac:dyDescent="0.25">
      <c r="L74" s="4"/>
      <c r="M74" s="99"/>
      <c r="N74" s="4"/>
      <c r="O74" s="84"/>
      <c r="P74" s="101"/>
      <c r="Q74" s="101"/>
      <c r="R74" s="4"/>
      <c r="S74" s="102"/>
    </row>
    <row r="75" spans="1:19" x14ac:dyDescent="0.25">
      <c r="L75" s="4"/>
      <c r="M75" s="99"/>
      <c r="N75" s="4"/>
      <c r="O75" s="84"/>
      <c r="P75" s="101"/>
      <c r="Q75" s="101"/>
      <c r="R75" s="4"/>
      <c r="S75" s="102"/>
    </row>
    <row r="76" spans="1:19" x14ac:dyDescent="0.25">
      <c r="L76" s="4"/>
      <c r="M76" s="99"/>
      <c r="N76" s="4"/>
      <c r="O76" s="84"/>
      <c r="P76" s="101"/>
      <c r="Q76" s="101"/>
      <c r="R76" s="4"/>
      <c r="S76" s="102"/>
    </row>
    <row r="77" spans="1:19" x14ac:dyDescent="0.25">
      <c r="L77" s="4"/>
      <c r="M77" s="99"/>
      <c r="N77" s="4"/>
      <c r="O77" s="84"/>
      <c r="P77" s="101"/>
      <c r="Q77" s="101"/>
      <c r="R77" s="4"/>
      <c r="S77" s="102"/>
    </row>
    <row r="78" spans="1:19" x14ac:dyDescent="0.25">
      <c r="L78" s="4"/>
      <c r="M78" s="99"/>
      <c r="N78" s="4"/>
      <c r="O78" s="84"/>
      <c r="P78" s="101"/>
      <c r="Q78" s="101"/>
      <c r="R78" s="4"/>
      <c r="S78" s="102"/>
    </row>
    <row r="79" spans="1:19" x14ac:dyDescent="0.25">
      <c r="L79" s="4"/>
      <c r="M79" s="99"/>
      <c r="N79" s="4"/>
      <c r="O79" s="84"/>
      <c r="P79" s="101"/>
      <c r="Q79" s="101"/>
      <c r="R79" s="4"/>
      <c r="S79" s="102"/>
    </row>
    <row r="80" spans="1:19" x14ac:dyDescent="0.25">
      <c r="L80" s="4"/>
      <c r="M80" s="99"/>
      <c r="N80" s="4"/>
      <c r="O80" s="84"/>
      <c r="P80" s="101"/>
      <c r="Q80" s="101"/>
      <c r="R80" s="4"/>
      <c r="S80" s="102"/>
    </row>
    <row r="81" spans="12:19" x14ac:dyDescent="0.25">
      <c r="L81" s="4"/>
      <c r="M81" s="99"/>
      <c r="N81" s="4"/>
      <c r="O81" s="84"/>
      <c r="P81" s="101"/>
      <c r="Q81" s="101"/>
      <c r="R81" s="4"/>
      <c r="S81" s="102"/>
    </row>
    <row r="82" spans="12:19" x14ac:dyDescent="0.25">
      <c r="L82" s="4"/>
      <c r="M82" s="99"/>
      <c r="N82" s="4"/>
      <c r="O82" s="84"/>
      <c r="P82" s="101"/>
      <c r="Q82" s="101"/>
      <c r="R82" s="4"/>
      <c r="S82" s="102"/>
    </row>
    <row r="83" spans="12:19" x14ac:dyDescent="0.25">
      <c r="L83" s="4"/>
      <c r="M83" s="99"/>
      <c r="N83" s="4"/>
      <c r="O83" s="84"/>
      <c r="P83" s="101"/>
      <c r="Q83" s="101"/>
      <c r="R83" s="4"/>
      <c r="S83" s="102"/>
    </row>
    <row r="84" spans="12:19" x14ac:dyDescent="0.25">
      <c r="L84" s="4"/>
      <c r="M84" s="99"/>
      <c r="N84" s="4"/>
      <c r="O84" s="84"/>
      <c r="P84" s="101"/>
      <c r="Q84" s="101"/>
      <c r="R84" s="4"/>
      <c r="S84" s="102"/>
    </row>
    <row r="85" spans="12:19" x14ac:dyDescent="0.25">
      <c r="L85" s="4"/>
      <c r="M85" s="99"/>
      <c r="N85" s="4"/>
      <c r="O85" s="84"/>
      <c r="P85" s="101"/>
      <c r="Q85" s="101"/>
      <c r="R85" s="4"/>
      <c r="S85" s="102"/>
    </row>
    <row r="86" spans="12:19" x14ac:dyDescent="0.25">
      <c r="L86" s="4"/>
      <c r="M86" s="99"/>
      <c r="N86" s="4"/>
      <c r="O86" s="84"/>
      <c r="P86" s="101"/>
      <c r="Q86" s="101"/>
      <c r="R86" s="4"/>
      <c r="S86" s="102"/>
    </row>
    <row r="87" spans="12:19" x14ac:dyDescent="0.25">
      <c r="L87" s="4"/>
      <c r="M87" s="99"/>
      <c r="N87" s="4"/>
      <c r="O87" s="84"/>
      <c r="P87" s="101"/>
      <c r="Q87" s="101"/>
      <c r="R87" s="4"/>
      <c r="S87" s="102"/>
    </row>
    <row r="88" spans="12:19" x14ac:dyDescent="0.25">
      <c r="L88" s="4"/>
      <c r="M88" s="99"/>
      <c r="N88" s="4"/>
      <c r="O88" s="84"/>
      <c r="P88" s="101"/>
      <c r="Q88" s="101"/>
      <c r="R88" s="4"/>
      <c r="S88" s="102"/>
    </row>
    <row r="89" spans="12:19" x14ac:dyDescent="0.25">
      <c r="L89" s="4"/>
      <c r="M89" s="99"/>
      <c r="N89" s="4"/>
      <c r="O89" s="84"/>
      <c r="P89" s="101"/>
      <c r="Q89" s="101"/>
      <c r="R89" s="4"/>
      <c r="S89" s="102"/>
    </row>
    <row r="90" spans="12:19" x14ac:dyDescent="0.25">
      <c r="L90" s="4"/>
      <c r="M90" s="99"/>
      <c r="N90" s="4"/>
      <c r="O90" s="84"/>
      <c r="P90" s="101"/>
      <c r="Q90" s="101"/>
      <c r="R90" s="4"/>
      <c r="S90" s="102"/>
    </row>
    <row r="91" spans="12:19" x14ac:dyDescent="0.25">
      <c r="L91" s="4"/>
      <c r="M91" s="99"/>
      <c r="N91" s="4"/>
      <c r="O91" s="84"/>
      <c r="P91" s="101"/>
      <c r="Q91" s="101"/>
      <c r="R91" s="4"/>
      <c r="S91" s="102"/>
    </row>
    <row r="92" spans="12:19" x14ac:dyDescent="0.25">
      <c r="L92" s="4"/>
      <c r="M92" s="99"/>
      <c r="N92" s="4"/>
      <c r="O92" s="84"/>
      <c r="P92" s="101"/>
      <c r="Q92" s="101"/>
      <c r="R92" s="4"/>
      <c r="S92" s="102"/>
    </row>
    <row r="93" spans="12:19" x14ac:dyDescent="0.25">
      <c r="L93" s="4"/>
      <c r="M93" s="99"/>
      <c r="N93" s="4"/>
      <c r="O93" s="84"/>
      <c r="P93" s="101"/>
      <c r="Q93" s="101"/>
      <c r="R93" s="4"/>
      <c r="S93" s="102"/>
    </row>
    <row r="94" spans="12:19" x14ac:dyDescent="0.25">
      <c r="L94" s="4"/>
      <c r="M94" s="99"/>
      <c r="N94" s="4"/>
      <c r="O94" s="84"/>
      <c r="P94" s="101"/>
      <c r="Q94" s="101"/>
      <c r="R94" s="4"/>
      <c r="S94" s="102"/>
    </row>
    <row r="95" spans="12:19" x14ac:dyDescent="0.25">
      <c r="L95" s="4"/>
      <c r="M95" s="99"/>
      <c r="N95" s="4"/>
      <c r="O95" s="84"/>
      <c r="P95" s="101"/>
      <c r="Q95" s="101"/>
      <c r="R95" s="4"/>
      <c r="S95" s="102"/>
    </row>
    <row r="96" spans="12:19" x14ac:dyDescent="0.25">
      <c r="L96" s="4"/>
      <c r="M96" s="99"/>
      <c r="N96" s="4"/>
      <c r="O96" s="84"/>
      <c r="P96" s="101"/>
      <c r="Q96" s="101"/>
      <c r="R96" s="4"/>
      <c r="S96" s="102"/>
    </row>
    <row r="97" spans="12:19" x14ac:dyDescent="0.25">
      <c r="L97" s="4"/>
      <c r="M97" s="99"/>
      <c r="N97" s="4"/>
      <c r="O97" s="84"/>
      <c r="P97" s="101"/>
      <c r="Q97" s="101"/>
      <c r="R97" s="4"/>
      <c r="S97" s="102"/>
    </row>
    <row r="98" spans="12:19" x14ac:dyDescent="0.25">
      <c r="L98" s="4"/>
      <c r="M98" s="99"/>
      <c r="N98" s="4"/>
      <c r="O98" s="84"/>
      <c r="P98" s="101"/>
      <c r="Q98" s="101"/>
      <c r="R98" s="4"/>
      <c r="S98" s="102"/>
    </row>
    <row r="99" spans="12:19" x14ac:dyDescent="0.25">
      <c r="L99" s="4"/>
      <c r="M99" s="99"/>
      <c r="N99" s="4"/>
      <c r="O99" s="84"/>
      <c r="P99" s="101"/>
      <c r="Q99" s="101"/>
      <c r="R99" s="4"/>
      <c r="S99" s="102"/>
    </row>
    <row r="100" spans="12:19" x14ac:dyDescent="0.25">
      <c r="L100" s="4"/>
      <c r="M100" s="99"/>
      <c r="N100" s="4"/>
      <c r="O100" s="84"/>
      <c r="P100" s="101"/>
      <c r="Q100" s="101"/>
      <c r="R100" s="4"/>
      <c r="S100" s="102"/>
    </row>
    <row r="101" spans="12:19" x14ac:dyDescent="0.25">
      <c r="L101" s="4"/>
      <c r="M101" s="99"/>
      <c r="N101" s="4"/>
      <c r="O101" s="84"/>
      <c r="P101" s="101"/>
      <c r="Q101" s="101"/>
      <c r="R101" s="4"/>
      <c r="S101" s="102"/>
    </row>
    <row r="102" spans="12:19" x14ac:dyDescent="0.25">
      <c r="L102" s="4"/>
      <c r="M102" s="99"/>
      <c r="N102" s="4"/>
      <c r="O102" s="84"/>
      <c r="P102" s="101"/>
      <c r="Q102" s="101"/>
      <c r="R102" s="4"/>
      <c r="S102" s="102"/>
    </row>
    <row r="103" spans="12:19" x14ac:dyDescent="0.25">
      <c r="L103" s="4"/>
      <c r="M103" s="99"/>
      <c r="N103" s="4"/>
      <c r="O103" s="84"/>
      <c r="P103" s="101"/>
      <c r="Q103" s="101"/>
      <c r="R103" s="4"/>
      <c r="S103" s="102"/>
    </row>
    <row r="104" spans="12:19" x14ac:dyDescent="0.25">
      <c r="L104" s="4"/>
      <c r="M104" s="99"/>
      <c r="N104" s="4"/>
      <c r="O104" s="84"/>
      <c r="P104" s="101"/>
      <c r="Q104" s="101"/>
      <c r="R104" s="4"/>
      <c r="S104" s="102"/>
    </row>
    <row r="105" spans="12:19" x14ac:dyDescent="0.25">
      <c r="L105" s="4"/>
      <c r="M105" s="99"/>
      <c r="N105" s="4"/>
      <c r="O105" s="105"/>
      <c r="P105" s="101"/>
      <c r="Q105" s="101"/>
      <c r="R105" s="4"/>
      <c r="S105" s="102"/>
    </row>
    <row r="106" spans="12:19" x14ac:dyDescent="0.25">
      <c r="L106" s="4"/>
      <c r="M106" s="99"/>
      <c r="N106" s="4"/>
      <c r="O106" s="105"/>
      <c r="P106" s="101"/>
      <c r="Q106" s="101"/>
      <c r="R106" s="4"/>
      <c r="S106" s="102"/>
    </row>
    <row r="107" spans="12:19" x14ac:dyDescent="0.25">
      <c r="L107" s="4"/>
      <c r="M107" s="99"/>
      <c r="N107" s="4"/>
      <c r="O107" s="105"/>
      <c r="P107" s="101"/>
      <c r="Q107" s="101"/>
      <c r="R107" s="4"/>
      <c r="S107" s="102"/>
    </row>
    <row r="108" spans="12:19" x14ac:dyDescent="0.25">
      <c r="L108" s="4"/>
      <c r="M108" s="99"/>
      <c r="N108" s="4"/>
      <c r="O108" s="105"/>
      <c r="P108" s="101"/>
      <c r="Q108" s="101"/>
      <c r="R108" s="4"/>
      <c r="S108" s="102"/>
    </row>
    <row r="109" spans="12:19" x14ac:dyDescent="0.25">
      <c r="L109" s="4"/>
      <c r="M109" s="99"/>
      <c r="N109" s="4"/>
      <c r="O109" s="105"/>
      <c r="P109" s="101"/>
      <c r="Q109" s="101"/>
      <c r="R109" s="4"/>
      <c r="S109" s="102"/>
    </row>
    <row r="110" spans="12:19" x14ac:dyDescent="0.25">
      <c r="L110" s="4"/>
      <c r="M110" s="99"/>
      <c r="N110" s="4"/>
      <c r="O110" s="105"/>
      <c r="P110" s="101"/>
      <c r="Q110" s="101"/>
      <c r="R110" s="4"/>
      <c r="S110" s="102"/>
    </row>
    <row r="111" spans="12:19" x14ac:dyDescent="0.25">
      <c r="L111" s="4"/>
      <c r="M111" s="99"/>
      <c r="N111" s="4"/>
      <c r="O111" s="105"/>
      <c r="P111" s="101"/>
      <c r="Q111" s="101"/>
      <c r="R111" s="98"/>
      <c r="S111" s="102"/>
    </row>
    <row r="112" spans="12:19" x14ac:dyDescent="0.25">
      <c r="L112" s="4"/>
      <c r="M112" s="99"/>
      <c r="N112" s="4"/>
      <c r="O112" s="105"/>
      <c r="P112" s="101"/>
      <c r="Q112" s="101"/>
      <c r="R112" s="4"/>
      <c r="S112" s="102"/>
    </row>
    <row r="113" spans="12:19" x14ac:dyDescent="0.25">
      <c r="L113" s="4"/>
      <c r="M113" s="99"/>
      <c r="N113" s="4"/>
      <c r="O113" s="105"/>
      <c r="P113" s="101"/>
      <c r="Q113" s="101"/>
      <c r="R113" s="4"/>
      <c r="S113" s="102"/>
    </row>
    <row r="114" spans="12:19" x14ac:dyDescent="0.25">
      <c r="L114" s="4"/>
      <c r="M114" s="99"/>
      <c r="N114" s="4"/>
      <c r="O114" s="105"/>
      <c r="P114" s="101"/>
      <c r="Q114" s="101"/>
      <c r="R114" s="4"/>
      <c r="S114" s="51"/>
    </row>
    <row r="115" spans="12:19" x14ac:dyDescent="0.25">
      <c r="L115" s="4"/>
      <c r="M115" s="99"/>
      <c r="N115" s="4"/>
      <c r="O115" s="105"/>
      <c r="P115" s="101"/>
      <c r="Q115" s="101"/>
      <c r="R115" s="4"/>
      <c r="S115" s="51"/>
    </row>
    <row r="116" spans="12:19" x14ac:dyDescent="0.25">
      <c r="L116" s="4"/>
      <c r="M116" s="99"/>
      <c r="N116" s="4"/>
      <c r="O116" s="105"/>
      <c r="P116" s="101"/>
      <c r="Q116" s="101"/>
      <c r="R116" s="98"/>
      <c r="S116" s="51"/>
    </row>
    <row r="117" spans="12:19" x14ac:dyDescent="0.25">
      <c r="L117" s="4"/>
      <c r="M117" s="99"/>
      <c r="N117" s="4"/>
      <c r="O117" s="105"/>
      <c r="P117" s="101"/>
      <c r="Q117" s="101"/>
      <c r="R117" s="4"/>
      <c r="S117" s="51"/>
    </row>
    <row r="118" spans="12:19" x14ac:dyDescent="0.25">
      <c r="L118" s="4"/>
      <c r="M118" s="99"/>
      <c r="N118" s="4"/>
      <c r="O118" s="105"/>
      <c r="P118" s="101"/>
      <c r="Q118" s="101"/>
      <c r="R118" s="98"/>
      <c r="S118" s="51"/>
    </row>
    <row r="119" spans="12:19" x14ac:dyDescent="0.25">
      <c r="L119" s="4"/>
      <c r="M119" s="99"/>
      <c r="N119" s="4"/>
      <c r="O119" s="105"/>
      <c r="P119" s="101"/>
      <c r="Q119" s="101"/>
      <c r="R119" s="4"/>
      <c r="S119" s="51"/>
    </row>
    <row r="120" spans="12:19" x14ac:dyDescent="0.25">
      <c r="L120" s="4"/>
      <c r="M120" s="99"/>
      <c r="N120" s="4"/>
      <c r="O120" s="105"/>
      <c r="P120" s="101"/>
      <c r="Q120" s="101"/>
      <c r="R120" s="4"/>
      <c r="S120" s="51"/>
    </row>
    <row r="121" spans="12:19" x14ac:dyDescent="0.25">
      <c r="L121" s="4"/>
      <c r="M121" s="99"/>
      <c r="N121" s="4"/>
      <c r="O121" s="105"/>
      <c r="P121" s="101"/>
      <c r="Q121" s="101"/>
      <c r="R121" s="4"/>
      <c r="S121" s="51"/>
    </row>
    <row r="122" spans="12:19" x14ac:dyDescent="0.25">
      <c r="L122" s="4"/>
      <c r="M122" s="99"/>
      <c r="N122" s="4"/>
      <c r="O122" s="105"/>
      <c r="P122" s="101"/>
      <c r="Q122" s="101"/>
      <c r="R122" s="4"/>
      <c r="S122" s="51"/>
    </row>
    <row r="123" spans="12:19" x14ac:dyDescent="0.25">
      <c r="L123" s="4"/>
      <c r="M123" s="99"/>
      <c r="N123" s="4"/>
      <c r="O123" s="105"/>
      <c r="P123" s="101"/>
      <c r="Q123" s="101"/>
      <c r="R123" s="4"/>
      <c r="S123" s="51"/>
    </row>
    <row r="124" spans="12:19" x14ac:dyDescent="0.25">
      <c r="L124" s="4"/>
      <c r="M124" s="99"/>
      <c r="N124" s="4"/>
      <c r="O124" s="105"/>
      <c r="P124" s="101"/>
      <c r="Q124" s="101"/>
      <c r="R124" s="4"/>
      <c r="S124" s="51"/>
    </row>
    <row r="125" spans="12:19" x14ac:dyDescent="0.25">
      <c r="L125" s="4"/>
      <c r="M125" s="99"/>
      <c r="N125" s="4"/>
      <c r="O125" s="105"/>
      <c r="P125" s="101"/>
      <c r="Q125" s="101"/>
      <c r="R125" s="4"/>
      <c r="S125" s="51"/>
    </row>
    <row r="126" spans="12:19" x14ac:dyDescent="0.25">
      <c r="L126" s="4"/>
      <c r="M126" s="99"/>
      <c r="N126" s="4"/>
      <c r="O126" s="105"/>
      <c r="P126" s="101"/>
      <c r="Q126" s="101"/>
      <c r="R126" s="4"/>
      <c r="S126" s="51"/>
    </row>
    <row r="127" spans="12:19" x14ac:dyDescent="0.25">
      <c r="L127" s="4"/>
      <c r="M127" s="99"/>
      <c r="N127" s="4"/>
      <c r="O127" s="105"/>
      <c r="P127" s="101"/>
      <c r="Q127" s="101"/>
      <c r="R127" s="4"/>
      <c r="S127" s="51"/>
    </row>
    <row r="128" spans="12:19" x14ac:dyDescent="0.25">
      <c r="L128" s="4"/>
      <c r="M128" s="99"/>
      <c r="N128" s="4"/>
      <c r="O128" s="105"/>
      <c r="P128" s="101"/>
      <c r="Q128" s="101"/>
      <c r="R128" s="4"/>
      <c r="S128" s="51"/>
    </row>
    <row r="129" spans="12:19" x14ac:dyDescent="0.25">
      <c r="L129" s="4"/>
      <c r="M129" s="99"/>
      <c r="N129" s="4"/>
      <c r="O129" s="105"/>
      <c r="P129" s="101"/>
      <c r="Q129" s="101"/>
      <c r="R129" s="4"/>
      <c r="S129" s="51"/>
    </row>
    <row r="130" spans="12:19" x14ac:dyDescent="0.25">
      <c r="L130" s="4"/>
      <c r="M130" s="99"/>
      <c r="N130" s="4"/>
      <c r="O130" s="105"/>
      <c r="P130" s="101"/>
      <c r="Q130" s="101"/>
      <c r="R130" s="4"/>
      <c r="S130" s="51"/>
    </row>
    <row r="131" spans="12:19" x14ac:dyDescent="0.25">
      <c r="L131" s="4"/>
      <c r="M131" s="99"/>
      <c r="N131" s="4"/>
      <c r="O131" s="105"/>
      <c r="P131" s="101"/>
      <c r="Q131" s="101"/>
      <c r="R131" s="98"/>
      <c r="S131" s="51"/>
    </row>
    <row r="132" spans="12:19" x14ac:dyDescent="0.25">
      <c r="L132" s="4"/>
      <c r="M132" s="99"/>
      <c r="N132" s="4"/>
      <c r="O132" s="105"/>
      <c r="P132" s="101"/>
      <c r="Q132" s="101"/>
      <c r="R132" s="4"/>
      <c r="S132" s="51"/>
    </row>
    <row r="133" spans="12:19" x14ac:dyDescent="0.25">
      <c r="L133" s="4"/>
      <c r="M133" s="99"/>
      <c r="N133" s="4"/>
      <c r="O133" s="105"/>
      <c r="P133" s="101"/>
      <c r="Q133" s="101"/>
      <c r="R133" s="4"/>
      <c r="S133" s="51"/>
    </row>
    <row r="134" spans="12:19" x14ac:dyDescent="0.25">
      <c r="L134" s="4"/>
      <c r="M134" s="99"/>
      <c r="N134" s="4"/>
      <c r="O134" s="105"/>
      <c r="P134" s="101"/>
      <c r="Q134" s="101"/>
      <c r="R134" s="4"/>
      <c r="S134" s="51"/>
    </row>
    <row r="135" spans="12:19" x14ac:dyDescent="0.25">
      <c r="L135" s="4"/>
      <c r="M135" s="99"/>
      <c r="N135" s="4"/>
      <c r="O135" s="105"/>
      <c r="P135" s="101"/>
      <c r="Q135" s="101"/>
      <c r="R135" s="4"/>
      <c r="S135" s="51"/>
    </row>
    <row r="136" spans="12:19" x14ac:dyDescent="0.25">
      <c r="L136" s="4"/>
      <c r="M136" s="99"/>
      <c r="N136" s="4"/>
      <c r="O136" s="105"/>
      <c r="P136" s="101"/>
      <c r="Q136" s="101"/>
      <c r="R136" s="4"/>
      <c r="S136" s="51"/>
    </row>
    <row r="137" spans="12:19" x14ac:dyDescent="0.25">
      <c r="L137" s="4"/>
      <c r="M137" s="99"/>
      <c r="N137" s="4"/>
      <c r="O137" s="105"/>
      <c r="P137" s="101"/>
      <c r="Q137" s="101"/>
      <c r="R137" s="4"/>
      <c r="S137" s="51"/>
    </row>
    <row r="138" spans="12:19" x14ac:dyDescent="0.25">
      <c r="L138" s="4"/>
      <c r="M138" s="99"/>
      <c r="N138" s="4"/>
      <c r="O138" s="105"/>
      <c r="P138" s="101"/>
      <c r="Q138" s="101"/>
      <c r="R138" s="4"/>
      <c r="S138" s="51"/>
    </row>
    <row r="139" spans="12:19" x14ac:dyDescent="0.25">
      <c r="L139" s="4"/>
      <c r="M139" s="99"/>
      <c r="N139" s="4"/>
      <c r="O139" s="105"/>
      <c r="P139" s="101"/>
      <c r="Q139" s="101"/>
      <c r="R139" s="4"/>
      <c r="S139" s="51"/>
    </row>
    <row r="140" spans="12:19" x14ac:dyDescent="0.25">
      <c r="L140" s="4"/>
      <c r="M140" s="99"/>
      <c r="N140" s="4"/>
      <c r="O140" s="105"/>
      <c r="P140" s="101"/>
      <c r="Q140" s="101"/>
      <c r="R140" s="4"/>
      <c r="S140" s="51"/>
    </row>
    <row r="141" spans="12:19" x14ac:dyDescent="0.25">
      <c r="L141" s="4"/>
      <c r="M141" s="99"/>
      <c r="N141" s="4"/>
      <c r="O141" s="105"/>
      <c r="P141" s="101"/>
      <c r="Q141" s="101"/>
      <c r="R141" s="4"/>
      <c r="S141" s="51"/>
    </row>
    <row r="142" spans="12:19" x14ac:dyDescent="0.25">
      <c r="L142" s="4"/>
      <c r="M142" s="99"/>
      <c r="N142" s="4"/>
      <c r="O142" s="105"/>
      <c r="P142" s="101"/>
      <c r="Q142" s="101"/>
      <c r="R142" s="4"/>
      <c r="S142" s="51"/>
    </row>
    <row r="143" spans="12:19" x14ac:dyDescent="0.25">
      <c r="L143" s="4"/>
      <c r="M143" s="99"/>
      <c r="N143" s="4"/>
      <c r="O143" s="105"/>
      <c r="P143" s="101"/>
      <c r="Q143" s="101"/>
      <c r="R143" s="98"/>
      <c r="S143" s="51"/>
    </row>
    <row r="144" spans="12:19" x14ac:dyDescent="0.25">
      <c r="L144" s="4"/>
      <c r="M144" s="99"/>
      <c r="N144" s="4"/>
      <c r="O144" s="105"/>
      <c r="P144" s="101"/>
      <c r="Q144" s="101"/>
      <c r="R144" s="4"/>
      <c r="S144" s="51"/>
    </row>
    <row r="145" spans="12:19" x14ac:dyDescent="0.25">
      <c r="L145" s="4"/>
      <c r="M145" s="99"/>
      <c r="N145" s="4"/>
      <c r="O145" s="105"/>
      <c r="P145" s="101"/>
      <c r="Q145" s="101"/>
      <c r="R145" s="4"/>
      <c r="S145" s="51"/>
    </row>
    <row r="146" spans="12:19" x14ac:dyDescent="0.25">
      <c r="L146" s="4"/>
      <c r="M146" s="99"/>
      <c r="N146" s="4"/>
      <c r="O146" s="105"/>
      <c r="P146" s="101"/>
      <c r="Q146" s="101"/>
      <c r="R146" s="4"/>
      <c r="S146" s="51"/>
    </row>
    <row r="147" spans="12:19" x14ac:dyDescent="0.25">
      <c r="L147" s="4"/>
      <c r="M147" s="99"/>
      <c r="N147" s="4"/>
      <c r="O147" s="105"/>
      <c r="P147" s="101"/>
      <c r="Q147" s="101"/>
      <c r="R147" s="4"/>
      <c r="S147" s="51"/>
    </row>
    <row r="148" spans="12:19" x14ac:dyDescent="0.25">
      <c r="L148" s="4"/>
      <c r="M148" s="99"/>
      <c r="N148" s="4"/>
      <c r="O148" s="105"/>
      <c r="P148" s="101"/>
      <c r="Q148" s="101"/>
      <c r="R148" s="4"/>
      <c r="S148" s="51"/>
    </row>
    <row r="149" spans="12:19" x14ac:dyDescent="0.25">
      <c r="L149" s="4"/>
      <c r="M149" s="99"/>
      <c r="N149" s="4"/>
      <c r="O149" s="105"/>
      <c r="P149" s="101"/>
      <c r="Q149" s="101"/>
      <c r="R149" s="98"/>
      <c r="S149" s="51"/>
    </row>
    <row r="150" spans="12:19" x14ac:dyDescent="0.25">
      <c r="L150" s="4"/>
      <c r="M150" s="99"/>
      <c r="N150" s="4"/>
      <c r="O150" s="105"/>
      <c r="P150" s="101"/>
      <c r="Q150" s="101"/>
      <c r="R150" s="4"/>
      <c r="S150" s="51"/>
    </row>
    <row r="151" spans="12:19" x14ac:dyDescent="0.25">
      <c r="L151" s="4"/>
      <c r="M151" s="99"/>
      <c r="N151" s="4"/>
      <c r="O151" s="105"/>
      <c r="P151" s="101"/>
      <c r="Q151" s="101"/>
      <c r="R151" s="4"/>
      <c r="S151" s="51"/>
    </row>
    <row r="152" spans="12:19" x14ac:dyDescent="0.25">
      <c r="L152" s="4"/>
      <c r="M152" s="99"/>
      <c r="N152" s="4"/>
      <c r="O152" s="105"/>
      <c r="P152" s="101"/>
      <c r="Q152" s="101"/>
      <c r="R152" s="4"/>
      <c r="S152" s="51"/>
    </row>
    <row r="153" spans="12:19" x14ac:dyDescent="0.25">
      <c r="L153" s="4"/>
      <c r="M153" s="99"/>
      <c r="N153" s="4"/>
      <c r="O153" s="105"/>
      <c r="P153" s="101"/>
      <c r="Q153" s="101"/>
      <c r="R153" s="4"/>
      <c r="S153" s="51"/>
    </row>
    <row r="154" spans="12:19" x14ac:dyDescent="0.25">
      <c r="L154" s="4"/>
      <c r="M154" s="99"/>
      <c r="N154" s="4"/>
      <c r="O154" s="105"/>
      <c r="P154" s="101"/>
      <c r="Q154" s="101"/>
      <c r="R154" s="4"/>
      <c r="S154" s="51"/>
    </row>
    <row r="155" spans="12:19" x14ac:dyDescent="0.25">
      <c r="L155" s="4"/>
      <c r="M155" s="99"/>
      <c r="N155" s="4"/>
      <c r="O155" s="105"/>
      <c r="P155" s="101"/>
      <c r="Q155" s="101"/>
      <c r="R155" s="4"/>
      <c r="S155" s="51"/>
    </row>
    <row r="156" spans="12:19" x14ac:dyDescent="0.25">
      <c r="L156" s="4"/>
      <c r="M156" s="99"/>
      <c r="N156" s="4"/>
      <c r="O156" s="105"/>
      <c r="P156" s="101"/>
      <c r="Q156" s="101"/>
      <c r="R156" s="4"/>
      <c r="S156" s="51"/>
    </row>
    <row r="157" spans="12:19" x14ac:dyDescent="0.25">
      <c r="L157" s="4"/>
      <c r="M157" s="99"/>
      <c r="N157" s="4"/>
      <c r="O157" s="105"/>
      <c r="P157" s="101"/>
      <c r="Q157" s="101"/>
      <c r="R157" s="4"/>
      <c r="S157" s="51"/>
    </row>
    <row r="158" spans="12:19" x14ac:dyDescent="0.25">
      <c r="L158" s="4"/>
      <c r="M158" s="99"/>
      <c r="N158" s="4"/>
      <c r="O158" s="105"/>
      <c r="P158" s="101"/>
      <c r="Q158" s="101"/>
      <c r="R158" s="4"/>
      <c r="S158" s="51"/>
    </row>
    <row r="159" spans="12:19" x14ac:dyDescent="0.25">
      <c r="L159" s="4"/>
      <c r="M159" s="99"/>
      <c r="N159" s="4"/>
      <c r="O159" s="105"/>
      <c r="P159" s="101"/>
      <c r="Q159" s="101"/>
      <c r="R159" s="4"/>
      <c r="S159" s="51"/>
    </row>
    <row r="160" spans="12:19" x14ac:dyDescent="0.25">
      <c r="L160" s="4"/>
      <c r="M160" s="99"/>
      <c r="N160" s="4"/>
      <c r="O160" s="105"/>
      <c r="P160" s="101"/>
      <c r="Q160" s="101"/>
      <c r="R160" s="4"/>
      <c r="S160" s="51"/>
    </row>
    <row r="161" spans="12:19" x14ac:dyDescent="0.25">
      <c r="L161" s="4"/>
      <c r="M161" s="99"/>
      <c r="N161" s="4"/>
      <c r="O161" s="105"/>
      <c r="P161" s="101"/>
      <c r="Q161" s="101"/>
      <c r="R161" s="4"/>
      <c r="S161" s="51"/>
    </row>
    <row r="162" spans="12:19" x14ac:dyDescent="0.25">
      <c r="L162" s="4"/>
      <c r="M162" s="99"/>
      <c r="N162" s="4"/>
      <c r="O162" s="105"/>
      <c r="P162" s="101"/>
      <c r="Q162" s="101"/>
      <c r="R162" s="4"/>
      <c r="S162" s="51"/>
    </row>
    <row r="163" spans="12:19" x14ac:dyDescent="0.25">
      <c r="L163" s="4"/>
      <c r="M163" s="99"/>
      <c r="N163" s="4"/>
      <c r="O163" s="105"/>
      <c r="P163" s="101"/>
      <c r="Q163" s="101"/>
      <c r="R163" s="4"/>
      <c r="S163" s="51"/>
    </row>
    <row r="164" spans="12:19" x14ac:dyDescent="0.25">
      <c r="L164" s="4"/>
      <c r="M164" s="99"/>
      <c r="N164" s="4"/>
      <c r="O164" s="105"/>
      <c r="P164" s="101"/>
      <c r="Q164" s="101"/>
      <c r="R164" s="4"/>
      <c r="S164" s="51"/>
    </row>
    <row r="165" spans="12:19" x14ac:dyDescent="0.25">
      <c r="L165" s="4"/>
      <c r="M165" s="99"/>
      <c r="N165" s="4"/>
      <c r="O165" s="105"/>
      <c r="P165" s="101"/>
      <c r="Q165" s="101"/>
      <c r="R165" s="4"/>
      <c r="S165" s="51"/>
    </row>
    <row r="166" spans="12:19" x14ac:dyDescent="0.25">
      <c r="L166" s="4"/>
      <c r="M166" s="99"/>
      <c r="N166" s="4"/>
      <c r="O166" s="105"/>
      <c r="P166" s="101"/>
      <c r="Q166" s="101"/>
      <c r="R166" s="4"/>
      <c r="S166" s="51"/>
    </row>
    <row r="167" spans="12:19" x14ac:dyDescent="0.25">
      <c r="L167" s="4"/>
      <c r="M167" s="99"/>
      <c r="N167" s="4"/>
      <c r="O167" s="105"/>
      <c r="P167" s="101"/>
      <c r="Q167" s="101"/>
      <c r="R167" s="4"/>
      <c r="S167" s="51"/>
    </row>
    <row r="168" spans="12:19" x14ac:dyDescent="0.25">
      <c r="L168" s="4"/>
      <c r="M168" s="99"/>
      <c r="N168" s="4"/>
      <c r="O168" s="105"/>
      <c r="P168" s="101"/>
      <c r="Q168" s="101"/>
      <c r="R168" s="4"/>
      <c r="S168" s="51"/>
    </row>
    <row r="169" spans="12:19" x14ac:dyDescent="0.25">
      <c r="L169" s="4"/>
      <c r="M169" s="99"/>
      <c r="N169" s="4"/>
      <c r="O169" s="105"/>
      <c r="P169" s="101"/>
      <c r="Q169" s="101"/>
      <c r="R169" s="4"/>
      <c r="S169" s="51"/>
    </row>
    <row r="170" spans="12:19" x14ac:dyDescent="0.25">
      <c r="L170" s="4"/>
      <c r="M170" s="99"/>
      <c r="N170" s="4"/>
      <c r="O170" s="105"/>
      <c r="P170" s="101"/>
      <c r="Q170" s="101"/>
      <c r="R170" s="4"/>
      <c r="S170" s="51"/>
    </row>
    <row r="171" spans="12:19" x14ac:dyDescent="0.25">
      <c r="L171" s="4"/>
      <c r="M171" s="99"/>
      <c r="N171" s="4"/>
      <c r="O171" s="105"/>
      <c r="P171" s="101"/>
      <c r="Q171" s="101"/>
      <c r="R171" s="4"/>
      <c r="S171" s="51"/>
    </row>
    <row r="172" spans="12:19" x14ac:dyDescent="0.25">
      <c r="L172" s="4"/>
      <c r="M172" s="99"/>
      <c r="N172" s="4"/>
      <c r="O172" s="105"/>
      <c r="P172" s="101"/>
      <c r="Q172" s="101"/>
      <c r="R172" s="4"/>
      <c r="S172" s="51"/>
    </row>
    <row r="173" spans="12:19" x14ac:dyDescent="0.25">
      <c r="L173" s="4"/>
      <c r="M173" s="99"/>
      <c r="N173" s="4"/>
      <c r="O173" s="105"/>
      <c r="P173" s="101"/>
      <c r="Q173" s="101"/>
      <c r="R173" s="4"/>
      <c r="S173" s="51"/>
    </row>
    <row r="174" spans="12:19" x14ac:dyDescent="0.25">
      <c r="L174" s="4"/>
      <c r="M174" s="99"/>
      <c r="N174" s="4"/>
      <c r="O174" s="105"/>
      <c r="P174" s="101"/>
      <c r="Q174" s="101"/>
      <c r="R174" s="4"/>
      <c r="S174" s="51"/>
    </row>
    <row r="175" spans="12:19" x14ac:dyDescent="0.25">
      <c r="L175" s="4"/>
      <c r="M175" s="99"/>
      <c r="N175" s="4"/>
      <c r="O175" s="105"/>
      <c r="P175" s="101"/>
      <c r="Q175" s="101"/>
      <c r="R175" s="4"/>
      <c r="S175" s="51"/>
    </row>
    <row r="176" spans="12:19" x14ac:dyDescent="0.25">
      <c r="L176" s="4"/>
      <c r="M176" s="99"/>
      <c r="N176" s="4"/>
      <c r="O176" s="105"/>
      <c r="P176" s="101"/>
      <c r="Q176" s="101"/>
      <c r="R176" s="4"/>
      <c r="S176" s="51"/>
    </row>
    <row r="177" spans="12:19" x14ac:dyDescent="0.25">
      <c r="L177" s="4"/>
      <c r="M177" s="99"/>
      <c r="N177" s="4"/>
      <c r="O177" s="105"/>
      <c r="P177" s="101"/>
      <c r="Q177" s="101"/>
      <c r="R177" s="4"/>
      <c r="S177" s="51"/>
    </row>
    <row r="178" spans="12:19" x14ac:dyDescent="0.25">
      <c r="L178" s="4"/>
      <c r="M178" s="99"/>
      <c r="N178" s="4"/>
      <c r="O178" s="105"/>
      <c r="P178" s="101"/>
      <c r="Q178" s="101"/>
      <c r="R178" s="4"/>
      <c r="S178" s="51"/>
    </row>
    <row r="179" spans="12:19" x14ac:dyDescent="0.25">
      <c r="L179" s="4"/>
      <c r="M179" s="99"/>
      <c r="N179" s="4"/>
      <c r="O179" s="105"/>
      <c r="P179" s="101"/>
      <c r="Q179" s="101"/>
      <c r="R179" s="4"/>
      <c r="S179" s="51"/>
    </row>
    <row r="180" spans="12:19" x14ac:dyDescent="0.25">
      <c r="L180" s="4"/>
      <c r="M180" s="99"/>
      <c r="N180" s="4"/>
      <c r="O180" s="105"/>
      <c r="P180" s="101"/>
      <c r="Q180" s="101"/>
      <c r="R180" s="4"/>
      <c r="S180" s="51"/>
    </row>
    <row r="181" spans="12:19" x14ac:dyDescent="0.25">
      <c r="L181" s="4"/>
      <c r="M181" s="99"/>
      <c r="N181" s="4"/>
      <c r="O181" s="105"/>
      <c r="P181" s="101"/>
      <c r="Q181" s="101"/>
      <c r="R181" s="4"/>
      <c r="S181" s="51"/>
    </row>
    <row r="182" spans="12:19" x14ac:dyDescent="0.25">
      <c r="L182" s="4"/>
      <c r="M182" s="99"/>
      <c r="N182" s="4"/>
      <c r="O182" s="105"/>
      <c r="P182" s="101"/>
      <c r="Q182" s="101"/>
      <c r="R182" s="4"/>
      <c r="S182" s="51"/>
    </row>
    <row r="183" spans="12:19" x14ac:dyDescent="0.25">
      <c r="L183" s="4"/>
      <c r="M183" s="99"/>
      <c r="N183" s="4"/>
      <c r="O183" s="105"/>
      <c r="P183" s="101"/>
      <c r="Q183" s="101"/>
      <c r="R183" s="4"/>
      <c r="S183" s="51"/>
    </row>
    <row r="184" spans="12:19" x14ac:dyDescent="0.25">
      <c r="L184" s="4"/>
      <c r="M184" s="99"/>
      <c r="N184" s="4"/>
      <c r="O184" s="105"/>
      <c r="P184" s="101"/>
      <c r="Q184" s="101"/>
      <c r="R184" s="4"/>
      <c r="S184" s="51"/>
    </row>
    <row r="185" spans="12:19" x14ac:dyDescent="0.25">
      <c r="L185" s="4"/>
      <c r="M185" s="99"/>
      <c r="N185" s="4"/>
      <c r="O185" s="105"/>
      <c r="P185" s="101"/>
      <c r="Q185" s="101"/>
      <c r="R185" s="4"/>
      <c r="S185" s="51"/>
    </row>
    <row r="186" spans="12:19" x14ac:dyDescent="0.25">
      <c r="L186" s="4"/>
      <c r="M186" s="99"/>
      <c r="N186" s="4"/>
      <c r="O186" s="105"/>
      <c r="P186" s="101"/>
      <c r="Q186" s="101"/>
      <c r="R186" s="4"/>
      <c r="S186" s="51"/>
    </row>
    <row r="187" spans="12:19" x14ac:dyDescent="0.25">
      <c r="L187" s="4"/>
      <c r="M187" s="99"/>
      <c r="N187" s="4"/>
      <c r="O187" s="105"/>
      <c r="P187" s="101"/>
      <c r="Q187" s="101"/>
      <c r="R187" s="4"/>
      <c r="S187" s="51"/>
    </row>
    <row r="188" spans="12:19" x14ac:dyDescent="0.25">
      <c r="L188" s="4"/>
      <c r="M188" s="99"/>
      <c r="N188" s="4"/>
      <c r="O188" s="105"/>
      <c r="P188" s="101"/>
      <c r="Q188" s="101"/>
      <c r="R188" s="4"/>
      <c r="S188" s="51"/>
    </row>
    <row r="189" spans="12:19" x14ac:dyDescent="0.25">
      <c r="L189" s="4"/>
      <c r="M189" s="99"/>
      <c r="N189" s="4"/>
      <c r="O189" s="105"/>
      <c r="P189" s="101"/>
      <c r="Q189" s="101"/>
      <c r="R189" s="4"/>
      <c r="S189" s="51"/>
    </row>
    <row r="190" spans="12:19" x14ac:dyDescent="0.25">
      <c r="L190" s="4"/>
      <c r="M190" s="99"/>
      <c r="N190" s="4"/>
      <c r="O190" s="105"/>
      <c r="P190" s="101"/>
      <c r="Q190" s="101"/>
      <c r="R190" s="4"/>
      <c r="S190" s="51"/>
    </row>
    <row r="191" spans="12:19" x14ac:dyDescent="0.25">
      <c r="L191" s="4"/>
      <c r="M191" s="99"/>
      <c r="N191" s="4"/>
      <c r="O191" s="105"/>
      <c r="P191" s="101"/>
      <c r="Q191" s="101"/>
      <c r="R191" s="4"/>
      <c r="S191" s="51"/>
    </row>
    <row r="192" spans="12:19" x14ac:dyDescent="0.25">
      <c r="L192" s="4"/>
      <c r="M192" s="99"/>
      <c r="N192" s="4"/>
      <c r="O192" s="105"/>
      <c r="P192" s="101"/>
      <c r="Q192" s="101"/>
      <c r="R192" s="4"/>
      <c r="S192" s="51"/>
    </row>
    <row r="193" spans="12:19" x14ac:dyDescent="0.25">
      <c r="L193" s="4"/>
      <c r="M193" s="99"/>
      <c r="N193" s="4"/>
      <c r="O193" s="105"/>
      <c r="P193" s="101"/>
      <c r="Q193" s="101"/>
      <c r="R193" s="4"/>
      <c r="S193" s="51"/>
    </row>
    <row r="194" spans="12:19" x14ac:dyDescent="0.25">
      <c r="L194" s="4"/>
      <c r="M194" s="99"/>
      <c r="N194" s="4"/>
      <c r="O194" s="105"/>
      <c r="P194" s="101"/>
      <c r="Q194" s="101"/>
      <c r="R194" s="4"/>
      <c r="S194" s="51"/>
    </row>
    <row r="195" spans="12:19" x14ac:dyDescent="0.25">
      <c r="L195" s="4"/>
      <c r="M195" s="99"/>
      <c r="N195" s="4"/>
      <c r="O195" s="105"/>
      <c r="P195" s="101"/>
      <c r="Q195" s="101"/>
      <c r="R195" s="4"/>
      <c r="S195" s="51"/>
    </row>
    <row r="196" spans="12:19" x14ac:dyDescent="0.25">
      <c r="L196" s="4"/>
      <c r="M196" s="99"/>
      <c r="N196" s="4"/>
      <c r="O196" s="105"/>
      <c r="P196" s="101"/>
      <c r="Q196" s="101"/>
      <c r="R196" s="4"/>
      <c r="S196" s="51"/>
    </row>
    <row r="197" spans="12:19" x14ac:dyDescent="0.25">
      <c r="L197" s="4"/>
      <c r="M197" s="99"/>
      <c r="N197" s="4"/>
      <c r="O197" s="105"/>
      <c r="P197" s="101"/>
      <c r="Q197" s="101"/>
      <c r="R197" s="4"/>
      <c r="S197" s="51"/>
    </row>
    <row r="198" spans="12:19" x14ac:dyDescent="0.25">
      <c r="L198" s="4"/>
      <c r="M198" s="99"/>
      <c r="N198" s="4"/>
      <c r="O198" s="105"/>
      <c r="P198" s="101"/>
      <c r="Q198" s="101"/>
      <c r="R198" s="4"/>
      <c r="S198" s="51"/>
    </row>
    <row r="199" spans="12:19" x14ac:dyDescent="0.25">
      <c r="L199" s="4"/>
      <c r="M199" s="99"/>
      <c r="N199" s="4"/>
      <c r="O199" s="105"/>
      <c r="P199" s="101"/>
      <c r="Q199" s="101"/>
      <c r="R199" s="4"/>
      <c r="S199" s="51"/>
    </row>
    <row r="200" spans="12:19" x14ac:dyDescent="0.25">
      <c r="L200" s="4"/>
      <c r="M200" s="99"/>
      <c r="N200" s="4"/>
      <c r="O200" s="105"/>
      <c r="P200" s="101"/>
      <c r="Q200" s="101"/>
      <c r="R200" s="4"/>
      <c r="S200" s="51"/>
    </row>
    <row r="201" spans="12:19" x14ac:dyDescent="0.25">
      <c r="L201" s="4"/>
      <c r="M201" s="99"/>
      <c r="N201" s="4"/>
      <c r="O201" s="105"/>
      <c r="P201" s="101"/>
      <c r="Q201" s="101"/>
      <c r="R201" s="4"/>
      <c r="S201" s="51"/>
    </row>
    <row r="202" spans="12:19" x14ac:dyDescent="0.25">
      <c r="L202" s="4"/>
      <c r="M202" s="99"/>
      <c r="N202" s="4"/>
      <c r="O202" s="105"/>
      <c r="P202" s="101"/>
      <c r="Q202" s="101"/>
      <c r="R202" s="4"/>
      <c r="S202" s="51"/>
    </row>
    <row r="203" spans="12:19" x14ac:dyDescent="0.25">
      <c r="L203" s="4"/>
      <c r="M203" s="99"/>
      <c r="N203" s="4"/>
      <c r="O203" s="105"/>
      <c r="P203" s="101"/>
      <c r="Q203" s="101"/>
      <c r="R203" s="4"/>
      <c r="S203" s="51"/>
    </row>
    <row r="204" spans="12:19" x14ac:dyDescent="0.25">
      <c r="L204" s="4"/>
      <c r="M204" s="99"/>
      <c r="N204" s="4"/>
      <c r="O204" s="105"/>
      <c r="P204" s="101"/>
      <c r="Q204" s="101"/>
      <c r="R204" s="4"/>
      <c r="S204" s="51"/>
    </row>
    <row r="205" spans="12:19" x14ac:dyDescent="0.25">
      <c r="L205" s="4"/>
      <c r="M205" s="99"/>
      <c r="N205" s="4"/>
      <c r="O205" s="105"/>
      <c r="P205" s="101"/>
      <c r="Q205" s="101"/>
      <c r="R205" s="4"/>
      <c r="S205" s="51"/>
    </row>
    <row r="206" spans="12:19" x14ac:dyDescent="0.25">
      <c r="L206" s="4"/>
      <c r="M206" s="99"/>
      <c r="N206" s="4"/>
      <c r="O206" s="105"/>
      <c r="P206" s="101"/>
      <c r="Q206" s="101"/>
      <c r="R206" s="4"/>
      <c r="S206" s="51"/>
    </row>
    <row r="207" spans="12:19" x14ac:dyDescent="0.25">
      <c r="L207" s="4"/>
      <c r="M207" s="99"/>
      <c r="N207" s="4"/>
      <c r="O207" s="105"/>
      <c r="P207" s="101"/>
      <c r="Q207" s="101"/>
      <c r="R207" s="4"/>
      <c r="S207" s="51"/>
    </row>
    <row r="208" spans="12:19" x14ac:dyDescent="0.25">
      <c r="L208" s="4"/>
      <c r="M208" s="99"/>
      <c r="N208" s="4"/>
      <c r="O208" s="105"/>
      <c r="P208" s="101"/>
      <c r="Q208" s="101"/>
      <c r="R208" s="4"/>
      <c r="S208" s="51"/>
    </row>
    <row r="209" spans="12:19" x14ac:dyDescent="0.25">
      <c r="L209" s="4"/>
      <c r="M209" s="99"/>
      <c r="N209" s="4"/>
      <c r="O209" s="105"/>
      <c r="P209" s="101"/>
      <c r="Q209" s="101"/>
      <c r="R209" s="4"/>
      <c r="S209" s="51"/>
    </row>
    <row r="210" spans="12:19" x14ac:dyDescent="0.25">
      <c r="L210" s="4"/>
      <c r="M210" s="99"/>
      <c r="N210" s="4"/>
      <c r="O210" s="105"/>
      <c r="P210" s="101"/>
      <c r="Q210" s="101"/>
      <c r="R210" s="4"/>
      <c r="S210" s="51"/>
    </row>
    <row r="211" spans="12:19" x14ac:dyDescent="0.25">
      <c r="L211" s="4"/>
      <c r="M211" s="99"/>
      <c r="N211" s="4"/>
      <c r="O211" s="105"/>
      <c r="P211" s="101"/>
      <c r="Q211" s="101"/>
      <c r="R211" s="4"/>
      <c r="S211" s="51"/>
    </row>
    <row r="212" spans="12:19" x14ac:dyDescent="0.25">
      <c r="L212" s="4"/>
      <c r="M212" s="99"/>
      <c r="N212" s="4"/>
      <c r="O212" s="105"/>
      <c r="P212" s="101"/>
      <c r="Q212" s="101"/>
      <c r="R212" s="4"/>
      <c r="S212" s="51"/>
    </row>
    <row r="213" spans="12:19" x14ac:dyDescent="0.25">
      <c r="L213" s="4"/>
      <c r="M213" s="99"/>
      <c r="N213" s="4"/>
      <c r="O213" s="105"/>
      <c r="P213" s="101"/>
      <c r="Q213" s="101"/>
      <c r="R213" s="4"/>
      <c r="S213" s="51"/>
    </row>
    <row r="214" spans="12:19" x14ac:dyDescent="0.25">
      <c r="L214" s="4"/>
      <c r="M214" s="99"/>
      <c r="N214" s="4"/>
      <c r="O214" s="105"/>
      <c r="P214" s="101"/>
      <c r="Q214" s="101"/>
      <c r="R214" s="4"/>
      <c r="S214" s="51"/>
    </row>
    <row r="215" spans="12:19" x14ac:dyDescent="0.25">
      <c r="L215" s="4"/>
      <c r="M215" s="99"/>
      <c r="N215" s="4"/>
      <c r="O215" s="105"/>
      <c r="P215" s="101"/>
      <c r="Q215" s="101"/>
      <c r="R215" s="4"/>
      <c r="S215" s="51"/>
    </row>
    <row r="216" spans="12:19" x14ac:dyDescent="0.25">
      <c r="L216" s="4"/>
      <c r="M216" s="99"/>
      <c r="N216" s="4"/>
      <c r="O216" s="105"/>
      <c r="P216" s="101"/>
      <c r="Q216" s="101"/>
      <c r="R216" s="4"/>
      <c r="S216" s="51"/>
    </row>
    <row r="217" spans="12:19" x14ac:dyDescent="0.25">
      <c r="L217" s="4"/>
      <c r="M217" s="99"/>
      <c r="N217" s="4"/>
      <c r="O217" s="105"/>
      <c r="P217" s="101"/>
      <c r="Q217" s="101"/>
      <c r="R217" s="4"/>
      <c r="S217" s="51"/>
    </row>
    <row r="218" spans="12:19" x14ac:dyDescent="0.25">
      <c r="L218" s="4"/>
      <c r="M218" s="99"/>
      <c r="N218" s="4"/>
      <c r="O218" s="105"/>
      <c r="P218" s="101"/>
      <c r="Q218" s="101"/>
      <c r="R218" s="4"/>
      <c r="S218" s="51"/>
    </row>
    <row r="219" spans="12:19" x14ac:dyDescent="0.25">
      <c r="L219" s="4"/>
      <c r="M219" s="99"/>
      <c r="N219" s="4"/>
      <c r="O219" s="105"/>
      <c r="P219" s="101"/>
      <c r="Q219" s="101"/>
      <c r="R219" s="4"/>
      <c r="S219" s="51"/>
    </row>
    <row r="220" spans="12:19" x14ac:dyDescent="0.25">
      <c r="L220" s="4"/>
      <c r="M220" s="99"/>
      <c r="N220" s="4"/>
      <c r="O220" s="105"/>
      <c r="P220" s="101"/>
      <c r="Q220" s="101"/>
      <c r="R220" s="4"/>
      <c r="S220" s="51"/>
    </row>
    <row r="221" spans="12:19" x14ac:dyDescent="0.25">
      <c r="L221" s="4"/>
      <c r="M221" s="99"/>
      <c r="N221" s="4"/>
      <c r="O221" s="105"/>
      <c r="P221" s="101"/>
      <c r="Q221" s="101"/>
      <c r="R221" s="4"/>
      <c r="S221" s="51"/>
    </row>
    <row r="222" spans="12:19" x14ac:dyDescent="0.25">
      <c r="L222" s="4"/>
      <c r="M222" s="99"/>
      <c r="N222" s="4"/>
      <c r="O222" s="105"/>
      <c r="P222" s="101"/>
      <c r="Q222" s="101"/>
      <c r="R222" s="4"/>
      <c r="S222" s="51"/>
    </row>
    <row r="223" spans="12:19" x14ac:dyDescent="0.25">
      <c r="L223" s="4"/>
      <c r="M223" s="99"/>
      <c r="N223" s="4"/>
      <c r="O223" s="105"/>
      <c r="P223" s="101"/>
      <c r="Q223" s="101"/>
      <c r="R223" s="4"/>
      <c r="S223" s="51"/>
    </row>
    <row r="224" spans="12:19" x14ac:dyDescent="0.25">
      <c r="L224" s="4"/>
      <c r="M224" s="99"/>
      <c r="N224" s="4"/>
      <c r="O224" s="105"/>
      <c r="P224" s="101"/>
      <c r="Q224" s="101"/>
      <c r="R224" s="4"/>
      <c r="S224" s="51"/>
    </row>
    <row r="225" spans="12:19" x14ac:dyDescent="0.25">
      <c r="L225" s="4"/>
      <c r="M225" s="99"/>
      <c r="N225" s="4"/>
      <c r="O225" s="105"/>
      <c r="P225" s="101"/>
      <c r="Q225" s="101"/>
      <c r="R225" s="4"/>
      <c r="S225" s="51"/>
    </row>
    <row r="226" spans="12:19" x14ac:dyDescent="0.25">
      <c r="L226" s="4"/>
      <c r="M226" s="99"/>
      <c r="N226" s="4"/>
      <c r="O226" s="105"/>
      <c r="P226" s="101"/>
      <c r="Q226" s="101"/>
      <c r="R226" s="4"/>
      <c r="S226" s="51"/>
    </row>
    <row r="227" spans="12:19" x14ac:dyDescent="0.25">
      <c r="L227" s="4"/>
      <c r="M227" s="99"/>
      <c r="N227" s="4"/>
      <c r="O227" s="105"/>
      <c r="P227" s="101"/>
      <c r="Q227" s="101"/>
      <c r="R227" s="4"/>
      <c r="S227" s="51"/>
    </row>
    <row r="228" spans="12:19" x14ac:dyDescent="0.25">
      <c r="L228" s="4"/>
      <c r="M228" s="99"/>
      <c r="N228" s="4"/>
      <c r="O228" s="105"/>
      <c r="P228" s="101"/>
      <c r="Q228" s="101"/>
      <c r="R228" s="4"/>
      <c r="S228" s="51"/>
    </row>
    <row r="229" spans="12:19" x14ac:dyDescent="0.25">
      <c r="L229" s="4"/>
      <c r="M229" s="99"/>
      <c r="N229" s="4"/>
      <c r="O229" s="105"/>
      <c r="P229" s="101"/>
      <c r="Q229" s="101"/>
      <c r="R229" s="4"/>
      <c r="S229" s="51"/>
    </row>
    <row r="230" spans="12:19" x14ac:dyDescent="0.25">
      <c r="L230" s="4"/>
      <c r="M230" s="99"/>
      <c r="N230" s="4"/>
      <c r="O230" s="105"/>
      <c r="P230" s="101"/>
      <c r="Q230" s="101"/>
      <c r="R230" s="4"/>
      <c r="S230" s="51"/>
    </row>
    <row r="231" spans="12:19" x14ac:dyDescent="0.25">
      <c r="L231" s="4"/>
      <c r="M231" s="99"/>
      <c r="N231" s="4"/>
      <c r="O231" s="105"/>
      <c r="P231" s="101"/>
      <c r="Q231" s="101"/>
      <c r="R231" s="4"/>
      <c r="S231" s="51"/>
    </row>
    <row r="232" spans="12:19" x14ac:dyDescent="0.25">
      <c r="L232" s="4"/>
      <c r="M232" s="99"/>
      <c r="N232" s="4"/>
      <c r="O232" s="105"/>
      <c r="P232" s="101"/>
      <c r="Q232" s="101"/>
      <c r="R232" s="4"/>
      <c r="S232" s="51"/>
    </row>
    <row r="233" spans="12:19" x14ac:dyDescent="0.25">
      <c r="L233" s="4"/>
      <c r="M233" s="99"/>
      <c r="N233" s="4"/>
      <c r="O233" s="105"/>
      <c r="P233" s="101"/>
      <c r="Q233" s="101"/>
      <c r="R233" s="4"/>
      <c r="S233" s="51"/>
    </row>
    <row r="234" spans="12:19" x14ac:dyDescent="0.25">
      <c r="L234" s="4"/>
      <c r="M234" s="99"/>
      <c r="N234" s="4"/>
      <c r="O234" s="105"/>
      <c r="P234" s="101"/>
      <c r="Q234" s="101"/>
      <c r="R234" s="4"/>
      <c r="S234" s="51"/>
    </row>
    <row r="235" spans="12:19" x14ac:dyDescent="0.25">
      <c r="L235" s="4"/>
      <c r="M235" s="99"/>
      <c r="N235" s="4"/>
      <c r="O235" s="105"/>
      <c r="P235" s="101"/>
      <c r="Q235" s="101"/>
      <c r="R235" s="4"/>
      <c r="S235" s="51"/>
    </row>
    <row r="236" spans="12:19" x14ac:dyDescent="0.25">
      <c r="L236" s="4"/>
      <c r="M236" s="99"/>
      <c r="N236" s="4"/>
      <c r="O236" s="105"/>
      <c r="P236" s="101"/>
      <c r="Q236" s="101"/>
      <c r="R236" s="4"/>
      <c r="S236" s="51"/>
    </row>
    <row r="237" spans="12:19" x14ac:dyDescent="0.25">
      <c r="L237" s="4"/>
      <c r="M237" s="39"/>
      <c r="N237" s="4"/>
      <c r="O237" s="84"/>
      <c r="P237" s="101"/>
      <c r="Q237" s="101"/>
      <c r="R237" s="51"/>
      <c r="S237" s="51"/>
    </row>
    <row r="238" spans="12:19" x14ac:dyDescent="0.25">
      <c r="L238" s="4"/>
      <c r="M238" s="39"/>
      <c r="N238" s="4"/>
      <c r="O238" s="84"/>
      <c r="P238" s="101"/>
      <c r="Q238" s="101"/>
      <c r="R238" s="51"/>
      <c r="S238" s="51"/>
    </row>
    <row r="239" spans="12:19" x14ac:dyDescent="0.25">
      <c r="L239" s="4"/>
      <c r="M239" s="39"/>
      <c r="N239" s="4"/>
      <c r="O239" s="84"/>
      <c r="P239" s="101"/>
      <c r="Q239" s="101"/>
      <c r="R239" s="51"/>
      <c r="S239" s="51"/>
    </row>
    <row r="240" spans="12:19" x14ac:dyDescent="0.25">
      <c r="L240" s="4"/>
      <c r="M240" s="39"/>
      <c r="N240" s="4"/>
      <c r="O240" s="84"/>
      <c r="P240" s="101"/>
      <c r="Q240" s="101"/>
      <c r="R240" s="51"/>
      <c r="S240" s="51"/>
    </row>
    <row r="241" spans="12:19" x14ac:dyDescent="0.25">
      <c r="L241" s="4"/>
      <c r="M241" s="39"/>
      <c r="N241" s="4"/>
      <c r="O241" s="84"/>
      <c r="P241" s="101"/>
      <c r="Q241" s="101"/>
      <c r="R241" s="51"/>
      <c r="S241" s="51"/>
    </row>
    <row r="242" spans="12:19" x14ac:dyDescent="0.25">
      <c r="L242" s="4"/>
      <c r="N242" s="4"/>
      <c r="O242" s="84"/>
      <c r="P242" s="101"/>
      <c r="Q242" s="101"/>
      <c r="R242" s="51"/>
      <c r="S242" s="51"/>
    </row>
    <row r="243" spans="12:19" x14ac:dyDescent="0.25">
      <c r="L243" s="4"/>
      <c r="N243" s="4"/>
      <c r="O243" s="84"/>
      <c r="P243" s="101"/>
      <c r="Q243" s="101"/>
      <c r="R243" s="51"/>
      <c r="S243" s="51"/>
    </row>
    <row r="244" spans="12:19" x14ac:dyDescent="0.25">
      <c r="L244" s="4"/>
      <c r="N244" s="4"/>
      <c r="O244" s="84"/>
      <c r="P244" s="101"/>
      <c r="Q244" s="101"/>
      <c r="R244" s="51"/>
      <c r="S244" s="51"/>
    </row>
    <row r="245" spans="12:19" x14ac:dyDescent="0.25">
      <c r="L245" s="4"/>
      <c r="N245" s="4"/>
      <c r="O245" s="84"/>
      <c r="P245" s="101"/>
      <c r="Q245" s="101"/>
      <c r="R245" s="51"/>
      <c r="S245" s="51"/>
    </row>
    <row r="246" spans="12:19" x14ac:dyDescent="0.25">
      <c r="L246" s="4"/>
      <c r="N246" s="4"/>
      <c r="O246" s="84"/>
      <c r="P246" s="101"/>
      <c r="Q246" s="101"/>
      <c r="R246" s="51"/>
      <c r="S246" s="51"/>
    </row>
    <row r="247" spans="12:19" x14ac:dyDescent="0.25">
      <c r="L247" s="4"/>
      <c r="N247" s="4"/>
      <c r="O247" s="84"/>
      <c r="P247" s="101"/>
      <c r="Q247" s="101"/>
      <c r="R247" s="51"/>
      <c r="S247" s="51"/>
    </row>
    <row r="248" spans="12:19" x14ac:dyDescent="0.25">
      <c r="L248" s="4"/>
      <c r="N248" s="4"/>
      <c r="O248" s="84"/>
      <c r="P248" s="101"/>
      <c r="Q248" s="101"/>
      <c r="R248" s="51"/>
      <c r="S248" s="51"/>
    </row>
    <row r="249" spans="12:19" x14ac:dyDescent="0.25">
      <c r="L249" s="4"/>
      <c r="N249" s="4"/>
      <c r="O249" s="84"/>
      <c r="P249" s="101"/>
      <c r="Q249" s="101"/>
      <c r="R249" s="51"/>
      <c r="S249" s="51"/>
    </row>
    <row r="250" spans="12:19" x14ac:dyDescent="0.25">
      <c r="L250" s="4"/>
      <c r="N250" s="4"/>
      <c r="O250" s="84"/>
      <c r="P250" s="101"/>
      <c r="Q250" s="101"/>
      <c r="R250" s="51"/>
      <c r="S250" s="51"/>
    </row>
    <row r="251" spans="12:19" x14ac:dyDescent="0.25">
      <c r="L251" s="4"/>
      <c r="N251" s="4"/>
      <c r="O251" s="84"/>
      <c r="P251" s="101"/>
      <c r="Q251" s="101"/>
      <c r="R251" s="51"/>
      <c r="S251" s="51"/>
    </row>
    <row r="252" spans="12:19" x14ac:dyDescent="0.25">
      <c r="L252" s="4"/>
      <c r="N252" s="4"/>
      <c r="O252" s="84"/>
      <c r="P252" s="101"/>
      <c r="Q252" s="101"/>
      <c r="R252" s="51"/>
      <c r="S252" s="51"/>
    </row>
    <row r="253" spans="12:19" x14ac:dyDescent="0.25">
      <c r="L253" s="4"/>
      <c r="N253" s="4"/>
      <c r="O253" s="84"/>
      <c r="P253" s="101"/>
      <c r="Q253" s="101"/>
      <c r="R253" s="51"/>
      <c r="S253" s="51"/>
    </row>
    <row r="254" spans="12:19" x14ac:dyDescent="0.25">
      <c r="L254" s="4"/>
      <c r="N254" s="4"/>
      <c r="O254" s="84"/>
      <c r="P254" s="101"/>
      <c r="Q254" s="101"/>
      <c r="R254" s="51"/>
      <c r="S254" s="51"/>
    </row>
    <row r="255" spans="12:19" x14ac:dyDescent="0.25">
      <c r="L255" s="4"/>
      <c r="N255" s="4"/>
      <c r="O255" s="84"/>
      <c r="P255" s="101"/>
      <c r="Q255" s="101"/>
      <c r="R255" s="51"/>
      <c r="S255" s="51"/>
    </row>
    <row r="256" spans="12:19" x14ac:dyDescent="0.25">
      <c r="L256" s="4"/>
      <c r="N256" s="4"/>
      <c r="O256" s="84"/>
      <c r="P256" s="101"/>
      <c r="Q256" s="101"/>
      <c r="R256" s="51"/>
      <c r="S256" s="51"/>
    </row>
    <row r="257" spans="12:19" x14ac:dyDescent="0.25">
      <c r="L257" s="4"/>
      <c r="N257" s="4"/>
      <c r="O257" s="84"/>
      <c r="P257" s="101"/>
      <c r="Q257" s="101"/>
      <c r="R257" s="51"/>
      <c r="S257" s="51"/>
    </row>
    <row r="258" spans="12:19" x14ac:dyDescent="0.25">
      <c r="L258" s="4"/>
      <c r="N258" s="4"/>
      <c r="O258" s="84"/>
      <c r="P258" s="101"/>
      <c r="Q258" s="101"/>
      <c r="R258" s="51"/>
      <c r="S258" s="51"/>
    </row>
    <row r="259" spans="12:19" x14ac:dyDescent="0.25">
      <c r="L259" s="4"/>
      <c r="N259" s="4"/>
      <c r="O259" s="84"/>
      <c r="P259" s="101"/>
      <c r="Q259" s="101"/>
      <c r="R259" s="51"/>
      <c r="S259" s="51"/>
    </row>
    <row r="260" spans="12:19" x14ac:dyDescent="0.25">
      <c r="L260" s="4"/>
      <c r="N260" s="4"/>
      <c r="O260" s="84"/>
      <c r="P260" s="101"/>
      <c r="Q260" s="101"/>
      <c r="R260" s="51"/>
      <c r="S260" s="51"/>
    </row>
    <row r="261" spans="12:19" x14ac:dyDescent="0.25">
      <c r="L261" s="4"/>
      <c r="N261" s="4"/>
      <c r="O261" s="84"/>
      <c r="P261" s="101"/>
      <c r="Q261" s="101"/>
      <c r="R261" s="51"/>
      <c r="S261" s="51"/>
    </row>
    <row r="262" spans="12:19" x14ac:dyDescent="0.25">
      <c r="L262" s="4"/>
      <c r="N262" s="4"/>
      <c r="O262" s="84"/>
      <c r="P262" s="101"/>
      <c r="Q262" s="101"/>
      <c r="R262" s="51"/>
      <c r="S262" s="51"/>
    </row>
    <row r="263" spans="12:19" x14ac:dyDescent="0.25">
      <c r="L263" s="4"/>
      <c r="N263" s="4"/>
      <c r="O263" s="84"/>
      <c r="P263" s="101"/>
      <c r="Q263" s="101"/>
      <c r="R263" s="51"/>
      <c r="S263" s="51"/>
    </row>
    <row r="264" spans="12:19" x14ac:dyDescent="0.25">
      <c r="L264" s="4"/>
      <c r="N264" s="4"/>
      <c r="O264" s="84"/>
      <c r="P264" s="101"/>
      <c r="Q264" s="101"/>
      <c r="R264" s="51"/>
      <c r="S264" s="51"/>
    </row>
    <row r="265" spans="12:19" x14ac:dyDescent="0.25">
      <c r="L265" s="4"/>
      <c r="N265" s="4"/>
      <c r="O265" s="84"/>
      <c r="P265" s="101"/>
      <c r="Q265" s="101"/>
      <c r="R265" s="51"/>
      <c r="S265" s="51"/>
    </row>
    <row r="266" spans="12:19" x14ac:dyDescent="0.25">
      <c r="L266" s="4"/>
      <c r="N266" s="4"/>
      <c r="O266" s="84"/>
      <c r="P266" s="101"/>
      <c r="Q266" s="101"/>
      <c r="R266" s="51"/>
      <c r="S266" s="51"/>
    </row>
    <row r="267" spans="12:19" x14ac:dyDescent="0.25">
      <c r="L267" s="4"/>
      <c r="N267" s="4"/>
      <c r="O267" s="84"/>
      <c r="P267" s="101"/>
      <c r="Q267" s="101"/>
      <c r="R267" s="51"/>
      <c r="S267" s="51"/>
    </row>
    <row r="268" spans="12:19" x14ac:dyDescent="0.25">
      <c r="L268" s="4"/>
      <c r="N268" s="4"/>
      <c r="O268" s="84"/>
      <c r="P268" s="101"/>
      <c r="Q268" s="101"/>
      <c r="R268" s="51"/>
      <c r="S268" s="51"/>
    </row>
    <row r="269" spans="12:19" x14ac:dyDescent="0.25">
      <c r="L269" s="4"/>
      <c r="N269" s="4"/>
      <c r="O269" s="84"/>
      <c r="P269" s="101"/>
      <c r="Q269" s="101"/>
      <c r="R269" s="51"/>
      <c r="S269" s="51"/>
    </row>
    <row r="270" spans="12:19" x14ac:dyDescent="0.25">
      <c r="L270" s="4"/>
      <c r="N270" s="4"/>
      <c r="O270" s="84"/>
      <c r="P270" s="101"/>
      <c r="Q270" s="101"/>
      <c r="R270" s="51"/>
      <c r="S270" s="51"/>
    </row>
    <row r="271" spans="12:19" x14ac:dyDescent="0.25">
      <c r="L271" s="4"/>
      <c r="N271" s="4"/>
      <c r="O271" s="84"/>
      <c r="P271" s="101"/>
      <c r="Q271" s="101"/>
      <c r="R271" s="51"/>
      <c r="S271" s="51"/>
    </row>
    <row r="272" spans="12:19" x14ac:dyDescent="0.25">
      <c r="L272" s="4"/>
      <c r="N272" s="4"/>
      <c r="O272" s="84"/>
      <c r="P272" s="101"/>
      <c r="Q272" s="101"/>
      <c r="R272" s="51"/>
      <c r="S272" s="51"/>
    </row>
    <row r="273" spans="12:19" x14ac:dyDescent="0.25">
      <c r="L273" s="4"/>
      <c r="N273" s="4"/>
      <c r="O273" s="84"/>
      <c r="P273" s="101"/>
      <c r="Q273" s="101"/>
      <c r="R273" s="51"/>
      <c r="S273" s="51"/>
    </row>
    <row r="274" spans="12:19" x14ac:dyDescent="0.25">
      <c r="L274" s="4"/>
      <c r="N274" s="4"/>
      <c r="O274" s="84"/>
      <c r="P274" s="101"/>
      <c r="Q274" s="101"/>
      <c r="R274" s="51"/>
      <c r="S274" s="51"/>
    </row>
    <row r="275" spans="12:19" x14ac:dyDescent="0.25">
      <c r="L275" s="4"/>
      <c r="N275" s="4"/>
      <c r="O275" s="84"/>
      <c r="P275" s="101"/>
      <c r="Q275" s="101"/>
      <c r="R275" s="51"/>
      <c r="S275" s="51"/>
    </row>
    <row r="276" spans="12:19" x14ac:dyDescent="0.25">
      <c r="L276" s="4"/>
      <c r="O276" s="51"/>
      <c r="P276" s="51"/>
      <c r="Q276" s="51"/>
      <c r="R276" s="51"/>
      <c r="S276" s="51"/>
    </row>
    <row r="277" spans="12:19" x14ac:dyDescent="0.25">
      <c r="L277" s="4"/>
      <c r="O277" s="51"/>
      <c r="P277" s="51"/>
      <c r="Q277" s="51"/>
      <c r="R277" s="51"/>
      <c r="S277" s="51"/>
    </row>
    <row r="278" spans="12:19" x14ac:dyDescent="0.25">
      <c r="L278" s="4"/>
      <c r="O278" s="51"/>
      <c r="P278" s="51"/>
      <c r="Q278" s="51"/>
      <c r="R278" s="51"/>
      <c r="S278" s="51"/>
    </row>
    <row r="279" spans="12:19" x14ac:dyDescent="0.25">
      <c r="L279" s="4"/>
      <c r="O279" s="51"/>
      <c r="P279" s="51"/>
      <c r="Q279" s="51"/>
      <c r="R279" s="51"/>
      <c r="S279" s="51"/>
    </row>
    <row r="280" spans="12:19" x14ac:dyDescent="0.25">
      <c r="L280" s="4"/>
      <c r="O280" s="51"/>
      <c r="P280" s="51"/>
      <c r="Q280" s="51"/>
      <c r="R280" s="51"/>
      <c r="S280" s="51"/>
    </row>
    <row r="281" spans="12:19" x14ac:dyDescent="0.25">
      <c r="L281" s="4"/>
      <c r="O281" s="51"/>
      <c r="P281" s="51"/>
      <c r="Q281" s="51"/>
      <c r="R281" s="51"/>
      <c r="S281" s="51"/>
    </row>
    <row r="282" spans="12:19" x14ac:dyDescent="0.25">
      <c r="L282" s="4"/>
      <c r="O282" s="51"/>
      <c r="P282" s="51"/>
      <c r="Q282" s="51"/>
      <c r="R282" s="51"/>
      <c r="S282" s="51"/>
    </row>
    <row r="283" spans="12:19" x14ac:dyDescent="0.25">
      <c r="L283" s="4"/>
      <c r="O283" s="51"/>
      <c r="P283" s="51"/>
      <c r="Q283" s="51"/>
      <c r="R283" s="51"/>
      <c r="S283" s="51"/>
    </row>
    <row r="284" spans="12:19" x14ac:dyDescent="0.25">
      <c r="L284" s="4"/>
      <c r="O284" s="51"/>
      <c r="P284" s="51"/>
      <c r="Q284" s="51"/>
      <c r="R284" s="51"/>
      <c r="S284" s="51"/>
    </row>
    <row r="285" spans="12:19" x14ac:dyDescent="0.25">
      <c r="L285" s="4"/>
      <c r="O285" s="51"/>
      <c r="P285" s="51"/>
      <c r="Q285" s="51"/>
      <c r="R285" s="51"/>
      <c r="S285" s="51"/>
    </row>
    <row r="286" spans="12:19" x14ac:dyDescent="0.25">
      <c r="L286" s="4"/>
      <c r="O286" s="51"/>
      <c r="P286" s="51"/>
      <c r="Q286" s="51"/>
      <c r="R286" s="51"/>
      <c r="S286" s="51"/>
    </row>
    <row r="287" spans="12:19" x14ac:dyDescent="0.25">
      <c r="L287" s="4"/>
      <c r="O287" s="51"/>
      <c r="P287" s="51"/>
      <c r="Q287" s="51"/>
      <c r="R287" s="51"/>
      <c r="S287" s="51"/>
    </row>
    <row r="288" spans="12:19" x14ac:dyDescent="0.25">
      <c r="L288" s="4"/>
      <c r="O288" s="51"/>
      <c r="P288" s="51"/>
      <c r="Q288" s="51"/>
      <c r="R288" s="51"/>
      <c r="S288" s="51"/>
    </row>
    <row r="289" spans="12:19" x14ac:dyDescent="0.25">
      <c r="L289" s="4"/>
      <c r="O289" s="51"/>
      <c r="P289" s="51"/>
      <c r="Q289" s="51"/>
      <c r="R289" s="51"/>
      <c r="S289" s="51"/>
    </row>
    <row r="290" spans="12:19" x14ac:dyDescent="0.25">
      <c r="L290" s="4"/>
      <c r="O290" s="51"/>
      <c r="P290" s="51"/>
      <c r="Q290" s="51"/>
      <c r="R290" s="51"/>
      <c r="S290" s="51"/>
    </row>
    <row r="291" spans="12:19" x14ac:dyDescent="0.25">
      <c r="L291" s="4"/>
      <c r="O291" s="51"/>
      <c r="P291" s="51"/>
      <c r="Q291" s="51"/>
      <c r="R291" s="51"/>
      <c r="S291" s="51"/>
    </row>
    <row r="292" spans="12:19" x14ac:dyDescent="0.25">
      <c r="L292" s="4"/>
      <c r="O292" s="51"/>
      <c r="P292" s="51"/>
      <c r="Q292" s="51"/>
      <c r="R292" s="51"/>
      <c r="S292" s="51"/>
    </row>
    <row r="293" spans="12:19" x14ac:dyDescent="0.25">
      <c r="L293" s="4"/>
      <c r="O293" s="51"/>
      <c r="P293" s="51"/>
      <c r="Q293" s="51"/>
      <c r="R293" s="51"/>
      <c r="S293" s="51"/>
    </row>
    <row r="294" spans="12:19" x14ac:dyDescent="0.25">
      <c r="L294" s="4"/>
      <c r="O294" s="51"/>
      <c r="P294" s="51"/>
      <c r="Q294" s="51"/>
      <c r="R294" s="51"/>
      <c r="S294" s="51"/>
    </row>
    <row r="295" spans="12:19" x14ac:dyDescent="0.25">
      <c r="L295" s="4"/>
      <c r="O295" s="51"/>
      <c r="P295" s="51"/>
      <c r="Q295" s="51"/>
      <c r="R295" s="51"/>
      <c r="S295" s="51"/>
    </row>
    <row r="296" spans="12:19" x14ac:dyDescent="0.25">
      <c r="L296" s="4"/>
      <c r="O296" s="51"/>
      <c r="P296" s="51"/>
      <c r="Q296" s="51"/>
      <c r="R296" s="51"/>
      <c r="S296" s="51"/>
    </row>
    <row r="297" spans="12:19" x14ac:dyDescent="0.25">
      <c r="L297" s="4"/>
      <c r="O297" s="51"/>
      <c r="P297" s="51"/>
      <c r="Q297" s="51"/>
      <c r="R297" s="51"/>
      <c r="S297" s="51"/>
    </row>
    <row r="298" spans="12:19" x14ac:dyDescent="0.25">
      <c r="L298" s="4"/>
      <c r="O298" s="51"/>
      <c r="P298" s="51"/>
      <c r="Q298" s="51"/>
      <c r="R298" s="51"/>
      <c r="S298" s="51"/>
    </row>
    <row r="299" spans="12:19" x14ac:dyDescent="0.25">
      <c r="L299" s="4"/>
      <c r="O299" s="51"/>
      <c r="P299" s="51"/>
      <c r="Q299" s="51"/>
      <c r="R299" s="51"/>
      <c r="S299" s="51"/>
    </row>
    <row r="300" spans="12:19" x14ac:dyDescent="0.25">
      <c r="L300" s="4"/>
      <c r="O300" s="51"/>
      <c r="P300" s="51"/>
      <c r="Q300" s="51"/>
      <c r="R300" s="51"/>
      <c r="S300" s="51"/>
    </row>
    <row r="301" spans="12:19" x14ac:dyDescent="0.25">
      <c r="L301" s="4"/>
      <c r="O301" s="51"/>
      <c r="P301" s="51"/>
      <c r="Q301" s="51"/>
      <c r="R301" s="51"/>
      <c r="S301" s="51"/>
    </row>
    <row r="302" spans="12:19" x14ac:dyDescent="0.25">
      <c r="L302" s="4"/>
      <c r="O302" s="51"/>
      <c r="P302" s="51"/>
      <c r="Q302" s="51"/>
      <c r="R302" s="51"/>
      <c r="S302" s="51"/>
    </row>
    <row r="303" spans="12:19" x14ac:dyDescent="0.25">
      <c r="L303" s="4"/>
      <c r="O303" s="51"/>
      <c r="P303" s="51"/>
      <c r="Q303" s="51"/>
      <c r="R303" s="51"/>
      <c r="S303" s="51"/>
    </row>
    <row r="304" spans="12:19" x14ac:dyDescent="0.25">
      <c r="L304" s="4"/>
      <c r="O304" s="51"/>
      <c r="P304" s="51"/>
      <c r="Q304" s="51"/>
      <c r="R304" s="51"/>
      <c r="S304" s="51"/>
    </row>
    <row r="305" spans="12:19" x14ac:dyDescent="0.25">
      <c r="L305" s="4"/>
      <c r="O305" s="51"/>
      <c r="P305" s="51"/>
      <c r="Q305" s="51"/>
      <c r="R305" s="51"/>
      <c r="S305" s="51"/>
    </row>
    <row r="306" spans="12:19" x14ac:dyDescent="0.25">
      <c r="L306" s="4"/>
      <c r="O306" s="51"/>
      <c r="P306" s="51"/>
      <c r="Q306" s="51"/>
      <c r="R306" s="51"/>
      <c r="S306" s="51"/>
    </row>
    <row r="307" spans="12:19" x14ac:dyDescent="0.25">
      <c r="L307" s="4"/>
      <c r="O307" s="51"/>
      <c r="P307" s="51"/>
      <c r="Q307" s="51"/>
      <c r="R307" s="51"/>
      <c r="S307" s="51"/>
    </row>
    <row r="308" spans="12:19" x14ac:dyDescent="0.25">
      <c r="L308" s="4"/>
      <c r="O308" s="51"/>
      <c r="P308" s="51"/>
      <c r="Q308" s="51"/>
      <c r="R308" s="51"/>
      <c r="S308" s="51"/>
    </row>
    <row r="309" spans="12:19" x14ac:dyDescent="0.25">
      <c r="L309" s="4"/>
      <c r="O309" s="51"/>
      <c r="P309" s="51"/>
      <c r="Q309" s="51"/>
      <c r="R309" s="51"/>
      <c r="S309" s="51"/>
    </row>
    <row r="310" spans="12:19" x14ac:dyDescent="0.25">
      <c r="L310" s="4"/>
      <c r="O310" s="51"/>
      <c r="P310" s="51"/>
      <c r="Q310" s="51"/>
      <c r="R310" s="51"/>
      <c r="S310" s="51"/>
    </row>
    <row r="311" spans="12:19" x14ac:dyDescent="0.25">
      <c r="L311" s="4"/>
      <c r="O311" s="51"/>
      <c r="P311" s="51"/>
      <c r="Q311" s="51"/>
      <c r="R311" s="51"/>
      <c r="S311" s="51"/>
    </row>
    <row r="312" spans="12:19" x14ac:dyDescent="0.25">
      <c r="L312" s="4"/>
      <c r="O312" s="51"/>
      <c r="P312" s="51"/>
      <c r="Q312" s="51"/>
      <c r="R312" s="51"/>
      <c r="S312" s="51"/>
    </row>
    <row r="313" spans="12:19" x14ac:dyDescent="0.25">
      <c r="L313" s="4"/>
      <c r="O313" s="51"/>
      <c r="P313" s="51"/>
      <c r="Q313" s="51"/>
      <c r="R313" s="51"/>
      <c r="S313" s="51"/>
    </row>
    <row r="314" spans="12:19" x14ac:dyDescent="0.25">
      <c r="L314" s="4"/>
      <c r="O314" s="51"/>
      <c r="P314" s="51"/>
      <c r="Q314" s="51"/>
      <c r="R314" s="51"/>
      <c r="S314" s="51"/>
    </row>
    <row r="315" spans="12:19" x14ac:dyDescent="0.25">
      <c r="L315" s="4"/>
      <c r="O315" s="51"/>
      <c r="P315" s="51"/>
      <c r="Q315" s="51"/>
      <c r="R315" s="51"/>
      <c r="S315" s="51"/>
    </row>
    <row r="316" spans="12:19" x14ac:dyDescent="0.25">
      <c r="L316" s="4"/>
      <c r="O316" s="51"/>
      <c r="P316" s="51"/>
      <c r="Q316" s="51"/>
      <c r="R316" s="51"/>
      <c r="S316" s="51"/>
    </row>
    <row r="317" spans="12:19" x14ac:dyDescent="0.25">
      <c r="L317" s="4"/>
      <c r="O317" s="51"/>
      <c r="P317" s="51"/>
      <c r="Q317" s="51"/>
      <c r="R317" s="51"/>
      <c r="S317" s="51"/>
    </row>
    <row r="318" spans="12:19" x14ac:dyDescent="0.25">
      <c r="L318" s="4"/>
      <c r="O318" s="51"/>
      <c r="P318" s="51"/>
      <c r="Q318" s="51"/>
      <c r="R318" s="51"/>
      <c r="S318" s="51"/>
    </row>
    <row r="319" spans="12:19" x14ac:dyDescent="0.25">
      <c r="L319" s="4"/>
      <c r="O319" s="51"/>
      <c r="P319" s="51"/>
      <c r="Q319" s="51"/>
      <c r="R319" s="51"/>
      <c r="S319" s="51"/>
    </row>
    <row r="320" spans="12:19" x14ac:dyDescent="0.25">
      <c r="L320" s="4"/>
      <c r="O320" s="51"/>
      <c r="P320" s="51"/>
      <c r="Q320" s="51"/>
      <c r="R320" s="51"/>
      <c r="S320" s="51"/>
    </row>
    <row r="321" spans="12:19" x14ac:dyDescent="0.25">
      <c r="L321" s="4"/>
      <c r="O321" s="51"/>
      <c r="P321" s="51"/>
      <c r="Q321" s="51"/>
      <c r="R321" s="51"/>
      <c r="S321" s="51"/>
    </row>
    <row r="322" spans="12:19" x14ac:dyDescent="0.25">
      <c r="L322" s="4"/>
      <c r="O322" s="51"/>
      <c r="P322" s="51"/>
      <c r="Q322" s="51"/>
      <c r="R322" s="51"/>
      <c r="S322" s="51"/>
    </row>
    <row r="323" spans="12:19" x14ac:dyDescent="0.25">
      <c r="L323" s="4"/>
      <c r="O323" s="51"/>
      <c r="P323" s="51"/>
      <c r="Q323" s="51"/>
      <c r="R323" s="51"/>
      <c r="S323" s="51"/>
    </row>
    <row r="324" spans="12:19" x14ac:dyDescent="0.25">
      <c r="L324" s="4"/>
      <c r="O324" s="51"/>
      <c r="P324" s="51"/>
      <c r="Q324" s="51"/>
      <c r="R324" s="51"/>
      <c r="S324" s="51"/>
    </row>
    <row r="325" spans="12:19" x14ac:dyDescent="0.25">
      <c r="L325" s="4"/>
      <c r="O325" s="51"/>
      <c r="P325" s="51"/>
      <c r="Q325" s="51"/>
      <c r="R325" s="51"/>
      <c r="S325" s="51"/>
    </row>
    <row r="326" spans="12:19" x14ac:dyDescent="0.25">
      <c r="L326" s="4"/>
      <c r="O326" s="51"/>
      <c r="P326" s="51"/>
      <c r="Q326" s="51"/>
      <c r="R326" s="51"/>
      <c r="S326" s="51"/>
    </row>
    <row r="327" spans="12:19" x14ac:dyDescent="0.25">
      <c r="L327" s="4"/>
      <c r="O327" s="51"/>
      <c r="P327" s="51"/>
      <c r="Q327" s="51"/>
      <c r="R327" s="51"/>
      <c r="S327" s="51"/>
    </row>
    <row r="328" spans="12:19" x14ac:dyDescent="0.25">
      <c r="L328" s="4"/>
      <c r="O328" s="51"/>
      <c r="P328" s="51"/>
      <c r="Q328" s="51"/>
      <c r="R328" s="51"/>
      <c r="S328" s="51"/>
    </row>
    <row r="329" spans="12:19" x14ac:dyDescent="0.25">
      <c r="L329" s="4"/>
      <c r="O329" s="51"/>
      <c r="P329" s="51"/>
      <c r="Q329" s="51"/>
      <c r="R329" s="51"/>
      <c r="S329" s="51"/>
    </row>
    <row r="330" spans="12:19" x14ac:dyDescent="0.25">
      <c r="L330" s="4"/>
      <c r="O330" s="51"/>
      <c r="P330" s="51"/>
      <c r="Q330" s="51"/>
      <c r="R330" s="51"/>
      <c r="S330" s="51"/>
    </row>
    <row r="331" spans="12:19" x14ac:dyDescent="0.25">
      <c r="L331" s="4"/>
      <c r="O331" s="51"/>
      <c r="P331" s="51"/>
      <c r="Q331" s="51"/>
      <c r="R331" s="51"/>
      <c r="S331" s="51"/>
    </row>
    <row r="332" spans="12:19" x14ac:dyDescent="0.25">
      <c r="L332" s="4"/>
      <c r="O332" s="51"/>
      <c r="P332" s="51"/>
      <c r="Q332" s="51"/>
      <c r="R332" s="51"/>
      <c r="S332" s="51"/>
    </row>
    <row r="333" spans="12:19" x14ac:dyDescent="0.25">
      <c r="L333" s="4"/>
      <c r="O333" s="51"/>
      <c r="P333" s="51"/>
      <c r="Q333" s="51"/>
      <c r="R333" s="51"/>
      <c r="S333" s="51"/>
    </row>
    <row r="334" spans="12:19" x14ac:dyDescent="0.25">
      <c r="L334" s="4"/>
      <c r="O334" s="51"/>
      <c r="P334" s="51"/>
      <c r="Q334" s="51"/>
      <c r="R334" s="51"/>
      <c r="S334" s="51"/>
    </row>
    <row r="335" spans="12:19" x14ac:dyDescent="0.25">
      <c r="L335" s="4"/>
      <c r="O335" s="51"/>
      <c r="P335" s="51"/>
      <c r="Q335" s="51"/>
      <c r="R335" s="51"/>
      <c r="S335" s="51"/>
    </row>
    <row r="336" spans="12:19" x14ac:dyDescent="0.25">
      <c r="L336" s="4"/>
      <c r="O336" s="51"/>
      <c r="P336" s="51"/>
      <c r="Q336" s="51"/>
      <c r="R336" s="51"/>
      <c r="S336" s="51"/>
    </row>
    <row r="337" spans="12:19" x14ac:dyDescent="0.25">
      <c r="L337" s="4"/>
      <c r="O337" s="51"/>
      <c r="P337" s="51"/>
      <c r="Q337" s="51"/>
      <c r="R337" s="51"/>
      <c r="S337" s="51"/>
    </row>
    <row r="338" spans="12:19" x14ac:dyDescent="0.25">
      <c r="L338" s="4"/>
      <c r="O338" s="51"/>
      <c r="P338" s="51"/>
      <c r="Q338" s="51"/>
      <c r="R338" s="51"/>
      <c r="S338" s="51"/>
    </row>
    <row r="339" spans="12:19" x14ac:dyDescent="0.25">
      <c r="L339" s="4"/>
      <c r="O339" s="51"/>
      <c r="P339" s="51"/>
      <c r="Q339" s="51"/>
      <c r="R339" s="51"/>
      <c r="S339" s="51"/>
    </row>
    <row r="340" spans="12:19" x14ac:dyDescent="0.25">
      <c r="L340" s="4"/>
      <c r="O340" s="51"/>
      <c r="P340" s="51"/>
      <c r="Q340" s="51"/>
      <c r="R340" s="51"/>
      <c r="S340" s="51"/>
    </row>
    <row r="341" spans="12:19" x14ac:dyDescent="0.25">
      <c r="L341" s="4"/>
      <c r="O341" s="51"/>
      <c r="P341" s="51"/>
      <c r="Q341" s="51"/>
      <c r="R341" s="51"/>
      <c r="S341" s="51"/>
    </row>
    <row r="342" spans="12:19" x14ac:dyDescent="0.25">
      <c r="L342" s="4"/>
      <c r="O342" s="51"/>
      <c r="P342" s="51"/>
      <c r="Q342" s="51"/>
      <c r="R342" s="51"/>
      <c r="S342" s="51"/>
    </row>
    <row r="343" spans="12:19" x14ac:dyDescent="0.25">
      <c r="L343" s="4"/>
      <c r="O343" s="51"/>
      <c r="P343" s="51"/>
      <c r="Q343" s="51"/>
      <c r="R343" s="51"/>
      <c r="S343" s="51"/>
    </row>
    <row r="344" spans="12:19" x14ac:dyDescent="0.25">
      <c r="L344" s="4"/>
      <c r="O344" s="51"/>
      <c r="P344" s="51"/>
      <c r="Q344" s="51"/>
      <c r="R344" s="51"/>
      <c r="S344" s="51"/>
    </row>
    <row r="345" spans="12:19" x14ac:dyDescent="0.25">
      <c r="L345" s="4"/>
      <c r="O345" s="51"/>
      <c r="P345" s="51"/>
      <c r="Q345" s="51"/>
      <c r="R345" s="51"/>
      <c r="S345" s="51"/>
    </row>
    <row r="346" spans="12:19" x14ac:dyDescent="0.25">
      <c r="L346" s="4"/>
      <c r="O346" s="51"/>
      <c r="P346" s="51"/>
      <c r="Q346" s="51"/>
      <c r="R346" s="51"/>
      <c r="S346" s="51"/>
    </row>
    <row r="347" spans="12:19" x14ac:dyDescent="0.25">
      <c r="L347" s="4"/>
      <c r="O347" s="51"/>
      <c r="P347" s="51"/>
      <c r="Q347" s="51"/>
      <c r="R347" s="51"/>
      <c r="S347" s="51"/>
    </row>
    <row r="348" spans="12:19" x14ac:dyDescent="0.25">
      <c r="L348" s="4"/>
      <c r="O348" s="51"/>
      <c r="P348" s="51"/>
      <c r="Q348" s="51"/>
      <c r="R348" s="51"/>
      <c r="S348" s="51"/>
    </row>
    <row r="349" spans="12:19" x14ac:dyDescent="0.25">
      <c r="L349" s="4"/>
      <c r="O349" s="51"/>
      <c r="P349" s="51"/>
      <c r="Q349" s="51"/>
      <c r="R349" s="51"/>
      <c r="S349" s="51"/>
    </row>
    <row r="350" spans="12:19" x14ac:dyDescent="0.25">
      <c r="L350" s="4"/>
      <c r="O350" s="51"/>
      <c r="P350" s="51"/>
      <c r="Q350" s="51"/>
      <c r="R350" s="51"/>
      <c r="S350" s="51"/>
    </row>
    <row r="351" spans="12:19" x14ac:dyDescent="0.25">
      <c r="L351" s="4"/>
      <c r="O351" s="51"/>
      <c r="P351" s="51"/>
      <c r="Q351" s="51"/>
      <c r="R351" s="51"/>
      <c r="S351" s="51"/>
    </row>
    <row r="352" spans="12:19" x14ac:dyDescent="0.25">
      <c r="L352" s="4"/>
      <c r="O352" s="51"/>
      <c r="P352" s="51"/>
      <c r="Q352" s="51"/>
      <c r="R352" s="51"/>
      <c r="S352" s="51"/>
    </row>
    <row r="353" spans="12:19" x14ac:dyDescent="0.25">
      <c r="L353" s="4"/>
      <c r="O353" s="51"/>
      <c r="P353" s="51"/>
      <c r="Q353" s="51"/>
      <c r="R353" s="51"/>
      <c r="S353" s="51"/>
    </row>
    <row r="354" spans="12:19" x14ac:dyDescent="0.25">
      <c r="L354" s="4"/>
      <c r="O354" s="51"/>
      <c r="P354" s="51"/>
      <c r="Q354" s="51"/>
      <c r="R354" s="51"/>
      <c r="S354" s="51"/>
    </row>
    <row r="355" spans="12:19" x14ac:dyDescent="0.25">
      <c r="L355" s="4"/>
      <c r="O355" s="51"/>
      <c r="P355" s="51"/>
      <c r="Q355" s="51"/>
      <c r="R355" s="51"/>
      <c r="S355" s="51"/>
    </row>
    <row r="356" spans="12:19" x14ac:dyDescent="0.25">
      <c r="L356" s="4"/>
      <c r="O356" s="51"/>
      <c r="P356" s="51"/>
      <c r="Q356" s="51"/>
      <c r="R356" s="51"/>
      <c r="S356" s="51"/>
    </row>
    <row r="357" spans="12:19" x14ac:dyDescent="0.25">
      <c r="L357" s="4"/>
      <c r="O357" s="51"/>
      <c r="P357" s="51"/>
      <c r="Q357" s="51"/>
      <c r="R357" s="51"/>
      <c r="S357" s="51"/>
    </row>
    <row r="358" spans="12:19" x14ac:dyDescent="0.25">
      <c r="L358" s="4"/>
      <c r="O358" s="51"/>
      <c r="P358" s="51"/>
      <c r="Q358" s="51"/>
      <c r="R358" s="51"/>
      <c r="S358" s="51"/>
    </row>
    <row r="359" spans="12:19" x14ac:dyDescent="0.25">
      <c r="L359" s="4"/>
      <c r="O359" s="51"/>
      <c r="P359" s="51"/>
      <c r="Q359" s="51"/>
      <c r="R359" s="51"/>
      <c r="S359" s="51"/>
    </row>
    <row r="360" spans="12:19" x14ac:dyDescent="0.25">
      <c r="L360" s="4"/>
      <c r="O360" s="51"/>
      <c r="P360" s="51"/>
      <c r="Q360" s="51"/>
      <c r="R360" s="51"/>
      <c r="S360" s="51"/>
    </row>
    <row r="361" spans="12:19" x14ac:dyDescent="0.25">
      <c r="L361" s="4"/>
      <c r="O361" s="51"/>
      <c r="P361" s="51"/>
      <c r="Q361" s="51"/>
      <c r="R361" s="51"/>
      <c r="S361" s="51"/>
    </row>
    <row r="362" spans="12:19" x14ac:dyDescent="0.25">
      <c r="L362" s="4"/>
      <c r="O362" s="51"/>
      <c r="P362" s="51"/>
      <c r="Q362" s="51"/>
      <c r="R362" s="51"/>
      <c r="S362" s="51"/>
    </row>
    <row r="363" spans="12:19" x14ac:dyDescent="0.25">
      <c r="L363" s="4"/>
      <c r="O363" s="51"/>
      <c r="P363" s="51"/>
      <c r="Q363" s="51"/>
      <c r="R363" s="51"/>
      <c r="S363" s="51"/>
    </row>
    <row r="364" spans="12:19" x14ac:dyDescent="0.25">
      <c r="L364" s="4"/>
      <c r="O364" s="51"/>
      <c r="P364" s="51"/>
      <c r="Q364" s="51"/>
      <c r="R364" s="51"/>
      <c r="S364" s="51"/>
    </row>
    <row r="365" spans="12:19" x14ac:dyDescent="0.25">
      <c r="L365" s="4"/>
      <c r="O365" s="51"/>
      <c r="P365" s="51"/>
      <c r="Q365" s="51"/>
      <c r="R365" s="51"/>
      <c r="S365" s="51"/>
    </row>
    <row r="366" spans="12:19" x14ac:dyDescent="0.25">
      <c r="L366" s="4"/>
      <c r="O366" s="51"/>
      <c r="P366" s="51"/>
      <c r="Q366" s="51"/>
      <c r="R366" s="51"/>
      <c r="S366" s="51"/>
    </row>
    <row r="367" spans="12:19" x14ac:dyDescent="0.25">
      <c r="L367" s="4"/>
      <c r="O367" s="51"/>
      <c r="P367" s="51"/>
      <c r="Q367" s="51"/>
      <c r="R367" s="51"/>
      <c r="S367" s="51"/>
    </row>
    <row r="368" spans="12:19" x14ac:dyDescent="0.25">
      <c r="L368" s="4"/>
      <c r="O368" s="51"/>
      <c r="P368" s="51"/>
      <c r="Q368" s="51"/>
      <c r="R368" s="51"/>
      <c r="S368" s="51"/>
    </row>
    <row r="369" spans="12:19" x14ac:dyDescent="0.25">
      <c r="L369" s="4"/>
      <c r="O369" s="51"/>
      <c r="P369" s="51"/>
      <c r="Q369" s="51"/>
      <c r="R369" s="51"/>
      <c r="S369" s="51"/>
    </row>
    <row r="370" spans="12:19" x14ac:dyDescent="0.25">
      <c r="L370" s="4"/>
      <c r="O370" s="51"/>
      <c r="P370" s="51"/>
      <c r="Q370" s="51"/>
      <c r="R370" s="51"/>
      <c r="S370" s="51"/>
    </row>
    <row r="371" spans="12:19" x14ac:dyDescent="0.25">
      <c r="L371" s="4"/>
      <c r="O371" s="51"/>
      <c r="P371" s="51"/>
      <c r="Q371" s="51"/>
      <c r="R371" s="51"/>
      <c r="S371" s="51"/>
    </row>
    <row r="372" spans="12:19" x14ac:dyDescent="0.25">
      <c r="L372" s="4"/>
      <c r="O372" s="51"/>
      <c r="P372" s="51"/>
      <c r="Q372" s="51"/>
      <c r="R372" s="51"/>
      <c r="S372" s="51"/>
    </row>
    <row r="373" spans="12:19" x14ac:dyDescent="0.25">
      <c r="L373" s="4"/>
      <c r="O373" s="51"/>
      <c r="P373" s="51"/>
      <c r="Q373" s="51"/>
      <c r="R373" s="51"/>
      <c r="S373" s="51"/>
    </row>
    <row r="374" spans="12:19" x14ac:dyDescent="0.25">
      <c r="L374" s="4"/>
      <c r="O374" s="51"/>
      <c r="P374" s="51"/>
      <c r="Q374" s="51"/>
      <c r="R374" s="51"/>
      <c r="S374" s="51"/>
    </row>
    <row r="375" spans="12:19" x14ac:dyDescent="0.25">
      <c r="L375" s="4"/>
      <c r="O375" s="51"/>
      <c r="P375" s="51"/>
      <c r="Q375" s="51"/>
      <c r="R375" s="51"/>
      <c r="S375" s="51"/>
    </row>
    <row r="376" spans="12:19" x14ac:dyDescent="0.25">
      <c r="L376" s="4"/>
      <c r="O376" s="51"/>
      <c r="P376" s="51"/>
      <c r="Q376" s="51"/>
      <c r="R376" s="51"/>
      <c r="S376" s="51"/>
    </row>
    <row r="377" spans="12:19" x14ac:dyDescent="0.25">
      <c r="L377" s="4"/>
      <c r="O377" s="51"/>
      <c r="P377" s="51"/>
      <c r="Q377" s="51"/>
      <c r="R377" s="51"/>
      <c r="S377" s="51"/>
    </row>
    <row r="378" spans="12:19" x14ac:dyDescent="0.25">
      <c r="L378" s="4"/>
      <c r="O378" s="51"/>
      <c r="P378" s="51"/>
      <c r="Q378" s="51"/>
      <c r="R378" s="51"/>
      <c r="S378" s="51"/>
    </row>
    <row r="379" spans="12:19" x14ac:dyDescent="0.25">
      <c r="L379" s="4"/>
      <c r="O379" s="51"/>
      <c r="P379" s="51"/>
      <c r="Q379" s="51"/>
      <c r="R379" s="51"/>
      <c r="S379" s="51"/>
    </row>
    <row r="380" spans="12:19" x14ac:dyDescent="0.25">
      <c r="L380" s="4"/>
      <c r="O380" s="51"/>
      <c r="P380" s="51"/>
      <c r="Q380" s="51"/>
      <c r="R380" s="51"/>
      <c r="S380" s="51"/>
    </row>
    <row r="381" spans="12:19" x14ac:dyDescent="0.25">
      <c r="L381" s="4"/>
      <c r="O381" s="51"/>
      <c r="P381" s="51"/>
      <c r="Q381" s="51"/>
      <c r="R381" s="51"/>
      <c r="S381" s="51"/>
    </row>
    <row r="382" spans="12:19" x14ac:dyDescent="0.25">
      <c r="L382" s="4"/>
      <c r="O382" s="51"/>
      <c r="P382" s="51"/>
      <c r="Q382" s="51"/>
      <c r="R382" s="51"/>
      <c r="S382" s="51"/>
    </row>
    <row r="383" spans="12:19" x14ac:dyDescent="0.25">
      <c r="L383" s="4"/>
      <c r="O383" s="51"/>
      <c r="P383" s="51"/>
      <c r="Q383" s="51"/>
      <c r="R383" s="51"/>
      <c r="S383" s="51"/>
    </row>
    <row r="384" spans="12:19" x14ac:dyDescent="0.25">
      <c r="L384" s="4"/>
      <c r="O384" s="51"/>
      <c r="P384" s="51"/>
      <c r="Q384" s="51"/>
      <c r="R384" s="51"/>
      <c r="S384" s="51"/>
    </row>
    <row r="385" spans="12:19" x14ac:dyDescent="0.25">
      <c r="L385" s="4"/>
      <c r="O385" s="51"/>
      <c r="P385" s="51"/>
      <c r="Q385" s="51"/>
      <c r="R385" s="51"/>
      <c r="S385" s="51"/>
    </row>
    <row r="386" spans="12:19" x14ac:dyDescent="0.25">
      <c r="L386" s="4"/>
      <c r="O386" s="51"/>
      <c r="P386" s="51"/>
      <c r="Q386" s="51"/>
      <c r="R386" s="51"/>
      <c r="S386" s="51"/>
    </row>
    <row r="387" spans="12:19" x14ac:dyDescent="0.25">
      <c r="L387" s="4"/>
      <c r="O387" s="51"/>
      <c r="P387" s="51"/>
      <c r="Q387" s="51"/>
      <c r="R387" s="51"/>
      <c r="S387" s="51"/>
    </row>
    <row r="388" spans="12:19" x14ac:dyDescent="0.25">
      <c r="L388" s="4"/>
      <c r="O388" s="51"/>
      <c r="P388" s="51"/>
      <c r="Q388" s="51"/>
      <c r="R388" s="51"/>
      <c r="S388" s="51"/>
    </row>
    <row r="389" spans="12:19" x14ac:dyDescent="0.25">
      <c r="L389" s="4"/>
      <c r="O389" s="51"/>
      <c r="P389" s="51"/>
      <c r="Q389" s="51"/>
      <c r="R389" s="51"/>
      <c r="S389" s="51"/>
    </row>
    <row r="390" spans="12:19" x14ac:dyDescent="0.25">
      <c r="L390" s="4"/>
      <c r="O390" s="51"/>
      <c r="P390" s="51"/>
      <c r="Q390" s="51"/>
      <c r="R390" s="51"/>
      <c r="S390" s="51"/>
    </row>
    <row r="391" spans="12:19" x14ac:dyDescent="0.25">
      <c r="L391" s="4"/>
      <c r="O391" s="51"/>
      <c r="P391" s="51"/>
      <c r="Q391" s="51"/>
      <c r="R391" s="51"/>
      <c r="S391" s="51"/>
    </row>
    <row r="392" spans="12:19" x14ac:dyDescent="0.25">
      <c r="L392" s="4"/>
      <c r="O392" s="51"/>
      <c r="P392" s="51"/>
      <c r="Q392" s="51"/>
      <c r="R392" s="51"/>
      <c r="S392" s="51"/>
    </row>
    <row r="393" spans="12:19" x14ac:dyDescent="0.25">
      <c r="L393" s="4"/>
      <c r="O393" s="51"/>
      <c r="P393" s="51"/>
      <c r="Q393" s="51"/>
      <c r="R393" s="51"/>
      <c r="S393" s="51"/>
    </row>
    <row r="394" spans="12:19" x14ac:dyDescent="0.25">
      <c r="L394" s="4"/>
      <c r="O394" s="51"/>
      <c r="P394" s="51"/>
      <c r="Q394" s="51"/>
      <c r="R394" s="51"/>
      <c r="S394" s="51"/>
    </row>
    <row r="395" spans="12:19" x14ac:dyDescent="0.25">
      <c r="L395" s="4"/>
      <c r="O395" s="51"/>
      <c r="P395" s="51"/>
      <c r="Q395" s="51"/>
      <c r="R395" s="51"/>
      <c r="S395" s="51"/>
    </row>
    <row r="396" spans="12:19" x14ac:dyDescent="0.25">
      <c r="L396" s="4"/>
      <c r="O396" s="51"/>
      <c r="P396" s="51"/>
      <c r="Q396" s="51"/>
      <c r="R396" s="51"/>
      <c r="S396" s="51"/>
    </row>
    <row r="397" spans="12:19" x14ac:dyDescent="0.25">
      <c r="L397" s="4"/>
      <c r="O397" s="51"/>
      <c r="P397" s="51"/>
      <c r="Q397" s="51"/>
      <c r="R397" s="51"/>
      <c r="S397" s="51"/>
    </row>
    <row r="398" spans="12:19" x14ac:dyDescent="0.25">
      <c r="L398" s="4"/>
      <c r="O398" s="51"/>
      <c r="P398" s="51"/>
      <c r="Q398" s="51"/>
      <c r="R398" s="51"/>
      <c r="S398" s="51"/>
    </row>
    <row r="399" spans="12:19" x14ac:dyDescent="0.25">
      <c r="L399" s="4"/>
      <c r="O399" s="51"/>
      <c r="P399" s="51"/>
      <c r="Q399" s="51"/>
      <c r="R399" s="51"/>
      <c r="S399" s="51"/>
    </row>
    <row r="400" spans="12:19" x14ac:dyDescent="0.25">
      <c r="L400" s="4"/>
      <c r="O400" s="51"/>
      <c r="P400" s="51"/>
      <c r="Q400" s="51"/>
      <c r="R400" s="51"/>
      <c r="S400" s="51"/>
    </row>
    <row r="401" spans="12:19" x14ac:dyDescent="0.25">
      <c r="L401" s="4"/>
      <c r="O401" s="51"/>
      <c r="P401" s="51"/>
      <c r="Q401" s="51"/>
      <c r="R401" s="51"/>
      <c r="S401" s="51"/>
    </row>
    <row r="402" spans="12:19" x14ac:dyDescent="0.25">
      <c r="L402" s="4"/>
      <c r="O402" s="51"/>
      <c r="P402" s="51"/>
      <c r="Q402" s="51"/>
      <c r="R402" s="51"/>
      <c r="S402" s="51"/>
    </row>
    <row r="403" spans="12:19" x14ac:dyDescent="0.25">
      <c r="L403" s="4"/>
      <c r="O403" s="51"/>
      <c r="P403" s="51"/>
      <c r="Q403" s="51"/>
      <c r="R403" s="51"/>
      <c r="S403" s="51"/>
    </row>
    <row r="404" spans="12:19" x14ac:dyDescent="0.25">
      <c r="L404" s="4"/>
      <c r="O404" s="51"/>
      <c r="P404" s="51"/>
      <c r="Q404" s="51"/>
      <c r="R404" s="51"/>
      <c r="S404" s="51"/>
    </row>
    <row r="405" spans="12:19" x14ac:dyDescent="0.25">
      <c r="L405" s="4"/>
      <c r="O405" s="51"/>
      <c r="P405" s="51"/>
      <c r="Q405" s="51"/>
      <c r="R405" s="51"/>
      <c r="S405" s="51"/>
    </row>
    <row r="406" spans="12:19" x14ac:dyDescent="0.25">
      <c r="L406" s="4"/>
      <c r="O406" s="51"/>
      <c r="P406" s="51"/>
      <c r="Q406" s="51"/>
      <c r="R406" s="51"/>
      <c r="S406" s="51"/>
    </row>
    <row r="407" spans="12:19" x14ac:dyDescent="0.25">
      <c r="L407" s="4"/>
      <c r="O407" s="51"/>
      <c r="P407" s="51"/>
      <c r="Q407" s="51"/>
      <c r="R407" s="51"/>
      <c r="S407" s="51"/>
    </row>
    <row r="408" spans="12:19" x14ac:dyDescent="0.25">
      <c r="L408" s="4"/>
      <c r="O408" s="51"/>
      <c r="P408" s="51"/>
      <c r="Q408" s="51"/>
      <c r="R408" s="51"/>
      <c r="S408" s="51"/>
    </row>
    <row r="409" spans="12:19" x14ac:dyDescent="0.25">
      <c r="L409" s="4"/>
      <c r="O409" s="51"/>
      <c r="P409" s="51"/>
      <c r="Q409" s="51"/>
      <c r="R409" s="51"/>
      <c r="S409" s="51"/>
    </row>
    <row r="410" spans="12:19" x14ac:dyDescent="0.25">
      <c r="L410" s="4"/>
      <c r="O410" s="51"/>
      <c r="P410" s="51"/>
      <c r="Q410" s="51"/>
      <c r="R410" s="51"/>
      <c r="S410" s="51"/>
    </row>
    <row r="411" spans="12:19" x14ac:dyDescent="0.25">
      <c r="L411" s="4"/>
      <c r="O411" s="51"/>
      <c r="P411" s="51"/>
      <c r="Q411" s="51"/>
      <c r="R411" s="51"/>
      <c r="S411" s="51"/>
    </row>
    <row r="412" spans="12:19" x14ac:dyDescent="0.25">
      <c r="L412" s="4"/>
      <c r="O412" s="51"/>
      <c r="P412" s="51"/>
      <c r="Q412" s="51"/>
      <c r="R412" s="51"/>
      <c r="S412" s="51"/>
    </row>
    <row r="413" spans="12:19" x14ac:dyDescent="0.25">
      <c r="L413" s="4"/>
      <c r="O413" s="51"/>
      <c r="P413" s="51"/>
      <c r="Q413" s="51"/>
      <c r="R413" s="51"/>
      <c r="S413" s="51"/>
    </row>
    <row r="414" spans="12:19" x14ac:dyDescent="0.25">
      <c r="L414" s="4"/>
      <c r="O414" s="51"/>
      <c r="P414" s="51"/>
      <c r="Q414" s="51"/>
      <c r="R414" s="51"/>
      <c r="S414" s="51"/>
    </row>
    <row r="415" spans="12:19" x14ac:dyDescent="0.25">
      <c r="L415" s="4"/>
      <c r="O415" s="51"/>
      <c r="P415" s="51"/>
      <c r="Q415" s="51"/>
      <c r="R415" s="51"/>
      <c r="S415" s="51"/>
    </row>
    <row r="416" spans="12:19" x14ac:dyDescent="0.25">
      <c r="L416" s="4"/>
      <c r="O416" s="51"/>
      <c r="P416" s="51"/>
      <c r="Q416" s="51"/>
      <c r="R416" s="51"/>
      <c r="S416" s="51"/>
    </row>
    <row r="417" spans="12:19" x14ac:dyDescent="0.25">
      <c r="L417" s="4"/>
      <c r="O417" s="51"/>
      <c r="P417" s="51"/>
      <c r="Q417" s="51"/>
      <c r="R417" s="51"/>
      <c r="S417" s="51"/>
    </row>
    <row r="418" spans="12:19" x14ac:dyDescent="0.25">
      <c r="L418" s="4"/>
      <c r="O418" s="51"/>
      <c r="P418" s="51"/>
      <c r="Q418" s="51"/>
      <c r="R418" s="51"/>
      <c r="S418" s="51"/>
    </row>
    <row r="419" spans="12:19" x14ac:dyDescent="0.25">
      <c r="L419" s="4"/>
      <c r="O419" s="51"/>
      <c r="P419" s="51"/>
      <c r="Q419" s="51"/>
      <c r="R419" s="51"/>
      <c r="S419" s="51"/>
    </row>
    <row r="420" spans="12:19" x14ac:dyDescent="0.25">
      <c r="L420" s="4"/>
      <c r="O420" s="51"/>
      <c r="P420" s="51"/>
      <c r="Q420" s="51"/>
      <c r="R420" s="51"/>
      <c r="S420" s="51"/>
    </row>
    <row r="421" spans="12:19" x14ac:dyDescent="0.25">
      <c r="L421" s="4"/>
      <c r="O421" s="51"/>
      <c r="P421" s="51"/>
      <c r="Q421" s="51"/>
      <c r="R421" s="51"/>
      <c r="S421" s="51"/>
    </row>
    <row r="422" spans="12:19" x14ac:dyDescent="0.25">
      <c r="L422" s="4"/>
      <c r="O422" s="51"/>
      <c r="P422" s="51"/>
      <c r="Q422" s="51"/>
      <c r="R422" s="51"/>
      <c r="S422" s="51"/>
    </row>
    <row r="423" spans="12:19" x14ac:dyDescent="0.25">
      <c r="L423" s="4"/>
      <c r="O423" s="51"/>
      <c r="P423" s="51"/>
      <c r="Q423" s="51"/>
      <c r="R423" s="51"/>
      <c r="S423" s="51"/>
    </row>
    <row r="424" spans="12:19" x14ac:dyDescent="0.25">
      <c r="L424" s="4"/>
      <c r="O424" s="51"/>
      <c r="P424" s="51"/>
      <c r="Q424" s="51"/>
      <c r="R424" s="51"/>
      <c r="S424" s="51"/>
    </row>
    <row r="425" spans="12:19" x14ac:dyDescent="0.25">
      <c r="L425" s="4"/>
      <c r="O425" s="51"/>
      <c r="P425" s="51"/>
      <c r="Q425" s="51"/>
      <c r="R425" s="51"/>
      <c r="S425" s="51"/>
    </row>
    <row r="426" spans="12:19" x14ac:dyDescent="0.25">
      <c r="L426" s="4"/>
      <c r="O426" s="51"/>
      <c r="P426" s="51"/>
      <c r="Q426" s="51"/>
      <c r="R426" s="51"/>
      <c r="S426" s="51"/>
    </row>
    <row r="427" spans="12:19" x14ac:dyDescent="0.25">
      <c r="L427" s="4"/>
      <c r="O427" s="51"/>
      <c r="P427" s="51"/>
      <c r="Q427" s="51"/>
      <c r="R427" s="51"/>
      <c r="S427" s="51"/>
    </row>
    <row r="428" spans="12:19" x14ac:dyDescent="0.25">
      <c r="L428" s="4"/>
      <c r="O428" s="51"/>
      <c r="P428" s="51"/>
      <c r="Q428" s="51"/>
      <c r="R428" s="51"/>
      <c r="S428" s="51"/>
    </row>
    <row r="429" spans="12:19" x14ac:dyDescent="0.25">
      <c r="L429" s="4"/>
      <c r="O429" s="51"/>
      <c r="P429" s="51"/>
      <c r="Q429" s="51"/>
      <c r="R429" s="51"/>
      <c r="S429" s="51"/>
    </row>
    <row r="430" spans="12:19" x14ac:dyDescent="0.25">
      <c r="L430" s="4"/>
      <c r="O430" s="51"/>
      <c r="P430" s="51"/>
      <c r="Q430" s="51"/>
      <c r="R430" s="51"/>
      <c r="S430" s="51"/>
    </row>
    <row r="431" spans="12:19" x14ac:dyDescent="0.25">
      <c r="L431" s="4"/>
      <c r="O431" s="51"/>
      <c r="P431" s="51"/>
      <c r="Q431" s="51"/>
      <c r="R431" s="51"/>
      <c r="S431" s="51"/>
    </row>
    <row r="432" spans="12:19" x14ac:dyDescent="0.25">
      <c r="L432" s="4"/>
      <c r="O432" s="51"/>
      <c r="P432" s="51"/>
      <c r="Q432" s="51"/>
      <c r="R432" s="51"/>
      <c r="S432" s="51"/>
    </row>
    <row r="433" spans="12:19" x14ac:dyDescent="0.25">
      <c r="L433" s="4"/>
      <c r="O433" s="51"/>
      <c r="P433" s="51"/>
      <c r="Q433" s="51"/>
      <c r="R433" s="51"/>
      <c r="S433" s="51"/>
    </row>
    <row r="434" spans="12:19" x14ac:dyDescent="0.25">
      <c r="L434" s="4"/>
      <c r="O434" s="51"/>
      <c r="P434" s="51"/>
      <c r="Q434" s="51"/>
      <c r="R434" s="51"/>
      <c r="S434" s="51"/>
    </row>
    <row r="435" spans="12:19" x14ac:dyDescent="0.25">
      <c r="L435" s="4"/>
      <c r="O435" s="51"/>
      <c r="P435" s="51"/>
      <c r="Q435" s="51"/>
      <c r="R435" s="51"/>
      <c r="S435" s="51"/>
    </row>
    <row r="436" spans="12:19" x14ac:dyDescent="0.25">
      <c r="L436" s="4"/>
      <c r="O436" s="51"/>
      <c r="P436" s="51"/>
      <c r="Q436" s="51"/>
      <c r="R436" s="51"/>
      <c r="S436" s="51"/>
    </row>
    <row r="437" spans="12:19" x14ac:dyDescent="0.25">
      <c r="L437" s="4"/>
      <c r="O437" s="51"/>
      <c r="P437" s="51"/>
      <c r="Q437" s="51"/>
      <c r="R437" s="51"/>
      <c r="S437" s="51"/>
    </row>
    <row r="438" spans="12:19" x14ac:dyDescent="0.25">
      <c r="L438" s="4"/>
      <c r="O438" s="51"/>
      <c r="P438" s="51"/>
      <c r="Q438" s="51"/>
      <c r="R438" s="51"/>
      <c r="S438" s="51"/>
    </row>
    <row r="439" spans="12:19" x14ac:dyDescent="0.25">
      <c r="L439" s="4"/>
      <c r="O439" s="51"/>
      <c r="P439" s="51"/>
      <c r="Q439" s="51"/>
      <c r="R439" s="51"/>
      <c r="S439" s="51"/>
    </row>
    <row r="440" spans="12:19" x14ac:dyDescent="0.25">
      <c r="L440" s="4"/>
      <c r="O440" s="51"/>
      <c r="P440" s="51"/>
      <c r="Q440" s="51"/>
      <c r="R440" s="51"/>
      <c r="S440" s="51"/>
    </row>
    <row r="441" spans="12:19" x14ac:dyDescent="0.25">
      <c r="L441" s="4"/>
      <c r="O441" s="51"/>
      <c r="P441" s="51"/>
      <c r="Q441" s="51"/>
      <c r="R441" s="51"/>
      <c r="S441" s="51"/>
    </row>
    <row r="442" spans="12:19" x14ac:dyDescent="0.25">
      <c r="L442" s="4"/>
      <c r="O442" s="51"/>
      <c r="P442" s="51"/>
      <c r="Q442" s="51"/>
      <c r="R442" s="51"/>
      <c r="S442" s="51"/>
    </row>
    <row r="443" spans="12:19" x14ac:dyDescent="0.25">
      <c r="L443" s="4"/>
      <c r="O443" s="51"/>
      <c r="P443" s="51"/>
      <c r="Q443" s="51"/>
      <c r="R443" s="51"/>
      <c r="S443" s="51"/>
    </row>
    <row r="444" spans="12:19" x14ac:dyDescent="0.25">
      <c r="L444" s="4"/>
      <c r="O444" s="51"/>
      <c r="P444" s="51"/>
      <c r="Q444" s="51"/>
      <c r="R444" s="51"/>
      <c r="S444" s="51"/>
    </row>
    <row r="445" spans="12:19" x14ac:dyDescent="0.25">
      <c r="L445" s="4"/>
      <c r="O445" s="51"/>
      <c r="P445" s="51"/>
      <c r="Q445" s="51"/>
      <c r="R445" s="51"/>
      <c r="S445" s="51"/>
    </row>
    <row r="446" spans="12:19" x14ac:dyDescent="0.25">
      <c r="L446" s="4"/>
      <c r="O446" s="51"/>
      <c r="P446" s="51"/>
      <c r="Q446" s="51"/>
      <c r="R446" s="51"/>
      <c r="S446" s="51"/>
    </row>
    <row r="447" spans="12:19" x14ac:dyDescent="0.25">
      <c r="L447" s="4"/>
      <c r="O447" s="51"/>
      <c r="P447" s="51"/>
      <c r="Q447" s="51"/>
      <c r="R447" s="51"/>
      <c r="S447" s="51"/>
    </row>
    <row r="448" spans="12:19" x14ac:dyDescent="0.25">
      <c r="L448" s="4"/>
      <c r="O448" s="51"/>
      <c r="P448" s="51"/>
      <c r="Q448" s="51"/>
      <c r="R448" s="51"/>
      <c r="S448" s="51"/>
    </row>
    <row r="449" spans="12:19" x14ac:dyDescent="0.25">
      <c r="L449" s="4"/>
      <c r="O449" s="51"/>
      <c r="P449" s="51"/>
      <c r="Q449" s="51"/>
      <c r="R449" s="51"/>
      <c r="S449" s="51"/>
    </row>
    <row r="450" spans="12:19" x14ac:dyDescent="0.25">
      <c r="L450" s="4"/>
      <c r="O450" s="51"/>
      <c r="P450" s="51"/>
      <c r="Q450" s="51"/>
      <c r="R450" s="51"/>
      <c r="S450" s="51"/>
    </row>
    <row r="451" spans="12:19" x14ac:dyDescent="0.25">
      <c r="L451" s="4"/>
      <c r="O451" s="51"/>
      <c r="P451" s="51"/>
      <c r="Q451" s="51"/>
      <c r="R451" s="51"/>
      <c r="S451" s="51"/>
    </row>
    <row r="452" spans="12:19" x14ac:dyDescent="0.25">
      <c r="L452" s="4"/>
      <c r="O452" s="51"/>
      <c r="P452" s="51"/>
      <c r="Q452" s="51"/>
      <c r="R452" s="51"/>
      <c r="S452" s="51"/>
    </row>
    <row r="453" spans="12:19" x14ac:dyDescent="0.25">
      <c r="L453" s="4"/>
      <c r="O453" s="51"/>
      <c r="P453" s="51"/>
      <c r="Q453" s="51"/>
      <c r="R453" s="51"/>
      <c r="S453" s="51"/>
    </row>
    <row r="454" spans="12:19" x14ac:dyDescent="0.25">
      <c r="L454" s="4"/>
      <c r="O454" s="51"/>
      <c r="P454" s="51"/>
      <c r="Q454" s="51"/>
      <c r="R454" s="51"/>
      <c r="S454" s="51"/>
    </row>
    <row r="455" spans="12:19" x14ac:dyDescent="0.25">
      <c r="L455" s="4"/>
      <c r="O455" s="51"/>
      <c r="P455" s="51"/>
      <c r="Q455" s="51"/>
      <c r="R455" s="51"/>
      <c r="S455" s="51"/>
    </row>
    <row r="456" spans="12:19" x14ac:dyDescent="0.25">
      <c r="L456" s="4"/>
      <c r="O456" s="51"/>
      <c r="P456" s="51"/>
      <c r="Q456" s="51"/>
      <c r="R456" s="51"/>
      <c r="S456" s="51"/>
    </row>
    <row r="457" spans="12:19" x14ac:dyDescent="0.25">
      <c r="L457" s="4"/>
      <c r="O457" s="51"/>
      <c r="P457" s="51"/>
      <c r="Q457" s="51"/>
      <c r="R457" s="51"/>
      <c r="S457" s="51"/>
    </row>
    <row r="458" spans="12:19" x14ac:dyDescent="0.25">
      <c r="L458" s="4"/>
      <c r="O458" s="51"/>
      <c r="P458" s="51"/>
      <c r="Q458" s="51"/>
      <c r="R458" s="51"/>
      <c r="S458" s="51"/>
    </row>
    <row r="459" spans="12:19" x14ac:dyDescent="0.25">
      <c r="L459" s="4"/>
      <c r="O459" s="51"/>
      <c r="P459" s="51"/>
      <c r="Q459" s="51"/>
      <c r="R459" s="51"/>
      <c r="S459" s="51"/>
    </row>
    <row r="460" spans="12:19" x14ac:dyDescent="0.25">
      <c r="L460" s="4"/>
      <c r="O460" s="51"/>
      <c r="P460" s="51"/>
      <c r="Q460" s="51"/>
      <c r="R460" s="51"/>
      <c r="S460" s="51"/>
    </row>
    <row r="461" spans="12:19" x14ac:dyDescent="0.25">
      <c r="L461" s="4"/>
      <c r="O461" s="51"/>
      <c r="P461" s="51"/>
      <c r="Q461" s="51"/>
      <c r="R461" s="51"/>
      <c r="S461" s="51"/>
    </row>
    <row r="462" spans="12:19" x14ac:dyDescent="0.25">
      <c r="L462" s="4"/>
      <c r="O462" s="51"/>
      <c r="P462" s="51"/>
      <c r="Q462" s="51"/>
      <c r="R462" s="51"/>
      <c r="S462" s="51"/>
    </row>
    <row r="463" spans="12:19" x14ac:dyDescent="0.25">
      <c r="L463" s="4"/>
      <c r="O463" s="51"/>
      <c r="P463" s="51"/>
      <c r="Q463" s="51"/>
      <c r="R463" s="51"/>
      <c r="S463" s="51"/>
    </row>
    <row r="464" spans="12:19" x14ac:dyDescent="0.25">
      <c r="L464" s="4"/>
      <c r="O464" s="51"/>
      <c r="P464" s="51"/>
      <c r="Q464" s="51"/>
      <c r="R464" s="51"/>
      <c r="S464" s="51"/>
    </row>
    <row r="465" spans="12:19" x14ac:dyDescent="0.25">
      <c r="L465" s="4"/>
      <c r="O465" s="51"/>
      <c r="P465" s="51"/>
      <c r="Q465" s="51"/>
      <c r="R465" s="51"/>
      <c r="S465" s="51"/>
    </row>
    <row r="466" spans="12:19" x14ac:dyDescent="0.25">
      <c r="L466" s="4"/>
      <c r="O466" s="51"/>
      <c r="P466" s="51"/>
      <c r="Q466" s="51"/>
      <c r="R466" s="51"/>
      <c r="S466" s="51"/>
    </row>
    <row r="467" spans="12:19" x14ac:dyDescent="0.25">
      <c r="L467" s="4"/>
      <c r="O467" s="51"/>
      <c r="P467" s="51"/>
      <c r="Q467" s="51"/>
      <c r="R467" s="51"/>
      <c r="S467" s="51"/>
    </row>
    <row r="468" spans="12:19" x14ac:dyDescent="0.25">
      <c r="L468" s="4"/>
      <c r="O468" s="51"/>
      <c r="P468" s="51"/>
      <c r="Q468" s="51"/>
      <c r="R468" s="51"/>
      <c r="S468" s="51"/>
    </row>
    <row r="469" spans="12:19" x14ac:dyDescent="0.25">
      <c r="L469" s="4"/>
      <c r="O469" s="51"/>
      <c r="P469" s="51"/>
      <c r="Q469" s="51"/>
      <c r="R469" s="51"/>
      <c r="S469" s="51"/>
    </row>
    <row r="470" spans="12:19" x14ac:dyDescent="0.25">
      <c r="L470" s="4"/>
      <c r="O470" s="51"/>
      <c r="P470" s="51"/>
      <c r="Q470" s="51"/>
      <c r="R470" s="51"/>
      <c r="S470" s="51"/>
    </row>
    <row r="471" spans="12:19" x14ac:dyDescent="0.25">
      <c r="L471" s="4"/>
      <c r="O471" s="51"/>
      <c r="P471" s="51"/>
      <c r="Q471" s="51"/>
      <c r="R471" s="51"/>
      <c r="S471" s="51"/>
    </row>
    <row r="472" spans="12:19" x14ac:dyDescent="0.25">
      <c r="L472" s="4"/>
      <c r="O472" s="51"/>
      <c r="P472" s="51"/>
      <c r="Q472" s="51"/>
      <c r="R472" s="51"/>
      <c r="S472" s="51"/>
    </row>
    <row r="473" spans="12:19" x14ac:dyDescent="0.25">
      <c r="L473" s="4"/>
      <c r="O473" s="51"/>
      <c r="P473" s="51"/>
      <c r="Q473" s="51"/>
      <c r="R473" s="51"/>
      <c r="S473" s="51"/>
    </row>
    <row r="474" spans="12:19" x14ac:dyDescent="0.25">
      <c r="L474" s="4"/>
      <c r="O474" s="51"/>
      <c r="P474" s="51"/>
      <c r="Q474" s="51"/>
      <c r="R474" s="51"/>
      <c r="S474" s="51"/>
    </row>
    <row r="475" spans="12:19" x14ac:dyDescent="0.25">
      <c r="L475" s="4"/>
      <c r="O475" s="51"/>
      <c r="P475" s="51"/>
      <c r="Q475" s="51"/>
      <c r="R475" s="51"/>
      <c r="S475" s="51"/>
    </row>
    <row r="476" spans="12:19" x14ac:dyDescent="0.25">
      <c r="L476" s="4"/>
      <c r="O476" s="51"/>
      <c r="P476" s="51"/>
      <c r="Q476" s="51"/>
      <c r="R476" s="51"/>
      <c r="S476" s="51"/>
    </row>
    <row r="477" spans="12:19" x14ac:dyDescent="0.25">
      <c r="L477" s="4"/>
      <c r="O477" s="51"/>
      <c r="P477" s="51"/>
      <c r="Q477" s="51"/>
      <c r="R477" s="51"/>
      <c r="S477" s="51"/>
    </row>
    <row r="478" spans="12:19" x14ac:dyDescent="0.25">
      <c r="L478" s="4"/>
      <c r="O478" s="51"/>
      <c r="P478" s="51"/>
      <c r="Q478" s="51"/>
      <c r="R478" s="51"/>
      <c r="S478" s="51"/>
    </row>
    <row r="479" spans="12:19" x14ac:dyDescent="0.25">
      <c r="L479" s="4"/>
      <c r="O479" s="51"/>
      <c r="P479" s="51"/>
      <c r="Q479" s="51"/>
      <c r="R479" s="51"/>
      <c r="S479" s="51"/>
    </row>
    <row r="480" spans="12:19" x14ac:dyDescent="0.25">
      <c r="L480" s="4"/>
      <c r="O480" s="51"/>
      <c r="P480" s="51"/>
      <c r="Q480" s="51"/>
      <c r="R480" s="51"/>
      <c r="S480" s="51"/>
    </row>
    <row r="481" spans="12:19" x14ac:dyDescent="0.25">
      <c r="L481" s="4"/>
      <c r="O481" s="51"/>
      <c r="P481" s="51"/>
      <c r="Q481" s="51"/>
      <c r="R481" s="51"/>
      <c r="S481" s="51"/>
    </row>
    <row r="482" spans="12:19" x14ac:dyDescent="0.25">
      <c r="L482" s="4"/>
      <c r="O482" s="51"/>
      <c r="P482" s="51"/>
      <c r="Q482" s="51"/>
      <c r="R482" s="51"/>
      <c r="S482" s="51"/>
    </row>
    <row r="483" spans="12:19" x14ac:dyDescent="0.25">
      <c r="L483" s="4"/>
      <c r="O483" s="51"/>
      <c r="P483" s="51"/>
      <c r="Q483" s="51"/>
      <c r="R483" s="51"/>
      <c r="S483" s="51"/>
    </row>
    <row r="484" spans="12:19" x14ac:dyDescent="0.25">
      <c r="L484" s="4"/>
      <c r="O484" s="51"/>
      <c r="P484" s="51"/>
      <c r="Q484" s="51"/>
      <c r="R484" s="51"/>
      <c r="S484" s="51"/>
    </row>
    <row r="485" spans="12:19" x14ac:dyDescent="0.25">
      <c r="L485" s="4"/>
      <c r="O485" s="51"/>
      <c r="P485" s="51"/>
      <c r="Q485" s="51"/>
      <c r="R485" s="51"/>
      <c r="S485" s="51"/>
    </row>
    <row r="486" spans="12:19" x14ac:dyDescent="0.25">
      <c r="L486" s="4"/>
      <c r="O486" s="51"/>
      <c r="P486" s="51"/>
      <c r="Q486" s="51"/>
      <c r="R486" s="51"/>
      <c r="S486" s="51"/>
    </row>
    <row r="487" spans="12:19" x14ac:dyDescent="0.25">
      <c r="L487" s="4"/>
      <c r="O487" s="51"/>
      <c r="P487" s="51"/>
      <c r="Q487" s="51"/>
      <c r="R487" s="51"/>
      <c r="S487" s="51"/>
    </row>
    <row r="488" spans="12:19" x14ac:dyDescent="0.25">
      <c r="L488" s="4"/>
      <c r="O488" s="51"/>
      <c r="P488" s="51"/>
      <c r="Q488" s="51"/>
      <c r="R488" s="51"/>
      <c r="S488" s="51"/>
    </row>
    <row r="489" spans="12:19" x14ac:dyDescent="0.25">
      <c r="L489" s="4"/>
      <c r="O489" s="51"/>
      <c r="P489" s="51"/>
      <c r="Q489" s="51"/>
      <c r="R489" s="51"/>
      <c r="S489" s="51"/>
    </row>
    <row r="490" spans="12:19" x14ac:dyDescent="0.25">
      <c r="L490" s="4"/>
      <c r="O490" s="51"/>
      <c r="P490" s="51"/>
      <c r="Q490" s="51"/>
      <c r="R490" s="51"/>
      <c r="S490" s="51"/>
    </row>
    <row r="491" spans="12:19" x14ac:dyDescent="0.25">
      <c r="L491" s="4"/>
      <c r="O491" s="51"/>
      <c r="P491" s="51"/>
      <c r="Q491" s="51"/>
      <c r="R491" s="51"/>
      <c r="S491" s="51"/>
    </row>
    <row r="492" spans="12:19" x14ac:dyDescent="0.25">
      <c r="L492" s="4"/>
      <c r="O492" s="51"/>
      <c r="P492" s="51"/>
      <c r="Q492" s="51"/>
      <c r="R492" s="51"/>
      <c r="S492" s="51"/>
    </row>
    <row r="493" spans="12:19" x14ac:dyDescent="0.25">
      <c r="L493" s="4"/>
      <c r="O493" s="51"/>
      <c r="P493" s="51"/>
      <c r="Q493" s="51"/>
      <c r="R493" s="51"/>
      <c r="S493" s="51"/>
    </row>
    <row r="494" spans="12:19" x14ac:dyDescent="0.25">
      <c r="L494" s="4"/>
      <c r="O494" s="51"/>
      <c r="P494" s="51"/>
      <c r="Q494" s="51"/>
      <c r="R494" s="51"/>
      <c r="S494" s="51"/>
    </row>
    <row r="495" spans="12:19" x14ac:dyDescent="0.25">
      <c r="L495" s="4"/>
      <c r="O495" s="51"/>
      <c r="P495" s="51"/>
      <c r="Q495" s="51"/>
      <c r="R495" s="51"/>
      <c r="S495" s="51"/>
    </row>
    <row r="496" spans="12:19" x14ac:dyDescent="0.25">
      <c r="L496" s="4"/>
      <c r="O496" s="51"/>
      <c r="P496" s="51"/>
      <c r="Q496" s="51"/>
      <c r="R496" s="51"/>
      <c r="S496" s="51"/>
    </row>
    <row r="497" spans="12:19" x14ac:dyDescent="0.25">
      <c r="L497" s="4"/>
      <c r="O497" s="51"/>
      <c r="P497" s="51"/>
      <c r="Q497" s="51"/>
      <c r="R497" s="51"/>
      <c r="S497" s="51"/>
    </row>
    <row r="498" spans="12:19" x14ac:dyDescent="0.25">
      <c r="L498" s="4"/>
      <c r="O498" s="51"/>
      <c r="P498" s="51"/>
      <c r="Q498" s="51"/>
      <c r="R498" s="51"/>
      <c r="S498" s="51"/>
    </row>
    <row r="499" spans="12:19" x14ac:dyDescent="0.25">
      <c r="L499" s="4"/>
      <c r="O499" s="51"/>
      <c r="P499" s="51"/>
      <c r="Q499" s="51"/>
      <c r="R499" s="51"/>
      <c r="S499" s="51"/>
    </row>
    <row r="500" spans="12:19" x14ac:dyDescent="0.25">
      <c r="L500" s="4"/>
      <c r="O500" s="51"/>
      <c r="P500" s="51"/>
      <c r="Q500" s="51"/>
      <c r="R500" s="51"/>
      <c r="S500" s="51"/>
    </row>
    <row r="501" spans="12:19" x14ac:dyDescent="0.25">
      <c r="L501" s="4"/>
      <c r="O501" s="51"/>
      <c r="P501" s="51"/>
      <c r="Q501" s="51"/>
      <c r="R501" s="51"/>
      <c r="S501" s="51"/>
    </row>
    <row r="502" spans="12:19" x14ac:dyDescent="0.25">
      <c r="L502" s="4"/>
      <c r="O502" s="51"/>
      <c r="P502" s="51"/>
      <c r="Q502" s="51"/>
      <c r="R502" s="51"/>
      <c r="S502" s="51"/>
    </row>
    <row r="503" spans="12:19" x14ac:dyDescent="0.25">
      <c r="L503" s="4"/>
      <c r="O503" s="51"/>
      <c r="P503" s="51"/>
      <c r="Q503" s="51"/>
      <c r="R503" s="51"/>
      <c r="S503" s="51"/>
    </row>
    <row r="504" spans="12:19" x14ac:dyDescent="0.25">
      <c r="L504" s="4"/>
      <c r="O504" s="51"/>
      <c r="P504" s="51"/>
      <c r="Q504" s="51"/>
      <c r="R504" s="51"/>
      <c r="S504" s="51"/>
    </row>
    <row r="505" spans="12:19" x14ac:dyDescent="0.25">
      <c r="L505" s="4"/>
      <c r="O505" s="51"/>
      <c r="P505" s="51"/>
      <c r="Q505" s="51"/>
      <c r="R505" s="51"/>
      <c r="S505" s="51"/>
    </row>
    <row r="506" spans="12:19" x14ac:dyDescent="0.25">
      <c r="L506" s="4"/>
      <c r="O506" s="51"/>
      <c r="P506" s="51"/>
      <c r="Q506" s="51"/>
      <c r="R506" s="51"/>
      <c r="S506" s="51"/>
    </row>
    <row r="507" spans="12:19" x14ac:dyDescent="0.25">
      <c r="L507" s="4"/>
      <c r="O507" s="51"/>
      <c r="P507" s="51"/>
      <c r="Q507" s="51"/>
      <c r="R507" s="51"/>
      <c r="S507" s="51"/>
    </row>
    <row r="508" spans="12:19" x14ac:dyDescent="0.25">
      <c r="L508" s="4"/>
      <c r="O508" s="51"/>
      <c r="P508" s="51"/>
      <c r="Q508" s="51"/>
      <c r="R508" s="51"/>
      <c r="S508" s="51"/>
    </row>
    <row r="509" spans="12:19" x14ac:dyDescent="0.25">
      <c r="L509" s="4"/>
      <c r="O509" s="51"/>
      <c r="P509" s="51"/>
      <c r="Q509" s="51"/>
      <c r="R509" s="51"/>
      <c r="S509" s="51"/>
    </row>
    <row r="510" spans="12:19" x14ac:dyDescent="0.25">
      <c r="L510" s="4"/>
      <c r="O510" s="51"/>
      <c r="P510" s="51"/>
      <c r="Q510" s="51"/>
      <c r="R510" s="51"/>
      <c r="S510" s="51"/>
    </row>
    <row r="511" spans="12:19" x14ac:dyDescent="0.25">
      <c r="L511" s="4"/>
      <c r="O511" s="51"/>
      <c r="P511" s="51"/>
      <c r="Q511" s="51"/>
      <c r="R511" s="51"/>
      <c r="S511" s="51"/>
    </row>
    <row r="512" spans="12:19" x14ac:dyDescent="0.25">
      <c r="L512" s="4"/>
      <c r="O512" s="51"/>
      <c r="P512" s="51"/>
      <c r="Q512" s="51"/>
      <c r="R512" s="51"/>
      <c r="S512" s="51"/>
    </row>
    <row r="513" spans="12:19" x14ac:dyDescent="0.25">
      <c r="L513" s="4"/>
      <c r="O513" s="51"/>
      <c r="P513" s="51"/>
      <c r="Q513" s="51"/>
      <c r="R513" s="51"/>
      <c r="S513" s="51"/>
    </row>
    <row r="514" spans="12:19" x14ac:dyDescent="0.25">
      <c r="L514" s="4"/>
      <c r="O514" s="51"/>
      <c r="P514" s="51"/>
      <c r="Q514" s="51"/>
      <c r="R514" s="51"/>
      <c r="S514" s="51"/>
    </row>
    <row r="515" spans="12:19" x14ac:dyDescent="0.25">
      <c r="L515" s="4"/>
      <c r="O515" s="51"/>
      <c r="P515" s="51"/>
      <c r="Q515" s="51"/>
      <c r="R515" s="51"/>
      <c r="S515" s="51"/>
    </row>
    <row r="516" spans="12:19" x14ac:dyDescent="0.25">
      <c r="L516" s="4"/>
      <c r="O516" s="51"/>
      <c r="P516" s="51"/>
      <c r="Q516" s="51"/>
      <c r="R516" s="51"/>
      <c r="S516" s="51"/>
    </row>
    <row r="517" spans="12:19" x14ac:dyDescent="0.25">
      <c r="L517" s="4"/>
      <c r="O517" s="51"/>
      <c r="P517" s="51"/>
      <c r="Q517" s="51"/>
      <c r="R517" s="51"/>
      <c r="S517" s="51"/>
    </row>
    <row r="518" spans="12:19" x14ac:dyDescent="0.25">
      <c r="L518" s="4"/>
      <c r="O518" s="51"/>
      <c r="P518" s="51"/>
      <c r="Q518" s="51"/>
      <c r="R518" s="51"/>
      <c r="S518" s="51"/>
    </row>
    <row r="519" spans="12:19" x14ac:dyDescent="0.25">
      <c r="L519" s="4"/>
      <c r="O519" s="51"/>
      <c r="P519" s="51"/>
      <c r="Q519" s="51"/>
      <c r="R519" s="51"/>
      <c r="S519" s="51"/>
    </row>
    <row r="520" spans="12:19" x14ac:dyDescent="0.25">
      <c r="L520" s="4"/>
      <c r="O520" s="51"/>
      <c r="P520" s="51"/>
      <c r="Q520" s="51"/>
      <c r="R520" s="51"/>
      <c r="S520" s="51"/>
    </row>
    <row r="521" spans="12:19" x14ac:dyDescent="0.25">
      <c r="L521" s="4"/>
      <c r="O521" s="51"/>
      <c r="P521" s="51"/>
      <c r="Q521" s="51"/>
      <c r="R521" s="51"/>
      <c r="S521" s="51"/>
    </row>
    <row r="522" spans="12:19" x14ac:dyDescent="0.25">
      <c r="L522" s="4"/>
      <c r="O522" s="51"/>
      <c r="P522" s="51"/>
      <c r="Q522" s="51"/>
      <c r="R522" s="51"/>
      <c r="S522" s="51"/>
    </row>
    <row r="523" spans="12:19" x14ac:dyDescent="0.25">
      <c r="L523" s="4"/>
      <c r="O523" s="51"/>
      <c r="P523" s="51"/>
      <c r="Q523" s="51"/>
      <c r="R523" s="51"/>
      <c r="S523" s="51"/>
    </row>
    <row r="524" spans="12:19" x14ac:dyDescent="0.25">
      <c r="L524" s="4"/>
      <c r="O524" s="51"/>
      <c r="P524" s="51"/>
      <c r="Q524" s="51"/>
      <c r="R524" s="51"/>
      <c r="S524" s="51"/>
    </row>
    <row r="525" spans="12:19" x14ac:dyDescent="0.25">
      <c r="L525" s="4"/>
      <c r="O525" s="51"/>
      <c r="P525" s="51"/>
      <c r="Q525" s="51"/>
      <c r="R525" s="51"/>
      <c r="S525" s="51"/>
    </row>
    <row r="526" spans="12:19" x14ac:dyDescent="0.25">
      <c r="L526" s="4"/>
      <c r="O526" s="51"/>
      <c r="P526" s="51"/>
      <c r="Q526" s="51"/>
      <c r="R526" s="51"/>
      <c r="S526" s="51"/>
    </row>
    <row r="527" spans="12:19" x14ac:dyDescent="0.25">
      <c r="L527" s="4"/>
      <c r="O527" s="51"/>
      <c r="P527" s="51"/>
      <c r="Q527" s="51"/>
      <c r="R527" s="51"/>
      <c r="S527" s="51"/>
    </row>
    <row r="528" spans="12:19" x14ac:dyDescent="0.25">
      <c r="L528" s="4"/>
      <c r="O528" s="51"/>
      <c r="P528" s="51"/>
      <c r="Q528" s="51"/>
      <c r="R528" s="51"/>
      <c r="S528" s="51"/>
    </row>
    <row r="529" spans="12:19" x14ac:dyDescent="0.25">
      <c r="L529" s="4"/>
      <c r="O529" s="51"/>
      <c r="P529" s="51"/>
      <c r="Q529" s="51"/>
      <c r="R529" s="51"/>
      <c r="S529" s="51"/>
    </row>
    <row r="530" spans="12:19" x14ac:dyDescent="0.25">
      <c r="L530" s="4"/>
      <c r="O530" s="51"/>
      <c r="P530" s="51"/>
      <c r="Q530" s="51"/>
      <c r="R530" s="51"/>
      <c r="S530" s="51"/>
    </row>
    <row r="531" spans="12:19" x14ac:dyDescent="0.25">
      <c r="L531" s="4"/>
      <c r="O531" s="51"/>
      <c r="P531" s="51"/>
      <c r="Q531" s="51"/>
      <c r="R531" s="51"/>
      <c r="S531" s="51"/>
    </row>
    <row r="532" spans="12:19" x14ac:dyDescent="0.25">
      <c r="L532" s="4"/>
      <c r="O532" s="51"/>
      <c r="P532" s="51"/>
      <c r="Q532" s="51"/>
      <c r="R532" s="51"/>
      <c r="S532" s="51"/>
    </row>
    <row r="533" spans="12:19" x14ac:dyDescent="0.25">
      <c r="L533" s="4"/>
      <c r="O533" s="51"/>
      <c r="P533" s="51"/>
      <c r="Q533" s="51"/>
      <c r="R533" s="51"/>
      <c r="S533" s="51"/>
    </row>
    <row r="534" spans="12:19" x14ac:dyDescent="0.25">
      <c r="L534" s="4"/>
      <c r="O534" s="51"/>
      <c r="P534" s="51"/>
      <c r="Q534" s="51"/>
      <c r="R534" s="51"/>
      <c r="S534" s="51"/>
    </row>
    <row r="535" spans="12:19" x14ac:dyDescent="0.25">
      <c r="L535" s="4"/>
      <c r="O535" s="51"/>
      <c r="P535" s="51"/>
      <c r="Q535" s="51"/>
      <c r="R535" s="51"/>
      <c r="S535" s="51"/>
    </row>
    <row r="536" spans="12:19" x14ac:dyDescent="0.25">
      <c r="L536" s="4"/>
      <c r="O536" s="51"/>
      <c r="P536" s="51"/>
      <c r="Q536" s="51"/>
      <c r="R536" s="51"/>
      <c r="S536" s="51"/>
    </row>
    <row r="537" spans="12:19" x14ac:dyDescent="0.25">
      <c r="L537" s="4"/>
      <c r="O537" s="51"/>
      <c r="P537" s="51"/>
      <c r="Q537" s="51"/>
      <c r="R537" s="51"/>
      <c r="S537" s="51"/>
    </row>
    <row r="538" spans="12:19" x14ac:dyDescent="0.25">
      <c r="L538" s="4"/>
      <c r="O538" s="51"/>
      <c r="P538" s="51"/>
      <c r="Q538" s="51"/>
      <c r="R538" s="51"/>
      <c r="S538" s="51"/>
    </row>
    <row r="539" spans="12:19" x14ac:dyDescent="0.25">
      <c r="L539" s="4"/>
      <c r="O539" s="51"/>
      <c r="P539" s="51"/>
      <c r="Q539" s="51"/>
      <c r="R539" s="51"/>
      <c r="S539" s="51"/>
    </row>
    <row r="540" spans="12:19" x14ac:dyDescent="0.25">
      <c r="L540" s="4"/>
      <c r="O540" s="51"/>
      <c r="P540" s="51"/>
      <c r="Q540" s="51"/>
      <c r="R540" s="51"/>
      <c r="S540" s="51"/>
    </row>
    <row r="541" spans="12:19" x14ac:dyDescent="0.25">
      <c r="L541" s="4"/>
      <c r="O541" s="51"/>
      <c r="P541" s="51"/>
      <c r="Q541" s="51"/>
      <c r="R541" s="51"/>
      <c r="S541" s="51"/>
    </row>
    <row r="542" spans="12:19" x14ac:dyDescent="0.25">
      <c r="L542" s="4"/>
      <c r="O542" s="51"/>
      <c r="P542" s="51"/>
      <c r="Q542" s="51"/>
      <c r="R542" s="51"/>
      <c r="S542" s="51"/>
    </row>
    <row r="543" spans="12:19" x14ac:dyDescent="0.25">
      <c r="L543" s="4"/>
      <c r="O543" s="51"/>
      <c r="P543" s="51"/>
      <c r="Q543" s="51"/>
      <c r="R543" s="51"/>
      <c r="S543" s="51"/>
    </row>
    <row r="544" spans="12:19" x14ac:dyDescent="0.25">
      <c r="L544" s="4"/>
      <c r="O544" s="51"/>
      <c r="P544" s="51"/>
      <c r="Q544" s="51"/>
      <c r="R544" s="51"/>
      <c r="S544" s="51"/>
    </row>
    <row r="545" spans="12:19" x14ac:dyDescent="0.25">
      <c r="L545" s="4"/>
      <c r="O545" s="51"/>
      <c r="P545" s="51"/>
      <c r="Q545" s="51"/>
      <c r="R545" s="51"/>
      <c r="S545" s="51"/>
    </row>
    <row r="546" spans="12:19" x14ac:dyDescent="0.25">
      <c r="L546" s="4"/>
      <c r="O546" s="51"/>
      <c r="P546" s="51"/>
      <c r="Q546" s="51"/>
      <c r="R546" s="51"/>
      <c r="S546" s="51"/>
    </row>
    <row r="547" spans="12:19" x14ac:dyDescent="0.25">
      <c r="L547" s="4"/>
      <c r="O547" s="51"/>
      <c r="P547" s="51"/>
      <c r="Q547" s="51"/>
      <c r="R547" s="51"/>
      <c r="S547" s="51"/>
    </row>
    <row r="548" spans="12:19" x14ac:dyDescent="0.25">
      <c r="L548" s="4"/>
      <c r="O548" s="51"/>
      <c r="P548" s="51"/>
      <c r="Q548" s="51"/>
      <c r="R548" s="51"/>
      <c r="S548" s="51"/>
    </row>
    <row r="549" spans="12:19" x14ac:dyDescent="0.25">
      <c r="L549" s="4"/>
      <c r="O549" s="51"/>
      <c r="P549" s="51"/>
      <c r="Q549" s="51"/>
      <c r="R549" s="51"/>
      <c r="S549" s="51"/>
    </row>
    <row r="550" spans="12:19" x14ac:dyDescent="0.25">
      <c r="L550" s="4"/>
      <c r="O550" s="51"/>
      <c r="P550" s="51"/>
      <c r="Q550" s="51"/>
      <c r="R550" s="51"/>
      <c r="S550" s="51"/>
    </row>
    <row r="551" spans="12:19" x14ac:dyDescent="0.25">
      <c r="L551" s="4"/>
      <c r="O551" s="51"/>
      <c r="P551" s="51"/>
      <c r="Q551" s="51"/>
      <c r="R551" s="51"/>
      <c r="S551" s="51"/>
    </row>
    <row r="552" spans="12:19" x14ac:dyDescent="0.25">
      <c r="L552" s="4"/>
      <c r="O552" s="51"/>
      <c r="P552" s="51"/>
      <c r="Q552" s="51"/>
      <c r="R552" s="51"/>
      <c r="S552" s="51"/>
    </row>
    <row r="553" spans="12:19" x14ac:dyDescent="0.25">
      <c r="L553" s="4"/>
      <c r="O553" s="51"/>
      <c r="P553" s="51"/>
      <c r="Q553" s="51"/>
      <c r="R553" s="51"/>
      <c r="S553" s="51"/>
    </row>
    <row r="554" spans="12:19" x14ac:dyDescent="0.25">
      <c r="L554" s="4"/>
      <c r="O554" s="51"/>
      <c r="P554" s="51"/>
      <c r="Q554" s="51"/>
      <c r="R554" s="51"/>
      <c r="S554" s="51"/>
    </row>
    <row r="555" spans="12:19" x14ac:dyDescent="0.25">
      <c r="L555" s="4"/>
      <c r="O555" s="51"/>
      <c r="P555" s="51"/>
      <c r="Q555" s="51"/>
      <c r="R555" s="51"/>
      <c r="S555" s="51"/>
    </row>
    <row r="556" spans="12:19" x14ac:dyDescent="0.25">
      <c r="L556" s="4"/>
      <c r="O556" s="51"/>
      <c r="P556" s="51"/>
      <c r="Q556" s="51"/>
      <c r="R556" s="51"/>
      <c r="S556" s="51"/>
    </row>
    <row r="557" spans="12:19" x14ac:dyDescent="0.25">
      <c r="L557" s="4"/>
      <c r="O557" s="51"/>
      <c r="P557" s="51"/>
      <c r="Q557" s="51"/>
      <c r="R557" s="51"/>
      <c r="S557" s="51"/>
    </row>
    <row r="558" spans="12:19" x14ac:dyDescent="0.25">
      <c r="L558" s="4"/>
      <c r="O558" s="51"/>
      <c r="P558" s="51"/>
      <c r="Q558" s="51"/>
      <c r="R558" s="51"/>
      <c r="S558" s="51"/>
    </row>
    <row r="559" spans="12:19" x14ac:dyDescent="0.25">
      <c r="L559" s="4"/>
      <c r="O559" s="51"/>
      <c r="P559" s="51"/>
      <c r="Q559" s="51"/>
      <c r="R559" s="51"/>
      <c r="S559" s="51"/>
    </row>
    <row r="560" spans="12:19" x14ac:dyDescent="0.25">
      <c r="L560" s="4"/>
      <c r="O560" s="51"/>
      <c r="P560" s="51"/>
      <c r="Q560" s="51"/>
      <c r="R560" s="51"/>
      <c r="S560" s="51"/>
    </row>
    <row r="561" spans="12:19" x14ac:dyDescent="0.25">
      <c r="L561" s="4"/>
      <c r="O561" s="51"/>
      <c r="P561" s="51"/>
      <c r="Q561" s="51"/>
      <c r="R561" s="51"/>
      <c r="S561" s="51"/>
    </row>
    <row r="562" spans="12:19" x14ac:dyDescent="0.25">
      <c r="L562" s="4"/>
      <c r="O562" s="51"/>
      <c r="P562" s="51"/>
      <c r="Q562" s="51"/>
      <c r="R562" s="51"/>
      <c r="S562" s="51"/>
    </row>
    <row r="563" spans="12:19" x14ac:dyDescent="0.25">
      <c r="L563" s="4"/>
      <c r="O563" s="51"/>
      <c r="P563" s="51"/>
      <c r="Q563" s="51"/>
      <c r="R563" s="51"/>
      <c r="S563" s="51"/>
    </row>
    <row r="564" spans="12:19" x14ac:dyDescent="0.25">
      <c r="L564" s="4"/>
      <c r="O564" s="51"/>
      <c r="P564" s="51"/>
      <c r="Q564" s="51"/>
      <c r="R564" s="51"/>
      <c r="S564" s="51"/>
    </row>
    <row r="565" spans="12:19" x14ac:dyDescent="0.25">
      <c r="L565" s="4"/>
      <c r="O565" s="51"/>
      <c r="P565" s="51"/>
      <c r="Q565" s="51"/>
      <c r="R565" s="51"/>
      <c r="S565" s="51"/>
    </row>
    <row r="566" spans="12:19" x14ac:dyDescent="0.25">
      <c r="L566" s="4"/>
      <c r="O566" s="51"/>
      <c r="P566" s="51"/>
      <c r="Q566" s="51"/>
      <c r="R566" s="51"/>
      <c r="S566" s="51"/>
    </row>
    <row r="567" spans="12:19" x14ac:dyDescent="0.25">
      <c r="L567" s="4"/>
      <c r="O567" s="51"/>
      <c r="P567" s="51"/>
      <c r="Q567" s="51"/>
      <c r="R567" s="51"/>
      <c r="S567" s="51"/>
    </row>
    <row r="568" spans="12:19" x14ac:dyDescent="0.25">
      <c r="L568" s="4"/>
      <c r="O568" s="51"/>
      <c r="P568" s="51"/>
      <c r="Q568" s="51"/>
      <c r="R568" s="51"/>
      <c r="S568" s="51"/>
    </row>
    <row r="569" spans="12:19" x14ac:dyDescent="0.25">
      <c r="L569" s="4"/>
      <c r="O569" s="51"/>
      <c r="P569" s="51"/>
      <c r="Q569" s="51"/>
      <c r="R569" s="51"/>
      <c r="S569" s="51"/>
    </row>
    <row r="570" spans="12:19" x14ac:dyDescent="0.25">
      <c r="L570" s="4"/>
      <c r="O570" s="51"/>
      <c r="P570" s="51"/>
      <c r="Q570" s="51"/>
      <c r="R570" s="51"/>
      <c r="S570" s="51"/>
    </row>
    <row r="571" spans="12:19" x14ac:dyDescent="0.25">
      <c r="L571" s="4"/>
      <c r="O571" s="51"/>
      <c r="P571" s="51"/>
      <c r="Q571" s="51"/>
      <c r="R571" s="51"/>
      <c r="S571" s="51"/>
    </row>
    <row r="572" spans="12:19" x14ac:dyDescent="0.25">
      <c r="L572" s="4"/>
      <c r="O572" s="51"/>
      <c r="P572" s="51"/>
      <c r="Q572" s="51"/>
      <c r="R572" s="51"/>
      <c r="S572" s="51"/>
    </row>
    <row r="573" spans="12:19" x14ac:dyDescent="0.25">
      <c r="L573" s="4"/>
      <c r="O573" s="51"/>
      <c r="P573" s="51"/>
      <c r="Q573" s="51"/>
      <c r="R573" s="51"/>
      <c r="S573" s="51"/>
    </row>
    <row r="574" spans="12:19" x14ac:dyDescent="0.25">
      <c r="L574" s="4"/>
      <c r="O574" s="51"/>
      <c r="P574" s="51"/>
      <c r="Q574" s="51"/>
      <c r="R574" s="51"/>
      <c r="S574" s="51"/>
    </row>
    <row r="575" spans="12:19" x14ac:dyDescent="0.25">
      <c r="L575" s="4"/>
      <c r="O575" s="51"/>
      <c r="P575" s="51"/>
      <c r="Q575" s="51"/>
      <c r="R575" s="51"/>
      <c r="S575" s="51"/>
    </row>
    <row r="576" spans="12:19" x14ac:dyDescent="0.25">
      <c r="L576" s="4"/>
      <c r="O576" s="51"/>
      <c r="P576" s="51"/>
      <c r="Q576" s="51"/>
      <c r="R576" s="51"/>
      <c r="S576" s="51"/>
    </row>
    <row r="577" spans="12:19" x14ac:dyDescent="0.25">
      <c r="L577" s="4"/>
      <c r="O577" s="51"/>
      <c r="P577" s="51"/>
      <c r="Q577" s="51"/>
      <c r="R577" s="51"/>
      <c r="S577" s="51"/>
    </row>
    <row r="578" spans="12:19" x14ac:dyDescent="0.25">
      <c r="L578" s="4"/>
      <c r="O578" s="51"/>
      <c r="P578" s="51"/>
      <c r="Q578" s="51"/>
      <c r="R578" s="51"/>
      <c r="S578" s="51"/>
    </row>
    <row r="579" spans="12:19" x14ac:dyDescent="0.25">
      <c r="L579" s="4"/>
      <c r="O579" s="51"/>
      <c r="P579" s="51"/>
      <c r="Q579" s="51"/>
      <c r="R579" s="51"/>
      <c r="S579" s="51"/>
    </row>
    <row r="580" spans="12:19" x14ac:dyDescent="0.25">
      <c r="L580" s="4"/>
      <c r="O580" s="51"/>
      <c r="P580" s="51"/>
      <c r="Q580" s="51"/>
      <c r="R580" s="51"/>
      <c r="S580" s="51"/>
    </row>
    <row r="581" spans="12:19" x14ac:dyDescent="0.25">
      <c r="L581" s="4"/>
      <c r="O581" s="51"/>
      <c r="P581" s="51"/>
      <c r="Q581" s="51"/>
      <c r="R581" s="51"/>
      <c r="S581" s="51"/>
    </row>
    <row r="582" spans="12:19" x14ac:dyDescent="0.25">
      <c r="L582" s="4"/>
      <c r="O582" s="51"/>
      <c r="P582" s="51"/>
      <c r="Q582" s="51"/>
      <c r="R582" s="51"/>
      <c r="S582" s="51"/>
    </row>
    <row r="583" spans="12:19" x14ac:dyDescent="0.25">
      <c r="L583" s="4"/>
      <c r="O583" s="51"/>
      <c r="P583" s="51"/>
      <c r="Q583" s="51"/>
      <c r="R583" s="51"/>
      <c r="S583" s="51"/>
    </row>
    <row r="584" spans="12:19" x14ac:dyDescent="0.25">
      <c r="L584" s="4"/>
      <c r="O584" s="51"/>
      <c r="P584" s="51"/>
      <c r="Q584" s="51"/>
      <c r="R584" s="51"/>
      <c r="S584" s="51"/>
    </row>
    <row r="585" spans="12:19" x14ac:dyDescent="0.25">
      <c r="L585" s="4"/>
      <c r="O585" s="51"/>
      <c r="P585" s="51"/>
      <c r="Q585" s="51"/>
      <c r="R585" s="51"/>
      <c r="S585" s="51"/>
    </row>
    <row r="586" spans="12:19" x14ac:dyDescent="0.25">
      <c r="L586" s="4"/>
      <c r="O586" s="51"/>
      <c r="P586" s="51"/>
      <c r="Q586" s="51"/>
      <c r="R586" s="51"/>
      <c r="S586" s="51"/>
    </row>
    <row r="587" spans="12:19" x14ac:dyDescent="0.25">
      <c r="L587" s="4"/>
      <c r="O587" s="51"/>
      <c r="P587" s="51"/>
      <c r="Q587" s="51"/>
      <c r="R587" s="51"/>
      <c r="S587" s="51"/>
    </row>
    <row r="588" spans="12:19" x14ac:dyDescent="0.25">
      <c r="L588" s="4"/>
      <c r="O588" s="51"/>
      <c r="P588" s="51"/>
      <c r="Q588" s="51"/>
      <c r="R588" s="51"/>
      <c r="S588" s="51"/>
    </row>
    <row r="589" spans="12:19" x14ac:dyDescent="0.25">
      <c r="L589" s="4"/>
      <c r="O589" s="51"/>
      <c r="P589" s="51"/>
      <c r="Q589" s="51"/>
      <c r="R589" s="51"/>
      <c r="S589" s="51"/>
    </row>
    <row r="590" spans="12:19" x14ac:dyDescent="0.25">
      <c r="L590" s="4"/>
      <c r="O590" s="51"/>
      <c r="P590" s="51"/>
      <c r="Q590" s="51"/>
      <c r="R590" s="51"/>
      <c r="S590" s="51"/>
    </row>
    <row r="591" spans="12:19" x14ac:dyDescent="0.25">
      <c r="L591" s="4"/>
      <c r="O591" s="51"/>
      <c r="P591" s="51"/>
      <c r="Q591" s="51"/>
      <c r="R591" s="51"/>
      <c r="S591" s="51"/>
    </row>
    <row r="592" spans="12:19" x14ac:dyDescent="0.25">
      <c r="L592" s="4"/>
      <c r="O592" s="51"/>
      <c r="P592" s="51"/>
      <c r="Q592" s="51"/>
      <c r="R592" s="51"/>
      <c r="S592" s="51"/>
    </row>
    <row r="593" spans="12:19" x14ac:dyDescent="0.25">
      <c r="L593" s="4"/>
      <c r="O593" s="51"/>
      <c r="P593" s="51"/>
      <c r="Q593" s="51"/>
      <c r="R593" s="51"/>
      <c r="S593" s="51"/>
    </row>
    <row r="594" spans="12:19" x14ac:dyDescent="0.25">
      <c r="L594" s="4"/>
      <c r="O594" s="51"/>
      <c r="P594" s="51"/>
      <c r="Q594" s="51"/>
      <c r="R594" s="51"/>
      <c r="S594" s="51"/>
    </row>
    <row r="595" spans="12:19" x14ac:dyDescent="0.25">
      <c r="L595" s="4"/>
      <c r="O595" s="51"/>
      <c r="P595" s="51"/>
      <c r="Q595" s="51"/>
      <c r="R595" s="51"/>
      <c r="S595" s="51"/>
    </row>
    <row r="596" spans="12:19" x14ac:dyDescent="0.25">
      <c r="L596" s="4"/>
      <c r="O596" s="51"/>
      <c r="P596" s="51"/>
      <c r="Q596" s="51"/>
      <c r="R596" s="51"/>
      <c r="S596" s="51"/>
    </row>
    <row r="597" spans="12:19" x14ac:dyDescent="0.25">
      <c r="L597" s="4"/>
      <c r="O597" s="51"/>
      <c r="P597" s="51"/>
      <c r="Q597" s="51"/>
      <c r="R597" s="51"/>
      <c r="S597" s="51"/>
    </row>
    <row r="598" spans="12:19" x14ac:dyDescent="0.25">
      <c r="L598" s="4"/>
      <c r="O598" s="51"/>
      <c r="P598" s="51"/>
      <c r="Q598" s="51"/>
      <c r="R598" s="51"/>
      <c r="S598" s="51"/>
    </row>
    <row r="599" spans="12:19" x14ac:dyDescent="0.25">
      <c r="L599" s="4"/>
      <c r="O599" s="51"/>
      <c r="P599" s="51"/>
      <c r="Q599" s="51"/>
      <c r="R599" s="51"/>
      <c r="S599" s="51"/>
    </row>
    <row r="600" spans="12:19" x14ac:dyDescent="0.25">
      <c r="L600" s="4"/>
      <c r="O600" s="51"/>
      <c r="P600" s="51"/>
      <c r="Q600" s="51"/>
      <c r="R600" s="51"/>
      <c r="S600" s="51"/>
    </row>
    <row r="601" spans="12:19" x14ac:dyDescent="0.25">
      <c r="L601" s="4"/>
      <c r="O601" s="51"/>
      <c r="P601" s="51"/>
      <c r="Q601" s="51"/>
      <c r="R601" s="51"/>
      <c r="S601" s="51"/>
    </row>
    <row r="602" spans="12:19" x14ac:dyDescent="0.25">
      <c r="L602" s="4"/>
      <c r="O602" s="51"/>
      <c r="P602" s="51"/>
      <c r="Q602" s="51"/>
      <c r="R602" s="51"/>
      <c r="S602" s="51"/>
    </row>
    <row r="603" spans="12:19" x14ac:dyDescent="0.25">
      <c r="L603" s="4"/>
      <c r="O603" s="51"/>
      <c r="P603" s="51"/>
      <c r="Q603" s="51"/>
      <c r="R603" s="51"/>
      <c r="S603" s="51"/>
    </row>
    <row r="604" spans="12:19" x14ac:dyDescent="0.25">
      <c r="L604" s="4"/>
      <c r="O604" s="51"/>
      <c r="P604" s="51"/>
      <c r="Q604" s="51"/>
      <c r="R604" s="51"/>
      <c r="S604" s="51"/>
    </row>
    <row r="605" spans="12:19" x14ac:dyDescent="0.25">
      <c r="L605" s="4"/>
      <c r="O605" s="51"/>
      <c r="P605" s="51"/>
      <c r="Q605" s="51"/>
      <c r="R605" s="51"/>
      <c r="S605" s="51"/>
    </row>
    <row r="606" spans="12:19" x14ac:dyDescent="0.25">
      <c r="L606" s="4"/>
      <c r="O606" s="51"/>
      <c r="P606" s="51"/>
      <c r="Q606" s="51"/>
      <c r="R606" s="51"/>
      <c r="S606" s="51"/>
    </row>
    <row r="607" spans="12:19" x14ac:dyDescent="0.25">
      <c r="L607" s="4"/>
      <c r="O607" s="51"/>
      <c r="P607" s="51"/>
      <c r="Q607" s="51"/>
      <c r="R607" s="51"/>
      <c r="S607" s="51"/>
    </row>
    <row r="608" spans="12:19" x14ac:dyDescent="0.25">
      <c r="L608" s="4"/>
      <c r="O608" s="51"/>
      <c r="P608" s="51"/>
      <c r="Q608" s="51"/>
      <c r="R608" s="51"/>
      <c r="S608" s="51"/>
    </row>
    <row r="609" spans="12:19" x14ac:dyDescent="0.25">
      <c r="L609" s="4"/>
      <c r="O609" s="51"/>
      <c r="P609" s="51"/>
      <c r="Q609" s="51"/>
      <c r="R609" s="51"/>
      <c r="S609" s="51"/>
    </row>
    <row r="610" spans="12:19" x14ac:dyDescent="0.25">
      <c r="L610" s="4"/>
      <c r="O610" s="51"/>
      <c r="P610" s="51"/>
      <c r="Q610" s="51"/>
      <c r="R610" s="51"/>
      <c r="S610" s="51"/>
    </row>
    <row r="611" spans="12:19" x14ac:dyDescent="0.25">
      <c r="L611" s="4"/>
      <c r="O611" s="51"/>
      <c r="P611" s="51"/>
      <c r="Q611" s="51"/>
      <c r="R611" s="51"/>
      <c r="S611" s="51"/>
    </row>
    <row r="612" spans="12:19" x14ac:dyDescent="0.25">
      <c r="L612" s="4"/>
      <c r="O612" s="51"/>
      <c r="P612" s="51"/>
      <c r="Q612" s="51"/>
      <c r="R612" s="51"/>
      <c r="S612" s="51"/>
    </row>
    <row r="613" spans="12:19" x14ac:dyDescent="0.25">
      <c r="L613" s="4"/>
      <c r="O613" s="51"/>
      <c r="P613" s="51"/>
      <c r="Q613" s="51"/>
      <c r="R613" s="51"/>
      <c r="S613" s="51"/>
    </row>
    <row r="614" spans="12:19" x14ac:dyDescent="0.25">
      <c r="L614" s="4"/>
      <c r="O614" s="51"/>
      <c r="P614" s="51"/>
      <c r="Q614" s="51"/>
      <c r="R614" s="51"/>
      <c r="S614" s="51"/>
    </row>
    <row r="615" spans="12:19" x14ac:dyDescent="0.25">
      <c r="L615" s="4"/>
      <c r="O615" s="51"/>
      <c r="P615" s="51"/>
      <c r="Q615" s="51"/>
      <c r="R615" s="51"/>
      <c r="S615" s="51"/>
    </row>
    <row r="616" spans="12:19" x14ac:dyDescent="0.25">
      <c r="L616" s="4"/>
      <c r="O616" s="51"/>
      <c r="P616" s="51"/>
      <c r="Q616" s="51"/>
      <c r="R616" s="51"/>
      <c r="S616" s="51"/>
    </row>
    <row r="617" spans="12:19" x14ac:dyDescent="0.25">
      <c r="L617" s="4"/>
      <c r="O617" s="51"/>
      <c r="P617" s="51"/>
      <c r="Q617" s="51"/>
      <c r="R617" s="51"/>
      <c r="S617" s="51"/>
    </row>
    <row r="618" spans="12:19" x14ac:dyDescent="0.25">
      <c r="L618" s="4"/>
      <c r="O618" s="51"/>
      <c r="P618" s="51"/>
      <c r="Q618" s="51"/>
      <c r="R618" s="51"/>
      <c r="S618" s="51"/>
    </row>
    <row r="619" spans="12:19" x14ac:dyDescent="0.25">
      <c r="L619" s="4"/>
      <c r="O619" s="51"/>
      <c r="P619" s="51"/>
      <c r="Q619" s="51"/>
      <c r="R619" s="51"/>
      <c r="S619" s="51"/>
    </row>
    <row r="620" spans="12:19" x14ac:dyDescent="0.25">
      <c r="L620" s="4"/>
      <c r="O620" s="51"/>
      <c r="P620" s="51"/>
      <c r="Q620" s="51"/>
      <c r="R620" s="51"/>
      <c r="S620" s="51"/>
    </row>
    <row r="621" spans="12:19" x14ac:dyDescent="0.25">
      <c r="L621" s="4"/>
      <c r="O621" s="51"/>
      <c r="P621" s="51"/>
      <c r="Q621" s="51"/>
      <c r="R621" s="51"/>
      <c r="S621" s="51"/>
    </row>
    <row r="622" spans="12:19" x14ac:dyDescent="0.25">
      <c r="L622" s="4"/>
      <c r="O622" s="51"/>
      <c r="P622" s="51"/>
      <c r="Q622" s="51"/>
      <c r="R622" s="51"/>
      <c r="S622" s="51"/>
    </row>
    <row r="623" spans="12:19" x14ac:dyDescent="0.25">
      <c r="L623" s="4"/>
      <c r="O623" s="51"/>
      <c r="P623" s="51"/>
      <c r="Q623" s="51"/>
      <c r="R623" s="51"/>
      <c r="S623" s="51"/>
    </row>
    <row r="624" spans="12:19" x14ac:dyDescent="0.25">
      <c r="L624" s="4"/>
      <c r="O624" s="51"/>
      <c r="P624" s="51"/>
      <c r="Q624" s="51"/>
      <c r="R624" s="51"/>
      <c r="S624" s="51"/>
    </row>
    <row r="625" spans="12:19" x14ac:dyDescent="0.25">
      <c r="L625" s="4"/>
      <c r="O625" s="51"/>
      <c r="P625" s="51"/>
      <c r="Q625" s="51"/>
      <c r="R625" s="51"/>
      <c r="S625" s="51"/>
    </row>
    <row r="626" spans="12:19" x14ac:dyDescent="0.25">
      <c r="L626" s="4"/>
      <c r="O626" s="51"/>
      <c r="P626" s="51"/>
      <c r="Q626" s="51"/>
      <c r="R626" s="51"/>
      <c r="S626" s="51"/>
    </row>
    <row r="627" spans="12:19" x14ac:dyDescent="0.25">
      <c r="L627" s="4"/>
      <c r="O627" s="51"/>
      <c r="P627" s="51"/>
      <c r="Q627" s="51"/>
      <c r="R627" s="51"/>
      <c r="S627" s="51"/>
    </row>
    <row r="628" spans="12:19" x14ac:dyDescent="0.25">
      <c r="L628" s="4"/>
      <c r="O628" s="51"/>
      <c r="P628" s="51"/>
      <c r="Q628" s="51"/>
      <c r="R628" s="51"/>
      <c r="S628" s="51"/>
    </row>
    <row r="629" spans="12:19" x14ac:dyDescent="0.25">
      <c r="L629" s="4"/>
      <c r="O629" s="51"/>
      <c r="P629" s="51"/>
      <c r="Q629" s="51"/>
      <c r="R629" s="51"/>
      <c r="S629" s="51"/>
    </row>
    <row r="630" spans="12:19" x14ac:dyDescent="0.25">
      <c r="L630" s="4"/>
      <c r="O630" s="51"/>
      <c r="P630" s="51"/>
      <c r="Q630" s="51"/>
      <c r="R630" s="51"/>
      <c r="S630" s="51"/>
    </row>
    <row r="631" spans="12:19" x14ac:dyDescent="0.25">
      <c r="L631" s="4"/>
      <c r="O631" s="51"/>
      <c r="P631" s="51"/>
      <c r="Q631" s="51"/>
      <c r="R631" s="51"/>
      <c r="S631" s="51"/>
    </row>
    <row r="632" spans="12:19" x14ac:dyDescent="0.25">
      <c r="L632" s="4"/>
      <c r="O632" s="51"/>
      <c r="P632" s="51"/>
      <c r="Q632" s="51"/>
      <c r="R632" s="51"/>
      <c r="S632" s="51"/>
    </row>
    <row r="633" spans="12:19" x14ac:dyDescent="0.25">
      <c r="L633" s="4"/>
      <c r="O633" s="51"/>
      <c r="P633" s="51"/>
      <c r="Q633" s="51"/>
      <c r="R633" s="51"/>
      <c r="S633" s="51"/>
    </row>
    <row r="634" spans="12:19" x14ac:dyDescent="0.25">
      <c r="L634" s="4"/>
      <c r="O634" s="51"/>
      <c r="P634" s="51"/>
      <c r="Q634" s="51"/>
      <c r="R634" s="51"/>
      <c r="S634" s="51"/>
    </row>
    <row r="635" spans="12:19" x14ac:dyDescent="0.25">
      <c r="L635" s="4"/>
      <c r="O635" s="51"/>
      <c r="P635" s="51"/>
      <c r="Q635" s="51"/>
      <c r="R635" s="51"/>
      <c r="S635" s="51"/>
    </row>
    <row r="636" spans="12:19" x14ac:dyDescent="0.25">
      <c r="L636" s="4"/>
      <c r="O636" s="51"/>
      <c r="P636" s="51"/>
      <c r="Q636" s="51"/>
      <c r="R636" s="51"/>
      <c r="S636" s="51"/>
    </row>
    <row r="637" spans="12:19" x14ac:dyDescent="0.25">
      <c r="L637" s="4"/>
      <c r="O637" s="51"/>
      <c r="P637" s="51"/>
      <c r="Q637" s="51"/>
      <c r="R637" s="51"/>
      <c r="S637" s="51"/>
    </row>
    <row r="638" spans="12:19" x14ac:dyDescent="0.25">
      <c r="L638" s="4"/>
      <c r="O638" s="51"/>
      <c r="P638" s="51"/>
      <c r="Q638" s="51"/>
      <c r="R638" s="51"/>
      <c r="S638" s="51"/>
    </row>
    <row r="639" spans="12:19" x14ac:dyDescent="0.25">
      <c r="L639" s="4"/>
      <c r="O639" s="51"/>
      <c r="P639" s="51"/>
      <c r="Q639" s="51"/>
      <c r="R639" s="51"/>
      <c r="S639" s="51"/>
    </row>
    <row r="640" spans="12:19" x14ac:dyDescent="0.25">
      <c r="L640" s="4"/>
      <c r="O640" s="51"/>
      <c r="P640" s="51"/>
      <c r="Q640" s="51"/>
      <c r="R640" s="51"/>
      <c r="S640" s="51"/>
    </row>
    <row r="641" spans="12:19" x14ac:dyDescent="0.25">
      <c r="L641" s="4"/>
      <c r="O641" s="51"/>
      <c r="P641" s="51"/>
      <c r="Q641" s="51"/>
      <c r="R641" s="51"/>
      <c r="S641" s="51"/>
    </row>
    <row r="642" spans="12:19" x14ac:dyDescent="0.25">
      <c r="L642" s="4"/>
      <c r="O642" s="51"/>
      <c r="P642" s="51"/>
      <c r="Q642" s="51"/>
      <c r="R642" s="51"/>
      <c r="S642" s="51"/>
    </row>
    <row r="643" spans="12:19" x14ac:dyDescent="0.25">
      <c r="L643" s="4"/>
      <c r="O643" s="51"/>
      <c r="P643" s="51"/>
      <c r="Q643" s="51"/>
      <c r="R643" s="51"/>
      <c r="S643" s="51"/>
    </row>
    <row r="644" spans="12:19" x14ac:dyDescent="0.25">
      <c r="L644" s="4"/>
      <c r="O644" s="51"/>
      <c r="P644" s="51"/>
      <c r="Q644" s="51"/>
      <c r="R644" s="51"/>
      <c r="S644" s="51"/>
    </row>
    <row r="645" spans="12:19" x14ac:dyDescent="0.25">
      <c r="L645" s="4"/>
      <c r="O645" s="51"/>
      <c r="P645" s="51"/>
      <c r="Q645" s="51"/>
      <c r="R645" s="51"/>
      <c r="S645" s="51"/>
    </row>
    <row r="646" spans="12:19" x14ac:dyDescent="0.25">
      <c r="L646" s="4"/>
      <c r="O646" s="51"/>
      <c r="P646" s="51"/>
      <c r="Q646" s="51"/>
      <c r="R646" s="51"/>
      <c r="S646" s="51"/>
    </row>
    <row r="647" spans="12:19" x14ac:dyDescent="0.25">
      <c r="L647" s="4"/>
      <c r="O647" s="51"/>
      <c r="P647" s="51"/>
      <c r="Q647" s="51"/>
      <c r="R647" s="51"/>
      <c r="S647" s="51"/>
    </row>
    <row r="648" spans="12:19" x14ac:dyDescent="0.25">
      <c r="L648" s="4"/>
      <c r="O648" s="51"/>
      <c r="P648" s="51"/>
      <c r="Q648" s="51"/>
      <c r="R648" s="51"/>
      <c r="S648" s="51"/>
    </row>
    <row r="649" spans="12:19" x14ac:dyDescent="0.25">
      <c r="L649" s="4"/>
      <c r="O649" s="51"/>
      <c r="P649" s="51"/>
      <c r="Q649" s="51"/>
      <c r="R649" s="51"/>
      <c r="S649" s="51"/>
    </row>
    <row r="650" spans="12:19" x14ac:dyDescent="0.25">
      <c r="L650" s="4"/>
      <c r="O650" s="51"/>
      <c r="P650" s="51"/>
      <c r="Q650" s="51"/>
      <c r="R650" s="51"/>
      <c r="S650" s="51"/>
    </row>
    <row r="651" spans="12:19" x14ac:dyDescent="0.25">
      <c r="L651" s="4"/>
      <c r="O651" s="51"/>
      <c r="P651" s="51"/>
      <c r="Q651" s="51"/>
      <c r="R651" s="51"/>
      <c r="S651" s="51"/>
    </row>
    <row r="652" spans="12:19" x14ac:dyDescent="0.25">
      <c r="L652" s="4"/>
      <c r="O652" s="51"/>
      <c r="P652" s="51"/>
      <c r="Q652" s="51"/>
      <c r="R652" s="51"/>
      <c r="S652" s="51"/>
    </row>
    <row r="653" spans="12:19" x14ac:dyDescent="0.25">
      <c r="L653" s="4"/>
      <c r="O653" s="51"/>
      <c r="P653" s="51"/>
      <c r="Q653" s="51"/>
      <c r="R653" s="51"/>
      <c r="S653" s="51"/>
    </row>
    <row r="654" spans="12:19" x14ac:dyDescent="0.25">
      <c r="L654" s="4"/>
      <c r="O654" s="51"/>
      <c r="P654" s="51"/>
      <c r="Q654" s="51"/>
      <c r="R654" s="51"/>
      <c r="S654" s="51"/>
    </row>
    <row r="655" spans="12:19" x14ac:dyDescent="0.25">
      <c r="L655" s="4"/>
      <c r="O655" s="51"/>
      <c r="P655" s="51"/>
      <c r="Q655" s="51"/>
      <c r="R655" s="51"/>
      <c r="S655" s="51"/>
    </row>
    <row r="656" spans="12:19" x14ac:dyDescent="0.25">
      <c r="L656" s="4"/>
      <c r="O656" s="51"/>
      <c r="P656" s="51"/>
      <c r="Q656" s="51"/>
      <c r="R656" s="51"/>
      <c r="S656" s="51"/>
    </row>
    <row r="657" spans="12:19" x14ac:dyDescent="0.25">
      <c r="L657" s="4"/>
      <c r="O657" s="51"/>
      <c r="P657" s="51"/>
      <c r="Q657" s="51"/>
      <c r="R657" s="51"/>
      <c r="S657" s="51"/>
    </row>
    <row r="658" spans="12:19" x14ac:dyDescent="0.25">
      <c r="L658" s="4"/>
      <c r="O658" s="51"/>
      <c r="P658" s="51"/>
      <c r="Q658" s="51"/>
      <c r="R658" s="51"/>
      <c r="S658" s="51"/>
    </row>
    <row r="659" spans="12:19" x14ac:dyDescent="0.25">
      <c r="L659" s="4"/>
      <c r="O659" s="51"/>
      <c r="P659" s="51"/>
      <c r="Q659" s="51"/>
      <c r="R659" s="51"/>
      <c r="S659" s="51"/>
    </row>
    <row r="660" spans="12:19" x14ac:dyDescent="0.25">
      <c r="L660" s="4"/>
      <c r="O660" s="51"/>
      <c r="P660" s="51"/>
      <c r="Q660" s="51"/>
      <c r="R660" s="51"/>
      <c r="S660" s="51"/>
    </row>
    <row r="661" spans="12:19" x14ac:dyDescent="0.25">
      <c r="L661" s="4"/>
      <c r="O661" s="51"/>
      <c r="P661" s="51"/>
      <c r="Q661" s="51"/>
      <c r="R661" s="51"/>
      <c r="S661" s="51"/>
    </row>
    <row r="662" spans="12:19" x14ac:dyDescent="0.25">
      <c r="L662" s="4"/>
      <c r="O662" s="51"/>
      <c r="P662" s="51"/>
      <c r="Q662" s="51"/>
      <c r="R662" s="51"/>
      <c r="S662" s="51"/>
    </row>
    <row r="663" spans="12:19" x14ac:dyDescent="0.25">
      <c r="L663" s="4"/>
      <c r="O663" s="51"/>
      <c r="P663" s="51"/>
      <c r="Q663" s="51"/>
      <c r="R663" s="51"/>
      <c r="S663" s="51"/>
    </row>
    <row r="664" spans="12:19" x14ac:dyDescent="0.25">
      <c r="L664" s="4"/>
      <c r="O664" s="51"/>
      <c r="P664" s="51"/>
      <c r="Q664" s="51"/>
      <c r="R664" s="51"/>
      <c r="S664" s="51"/>
    </row>
    <row r="665" spans="12:19" x14ac:dyDescent="0.25">
      <c r="L665" s="4"/>
      <c r="O665" s="51"/>
      <c r="P665" s="51"/>
      <c r="Q665" s="51"/>
      <c r="R665" s="51"/>
      <c r="S665" s="51"/>
    </row>
    <row r="666" spans="12:19" x14ac:dyDescent="0.25">
      <c r="L666" s="4"/>
      <c r="O666" s="51"/>
      <c r="P666" s="51"/>
      <c r="Q666" s="51"/>
      <c r="R666" s="51"/>
      <c r="S666" s="51"/>
    </row>
    <row r="667" spans="12:19" x14ac:dyDescent="0.25">
      <c r="L667" s="4"/>
      <c r="O667" s="51"/>
      <c r="P667" s="51"/>
      <c r="Q667" s="51"/>
      <c r="R667" s="51"/>
      <c r="S667" s="51"/>
    </row>
    <row r="668" spans="12:19" x14ac:dyDescent="0.25">
      <c r="L668" s="4"/>
      <c r="O668" s="51"/>
      <c r="P668" s="51"/>
      <c r="Q668" s="51"/>
      <c r="R668" s="51"/>
      <c r="S668" s="51"/>
    </row>
    <row r="669" spans="12:19" x14ac:dyDescent="0.25">
      <c r="L669" s="4"/>
      <c r="O669" s="51"/>
      <c r="P669" s="51"/>
      <c r="Q669" s="51"/>
      <c r="R669" s="51"/>
      <c r="S669" s="51"/>
    </row>
    <row r="670" spans="12:19" x14ac:dyDescent="0.25">
      <c r="L670" s="4"/>
      <c r="O670" s="51"/>
      <c r="P670" s="51"/>
      <c r="Q670" s="51"/>
      <c r="R670" s="51"/>
      <c r="S670" s="51"/>
    </row>
    <row r="671" spans="12:19" x14ac:dyDescent="0.25">
      <c r="L671" s="4"/>
      <c r="O671" s="51"/>
      <c r="P671" s="51"/>
      <c r="Q671" s="51"/>
      <c r="R671" s="51"/>
      <c r="S671" s="51"/>
    </row>
    <row r="672" spans="12:19" x14ac:dyDescent="0.25">
      <c r="L672" s="4"/>
      <c r="O672" s="51"/>
      <c r="P672" s="51"/>
      <c r="Q672" s="51"/>
      <c r="R672" s="51"/>
      <c r="S672" s="51"/>
    </row>
    <row r="673" spans="12:19" x14ac:dyDescent="0.25">
      <c r="L673" s="4"/>
      <c r="O673" s="51"/>
      <c r="P673" s="51"/>
      <c r="Q673" s="51"/>
      <c r="R673" s="51"/>
      <c r="S673" s="51"/>
    </row>
    <row r="674" spans="12:19" x14ac:dyDescent="0.25">
      <c r="L674" s="4"/>
      <c r="O674" s="51"/>
      <c r="P674" s="51"/>
      <c r="Q674" s="51"/>
      <c r="R674" s="51"/>
      <c r="S674" s="51"/>
    </row>
    <row r="675" spans="12:19" x14ac:dyDescent="0.25">
      <c r="L675" s="4"/>
      <c r="O675" s="51"/>
      <c r="P675" s="51"/>
      <c r="Q675" s="51"/>
      <c r="R675" s="51"/>
      <c r="S675" s="51"/>
    </row>
    <row r="676" spans="12:19" x14ac:dyDescent="0.25">
      <c r="L676" s="4"/>
      <c r="O676" s="51"/>
      <c r="P676" s="51"/>
      <c r="Q676" s="51"/>
      <c r="R676" s="51"/>
      <c r="S676" s="51"/>
    </row>
    <row r="677" spans="12:19" x14ac:dyDescent="0.25">
      <c r="L677" s="4"/>
      <c r="O677" s="51"/>
      <c r="P677" s="51"/>
      <c r="Q677" s="51"/>
      <c r="R677" s="51"/>
      <c r="S677" s="51"/>
    </row>
    <row r="678" spans="12:19" x14ac:dyDescent="0.25">
      <c r="L678" s="4"/>
      <c r="O678" s="51"/>
      <c r="P678" s="51"/>
      <c r="Q678" s="51"/>
      <c r="R678" s="51"/>
      <c r="S678" s="51"/>
    </row>
    <row r="679" spans="12:19" x14ac:dyDescent="0.25">
      <c r="L679" s="4"/>
      <c r="O679" s="51"/>
      <c r="P679" s="51"/>
      <c r="Q679" s="51"/>
      <c r="R679" s="51"/>
      <c r="S679" s="51"/>
    </row>
    <row r="680" spans="12:19" x14ac:dyDescent="0.25">
      <c r="L680" s="4"/>
      <c r="O680" s="51"/>
      <c r="P680" s="51"/>
      <c r="Q680" s="51"/>
      <c r="R680" s="51"/>
      <c r="S680" s="51"/>
    </row>
    <row r="681" spans="12:19" x14ac:dyDescent="0.25">
      <c r="L681" s="4"/>
      <c r="O681" s="51"/>
      <c r="P681" s="51"/>
      <c r="Q681" s="51"/>
      <c r="R681" s="51"/>
      <c r="S681" s="51"/>
    </row>
    <row r="682" spans="12:19" x14ac:dyDescent="0.25">
      <c r="L682" s="4"/>
      <c r="O682" s="51"/>
      <c r="P682" s="51"/>
      <c r="Q682" s="51"/>
      <c r="R682" s="51"/>
      <c r="S682" s="51"/>
    </row>
    <row r="683" spans="12:19" x14ac:dyDescent="0.25">
      <c r="L683" s="4"/>
      <c r="O683" s="51"/>
      <c r="P683" s="51"/>
      <c r="Q683" s="51"/>
      <c r="R683" s="51"/>
      <c r="S683" s="51"/>
    </row>
    <row r="684" spans="12:19" x14ac:dyDescent="0.25">
      <c r="L684" s="4"/>
      <c r="O684" s="51"/>
      <c r="P684" s="51"/>
      <c r="Q684" s="51"/>
      <c r="R684" s="51"/>
      <c r="S684" s="51"/>
    </row>
    <row r="685" spans="12:19" x14ac:dyDescent="0.25">
      <c r="L685" s="4"/>
      <c r="O685" s="51"/>
      <c r="P685" s="51"/>
      <c r="Q685" s="51"/>
      <c r="R685" s="51"/>
      <c r="S685" s="51"/>
    </row>
    <row r="686" spans="12:19" x14ac:dyDescent="0.25">
      <c r="L686" s="4"/>
      <c r="O686" s="51"/>
      <c r="P686" s="51"/>
      <c r="Q686" s="51"/>
      <c r="R686" s="51"/>
      <c r="S686" s="51"/>
    </row>
    <row r="687" spans="12:19" x14ac:dyDescent="0.25">
      <c r="L687" s="4"/>
      <c r="O687" s="51"/>
      <c r="P687" s="51"/>
      <c r="Q687" s="51"/>
      <c r="R687" s="51"/>
      <c r="S687" s="51"/>
    </row>
    <row r="688" spans="12:19" x14ac:dyDescent="0.25">
      <c r="L688" s="4"/>
      <c r="O688" s="51"/>
      <c r="P688" s="51"/>
      <c r="Q688" s="51"/>
      <c r="R688" s="51"/>
      <c r="S688" s="51"/>
    </row>
    <row r="689" spans="12:19" x14ac:dyDescent="0.25">
      <c r="L689" s="4"/>
      <c r="O689" s="51"/>
      <c r="P689" s="51"/>
      <c r="Q689" s="51"/>
      <c r="R689" s="51"/>
      <c r="S689" s="51"/>
    </row>
    <row r="690" spans="12:19" x14ac:dyDescent="0.25">
      <c r="L690" s="4"/>
      <c r="O690" s="51"/>
      <c r="P690" s="51"/>
      <c r="Q690" s="51"/>
      <c r="R690" s="51"/>
      <c r="S690" s="51"/>
    </row>
    <row r="691" spans="12:19" x14ac:dyDescent="0.25">
      <c r="L691" s="4"/>
      <c r="O691" s="51"/>
      <c r="P691" s="51"/>
      <c r="Q691" s="51"/>
      <c r="R691" s="51"/>
      <c r="S691" s="51"/>
    </row>
    <row r="692" spans="12:19" x14ac:dyDescent="0.25">
      <c r="L692" s="4"/>
      <c r="O692" s="51"/>
      <c r="P692" s="51"/>
      <c r="Q692" s="51"/>
      <c r="R692" s="51"/>
      <c r="S692" s="51"/>
    </row>
    <row r="693" spans="12:19" x14ac:dyDescent="0.25">
      <c r="L693" s="4"/>
      <c r="O693" s="51"/>
      <c r="P693" s="51"/>
      <c r="Q693" s="51"/>
      <c r="R693" s="51"/>
      <c r="S693" s="51"/>
    </row>
    <row r="694" spans="12:19" x14ac:dyDescent="0.25">
      <c r="L694" s="4"/>
      <c r="O694" s="51"/>
      <c r="P694" s="51"/>
      <c r="Q694" s="51"/>
      <c r="R694" s="51"/>
      <c r="S694" s="51"/>
    </row>
    <row r="695" spans="12:19" x14ac:dyDescent="0.25">
      <c r="L695" s="4"/>
      <c r="O695" s="51"/>
      <c r="P695" s="51"/>
      <c r="Q695" s="51"/>
      <c r="R695" s="51"/>
      <c r="S695" s="51"/>
    </row>
    <row r="696" spans="12:19" x14ac:dyDescent="0.25">
      <c r="L696" s="4"/>
      <c r="O696" s="51"/>
      <c r="P696" s="51"/>
      <c r="Q696" s="51"/>
      <c r="R696" s="51"/>
      <c r="S696" s="51"/>
    </row>
    <row r="697" spans="12:19" x14ac:dyDescent="0.25">
      <c r="L697" s="4"/>
      <c r="O697" s="51"/>
      <c r="P697" s="51"/>
      <c r="Q697" s="51"/>
      <c r="R697" s="51"/>
      <c r="S697" s="51"/>
    </row>
    <row r="698" spans="12:19" x14ac:dyDescent="0.25">
      <c r="L698" s="4"/>
      <c r="O698" s="51"/>
      <c r="P698" s="51"/>
      <c r="Q698" s="51"/>
      <c r="R698" s="51"/>
      <c r="S698" s="51"/>
    </row>
    <row r="699" spans="12:19" x14ac:dyDescent="0.25">
      <c r="L699" s="4"/>
      <c r="O699" s="51"/>
      <c r="P699" s="51"/>
      <c r="Q699" s="51"/>
      <c r="R699" s="51"/>
      <c r="S699" s="51"/>
    </row>
    <row r="700" spans="12:19" x14ac:dyDescent="0.25">
      <c r="L700" s="4"/>
      <c r="O700" s="51"/>
      <c r="P700" s="51"/>
      <c r="Q700" s="51"/>
      <c r="R700" s="51"/>
      <c r="S700" s="51"/>
    </row>
    <row r="701" spans="12:19" x14ac:dyDescent="0.25">
      <c r="L701" s="4"/>
      <c r="O701" s="51"/>
      <c r="P701" s="51"/>
      <c r="Q701" s="51"/>
      <c r="R701" s="51"/>
      <c r="S701" s="51"/>
    </row>
    <row r="702" spans="12:19" x14ac:dyDescent="0.25">
      <c r="L702" s="4"/>
      <c r="O702" s="51"/>
      <c r="P702" s="51"/>
      <c r="Q702" s="51"/>
      <c r="R702" s="51"/>
      <c r="S702" s="51"/>
    </row>
    <row r="703" spans="12:19" x14ac:dyDescent="0.25">
      <c r="L703" s="4"/>
      <c r="O703" s="51"/>
      <c r="P703" s="51"/>
      <c r="Q703" s="51"/>
      <c r="R703" s="51"/>
      <c r="S703" s="51"/>
    </row>
    <row r="704" spans="12:19" x14ac:dyDescent="0.25">
      <c r="L704" s="4"/>
      <c r="O704" s="51"/>
      <c r="P704" s="51"/>
      <c r="Q704" s="51"/>
      <c r="R704" s="51"/>
      <c r="S704" s="51"/>
    </row>
    <row r="705" spans="12:19" x14ac:dyDescent="0.25">
      <c r="L705" s="4"/>
      <c r="O705" s="51"/>
      <c r="P705" s="51"/>
      <c r="Q705" s="51"/>
      <c r="R705" s="51"/>
      <c r="S705" s="51"/>
    </row>
    <row r="706" spans="12:19" x14ac:dyDescent="0.25">
      <c r="L706" s="4"/>
      <c r="O706" s="51"/>
      <c r="P706" s="51"/>
      <c r="Q706" s="51"/>
      <c r="R706" s="51"/>
      <c r="S706" s="51"/>
    </row>
    <row r="707" spans="12:19" x14ac:dyDescent="0.25">
      <c r="L707" s="4"/>
      <c r="O707" s="51"/>
      <c r="P707" s="51"/>
      <c r="Q707" s="51"/>
      <c r="R707" s="51"/>
      <c r="S707" s="51"/>
    </row>
    <row r="708" spans="12:19" x14ac:dyDescent="0.25">
      <c r="L708" s="4"/>
      <c r="O708" s="51"/>
      <c r="P708" s="51"/>
      <c r="Q708" s="51"/>
      <c r="R708" s="51"/>
      <c r="S708" s="51"/>
    </row>
    <row r="709" spans="12:19" x14ac:dyDescent="0.25">
      <c r="L709" s="4"/>
      <c r="O709" s="51"/>
      <c r="P709" s="51"/>
      <c r="Q709" s="51"/>
      <c r="R709" s="51"/>
      <c r="S709" s="51"/>
    </row>
    <row r="710" spans="12:19" x14ac:dyDescent="0.25">
      <c r="L710" s="4"/>
      <c r="O710" s="51"/>
      <c r="P710" s="51"/>
      <c r="Q710" s="51"/>
      <c r="R710" s="51"/>
      <c r="S710" s="51"/>
    </row>
    <row r="711" spans="12:19" x14ac:dyDescent="0.25">
      <c r="L711" s="4"/>
      <c r="O711" s="51"/>
      <c r="P711" s="51"/>
      <c r="Q711" s="51"/>
      <c r="R711" s="51"/>
      <c r="S711" s="51"/>
    </row>
    <row r="712" spans="12:19" x14ac:dyDescent="0.25">
      <c r="L712" s="4"/>
      <c r="O712" s="51"/>
      <c r="P712" s="51"/>
      <c r="Q712" s="51"/>
      <c r="R712" s="51"/>
      <c r="S712" s="51"/>
    </row>
    <row r="713" spans="12:19" x14ac:dyDescent="0.25">
      <c r="L713" s="4"/>
      <c r="O713" s="51"/>
      <c r="P713" s="51"/>
      <c r="Q713" s="51"/>
      <c r="R713" s="51"/>
      <c r="S713" s="51"/>
    </row>
    <row r="714" spans="12:19" x14ac:dyDescent="0.25">
      <c r="L714" s="4"/>
      <c r="O714" s="51"/>
      <c r="P714" s="51"/>
      <c r="Q714" s="51"/>
      <c r="R714" s="51"/>
      <c r="S714" s="51"/>
    </row>
    <row r="715" spans="12:19" x14ac:dyDescent="0.25">
      <c r="L715" s="4"/>
      <c r="O715" s="51"/>
      <c r="P715" s="51"/>
      <c r="Q715" s="51"/>
      <c r="R715" s="51"/>
      <c r="S715" s="51"/>
    </row>
    <row r="716" spans="12:19" x14ac:dyDescent="0.25">
      <c r="L716" s="4"/>
      <c r="O716" s="51"/>
      <c r="P716" s="51"/>
      <c r="Q716" s="51"/>
      <c r="R716" s="51"/>
      <c r="S716" s="51"/>
    </row>
    <row r="717" spans="12:19" x14ac:dyDescent="0.25">
      <c r="L717" s="4"/>
      <c r="O717" s="51"/>
      <c r="P717" s="51"/>
      <c r="Q717" s="51"/>
      <c r="R717" s="51"/>
      <c r="S717" s="51"/>
    </row>
    <row r="718" spans="12:19" x14ac:dyDescent="0.25">
      <c r="L718" s="4"/>
      <c r="O718" s="51"/>
      <c r="P718" s="51"/>
      <c r="Q718" s="51"/>
      <c r="R718" s="51"/>
      <c r="S718" s="51"/>
    </row>
    <row r="719" spans="12:19" x14ac:dyDescent="0.25">
      <c r="L719" s="4"/>
      <c r="O719" s="51"/>
      <c r="P719" s="51"/>
      <c r="Q719" s="51"/>
      <c r="R719" s="51"/>
      <c r="S719" s="51"/>
    </row>
    <row r="720" spans="12:19" x14ac:dyDescent="0.25">
      <c r="L720" s="4"/>
      <c r="O720" s="51"/>
      <c r="P720" s="51"/>
      <c r="Q720" s="51"/>
      <c r="R720" s="51"/>
      <c r="S720" s="51"/>
    </row>
    <row r="721" spans="12:19" x14ac:dyDescent="0.25">
      <c r="L721" s="4"/>
      <c r="O721" s="51"/>
      <c r="P721" s="51"/>
      <c r="Q721" s="51"/>
      <c r="R721" s="51"/>
      <c r="S721" s="51"/>
    </row>
    <row r="722" spans="12:19" x14ac:dyDescent="0.25">
      <c r="L722" s="4"/>
      <c r="O722" s="51"/>
      <c r="P722" s="51"/>
      <c r="Q722" s="51"/>
      <c r="R722" s="51"/>
      <c r="S722" s="51"/>
    </row>
    <row r="723" spans="12:19" x14ac:dyDescent="0.25">
      <c r="L723" s="4"/>
      <c r="O723" s="51"/>
      <c r="P723" s="51"/>
      <c r="Q723" s="51"/>
      <c r="R723" s="51"/>
      <c r="S723" s="51"/>
    </row>
    <row r="724" spans="12:19" x14ac:dyDescent="0.25">
      <c r="L724" s="4"/>
      <c r="O724" s="51"/>
      <c r="P724" s="51"/>
      <c r="Q724" s="51"/>
      <c r="R724" s="51"/>
      <c r="S724" s="51"/>
    </row>
    <row r="725" spans="12:19" x14ac:dyDescent="0.25">
      <c r="L725" s="4"/>
      <c r="O725" s="51"/>
      <c r="P725" s="51"/>
      <c r="Q725" s="51"/>
      <c r="R725" s="51"/>
      <c r="S725" s="51"/>
    </row>
    <row r="726" spans="12:19" x14ac:dyDescent="0.25">
      <c r="L726" s="4"/>
      <c r="O726" s="51"/>
      <c r="P726" s="51"/>
      <c r="Q726" s="51"/>
      <c r="R726" s="51"/>
      <c r="S726" s="51"/>
    </row>
    <row r="727" spans="12:19" x14ac:dyDescent="0.25">
      <c r="L727" s="4"/>
      <c r="O727" s="51"/>
      <c r="P727" s="51"/>
      <c r="Q727" s="51"/>
      <c r="R727" s="51"/>
      <c r="S727" s="51"/>
    </row>
    <row r="728" spans="12:19" x14ac:dyDescent="0.25">
      <c r="L728" s="4"/>
      <c r="O728" s="51"/>
      <c r="P728" s="51"/>
      <c r="Q728" s="51"/>
      <c r="R728" s="51"/>
      <c r="S728" s="51"/>
    </row>
    <row r="729" spans="12:19" x14ac:dyDescent="0.25">
      <c r="L729" s="4"/>
      <c r="O729" s="51"/>
      <c r="P729" s="51"/>
      <c r="Q729" s="51"/>
      <c r="R729" s="51"/>
      <c r="S729" s="51"/>
    </row>
    <row r="730" spans="12:19" x14ac:dyDescent="0.25">
      <c r="L730" s="4"/>
      <c r="O730" s="51"/>
      <c r="P730" s="51"/>
      <c r="Q730" s="51"/>
      <c r="R730" s="51"/>
      <c r="S730" s="51"/>
    </row>
    <row r="731" spans="12:19" x14ac:dyDescent="0.25">
      <c r="L731" s="4"/>
      <c r="O731" s="51"/>
      <c r="P731" s="51"/>
      <c r="Q731" s="51"/>
      <c r="R731" s="51"/>
      <c r="S731" s="51"/>
    </row>
    <row r="732" spans="12:19" x14ac:dyDescent="0.25">
      <c r="L732" s="4"/>
      <c r="O732" s="51"/>
      <c r="P732" s="51"/>
      <c r="Q732" s="51"/>
      <c r="R732" s="51"/>
      <c r="S732" s="51"/>
    </row>
    <row r="733" spans="12:19" x14ac:dyDescent="0.25">
      <c r="L733" s="4"/>
      <c r="O733" s="51"/>
      <c r="P733" s="51"/>
      <c r="Q733" s="51"/>
      <c r="R733" s="51"/>
      <c r="S733" s="51"/>
    </row>
    <row r="734" spans="12:19" x14ac:dyDescent="0.25">
      <c r="L734" s="4"/>
      <c r="O734" s="51"/>
      <c r="P734" s="51"/>
      <c r="Q734" s="51"/>
      <c r="R734" s="51"/>
      <c r="S734" s="51"/>
    </row>
    <row r="735" spans="12:19" x14ac:dyDescent="0.25">
      <c r="L735" s="4"/>
      <c r="O735" s="51"/>
      <c r="P735" s="51"/>
      <c r="Q735" s="51"/>
      <c r="R735" s="51"/>
      <c r="S735" s="51"/>
    </row>
    <row r="736" spans="12:19" x14ac:dyDescent="0.25">
      <c r="L736" s="4"/>
      <c r="O736" s="51"/>
      <c r="P736" s="51"/>
      <c r="Q736" s="51"/>
      <c r="R736" s="51"/>
      <c r="S736" s="51"/>
    </row>
    <row r="737" spans="12:19" x14ac:dyDescent="0.25">
      <c r="L737" s="4"/>
      <c r="O737" s="51"/>
      <c r="P737" s="51"/>
      <c r="Q737" s="51"/>
      <c r="R737" s="51"/>
      <c r="S737" s="51"/>
    </row>
    <row r="738" spans="12:19" x14ac:dyDescent="0.25">
      <c r="L738" s="4"/>
      <c r="O738" s="51"/>
      <c r="P738" s="51"/>
      <c r="Q738" s="51"/>
      <c r="R738" s="51"/>
      <c r="S738" s="51"/>
    </row>
    <row r="739" spans="12:19" x14ac:dyDescent="0.25">
      <c r="L739" s="4"/>
      <c r="O739" s="51"/>
      <c r="P739" s="51"/>
      <c r="Q739" s="51"/>
      <c r="R739" s="51"/>
      <c r="S739" s="51"/>
    </row>
    <row r="740" spans="12:19" x14ac:dyDescent="0.25">
      <c r="L740" s="4"/>
      <c r="O740" s="51"/>
      <c r="P740" s="51"/>
      <c r="Q740" s="51"/>
      <c r="R740" s="51"/>
      <c r="S740" s="51"/>
    </row>
    <row r="741" spans="12:19" x14ac:dyDescent="0.25">
      <c r="L741" s="4"/>
      <c r="O741" s="51"/>
      <c r="P741" s="51"/>
      <c r="Q741" s="51"/>
      <c r="R741" s="51"/>
      <c r="S741" s="51"/>
    </row>
    <row r="742" spans="12:19" x14ac:dyDescent="0.25">
      <c r="L742" s="4"/>
      <c r="O742" s="51"/>
      <c r="P742" s="51"/>
      <c r="Q742" s="51"/>
      <c r="R742" s="51"/>
      <c r="S742" s="51"/>
    </row>
    <row r="743" spans="12:19" x14ac:dyDescent="0.25">
      <c r="L743" s="4"/>
      <c r="O743" s="51"/>
      <c r="P743" s="51"/>
      <c r="Q743" s="51"/>
      <c r="R743" s="51"/>
      <c r="S743" s="51"/>
    </row>
    <row r="744" spans="12:19" x14ac:dyDescent="0.25">
      <c r="L744" s="4"/>
      <c r="O744" s="51"/>
      <c r="P744" s="51"/>
      <c r="Q744" s="51"/>
      <c r="R744" s="51"/>
      <c r="S744" s="51"/>
    </row>
    <row r="745" spans="12:19" x14ac:dyDescent="0.25">
      <c r="L745" s="4"/>
      <c r="O745" s="51"/>
      <c r="P745" s="51"/>
      <c r="Q745" s="51"/>
      <c r="R745" s="51"/>
      <c r="S745" s="51"/>
    </row>
    <row r="746" spans="12:19" x14ac:dyDescent="0.25">
      <c r="L746" s="4"/>
      <c r="O746" s="51"/>
      <c r="P746" s="51"/>
      <c r="Q746" s="51"/>
      <c r="R746" s="51"/>
      <c r="S746" s="51"/>
    </row>
    <row r="747" spans="12:19" x14ac:dyDescent="0.25">
      <c r="L747" s="4"/>
      <c r="O747" s="51"/>
      <c r="P747" s="51"/>
      <c r="Q747" s="51"/>
      <c r="R747" s="51"/>
      <c r="S747" s="51"/>
    </row>
    <row r="748" spans="12:19" x14ac:dyDescent="0.25">
      <c r="L748" s="4"/>
      <c r="O748" s="51"/>
      <c r="P748" s="51"/>
      <c r="Q748" s="51"/>
      <c r="R748" s="51"/>
      <c r="S748" s="51"/>
    </row>
    <row r="749" spans="12:19" x14ac:dyDescent="0.25">
      <c r="L749" s="4"/>
      <c r="O749" s="51"/>
      <c r="P749" s="51"/>
      <c r="Q749" s="51"/>
      <c r="R749" s="51"/>
      <c r="S749" s="51"/>
    </row>
    <row r="750" spans="12:19" x14ac:dyDescent="0.25">
      <c r="L750" s="4"/>
      <c r="O750" s="51"/>
      <c r="P750" s="51"/>
      <c r="Q750" s="51"/>
      <c r="R750" s="51"/>
      <c r="S750" s="51"/>
    </row>
    <row r="751" spans="12:19" x14ac:dyDescent="0.25">
      <c r="L751" s="4"/>
      <c r="O751" s="51"/>
      <c r="P751" s="51"/>
      <c r="Q751" s="51"/>
      <c r="R751" s="51"/>
      <c r="S751" s="51"/>
    </row>
    <row r="752" spans="12:19" x14ac:dyDescent="0.25">
      <c r="L752" s="4"/>
      <c r="O752" s="51"/>
      <c r="P752" s="51"/>
      <c r="Q752" s="51"/>
      <c r="R752" s="51"/>
      <c r="S752" s="51"/>
    </row>
    <row r="753" spans="12:19" x14ac:dyDescent="0.25">
      <c r="L753" s="4"/>
      <c r="O753" s="51"/>
      <c r="P753" s="51"/>
      <c r="Q753" s="51"/>
      <c r="R753" s="51"/>
      <c r="S753" s="51"/>
    </row>
    <row r="754" spans="12:19" x14ac:dyDescent="0.25">
      <c r="L754" s="4"/>
      <c r="O754" s="51"/>
      <c r="P754" s="51"/>
      <c r="Q754" s="51"/>
      <c r="R754" s="51"/>
      <c r="S754" s="51"/>
    </row>
    <row r="755" spans="12:19" x14ac:dyDescent="0.25">
      <c r="L755" s="4"/>
      <c r="O755" s="51"/>
      <c r="P755" s="51"/>
      <c r="Q755" s="51"/>
      <c r="R755" s="51"/>
      <c r="S755" s="51"/>
    </row>
    <row r="756" spans="12:19" x14ac:dyDescent="0.25">
      <c r="L756" s="4"/>
      <c r="O756" s="51"/>
      <c r="P756" s="51"/>
      <c r="Q756" s="51"/>
      <c r="R756" s="51"/>
      <c r="S756" s="51"/>
    </row>
    <row r="757" spans="12:19" x14ac:dyDescent="0.25">
      <c r="L757" s="4"/>
      <c r="O757" s="51"/>
      <c r="P757" s="51"/>
      <c r="Q757" s="51"/>
      <c r="R757" s="51"/>
      <c r="S757" s="51"/>
    </row>
    <row r="758" spans="12:19" x14ac:dyDescent="0.25">
      <c r="L758" s="4"/>
      <c r="O758" s="51"/>
      <c r="P758" s="51"/>
      <c r="Q758" s="51"/>
      <c r="R758" s="51"/>
      <c r="S758" s="51"/>
    </row>
    <row r="759" spans="12:19" x14ac:dyDescent="0.25">
      <c r="L759" s="4"/>
      <c r="O759" s="51"/>
      <c r="P759" s="51"/>
      <c r="Q759" s="51"/>
      <c r="R759" s="51"/>
      <c r="S759" s="51"/>
    </row>
    <row r="760" spans="12:19" x14ac:dyDescent="0.25">
      <c r="L760" s="4"/>
      <c r="O760" s="51"/>
      <c r="P760" s="51"/>
      <c r="Q760" s="51"/>
      <c r="R760" s="51"/>
      <c r="S760" s="51"/>
    </row>
    <row r="761" spans="12:19" x14ac:dyDescent="0.25">
      <c r="L761" s="4"/>
      <c r="O761" s="51"/>
      <c r="P761" s="51"/>
      <c r="Q761" s="51"/>
      <c r="R761" s="51"/>
      <c r="S761" s="51"/>
    </row>
    <row r="762" spans="12:19" x14ac:dyDescent="0.25">
      <c r="L762" s="4"/>
      <c r="O762" s="51"/>
      <c r="P762" s="51"/>
      <c r="Q762" s="51"/>
      <c r="R762" s="51"/>
      <c r="S762" s="51"/>
    </row>
    <row r="763" spans="12:19" x14ac:dyDescent="0.25">
      <c r="L763" s="4"/>
      <c r="O763" s="51"/>
      <c r="P763" s="51"/>
      <c r="Q763" s="51"/>
      <c r="R763" s="51"/>
      <c r="S763" s="51"/>
    </row>
    <row r="764" spans="12:19" x14ac:dyDescent="0.25">
      <c r="L764" s="4"/>
      <c r="O764" s="51"/>
      <c r="P764" s="51"/>
      <c r="Q764" s="51"/>
      <c r="R764" s="51"/>
      <c r="S764" s="51"/>
    </row>
    <row r="765" spans="12:19" x14ac:dyDescent="0.25">
      <c r="L765" s="4"/>
      <c r="O765" s="51"/>
      <c r="P765" s="51"/>
      <c r="Q765" s="51"/>
      <c r="R765" s="51"/>
      <c r="S765" s="51"/>
    </row>
    <row r="766" spans="12:19" x14ac:dyDescent="0.25">
      <c r="L766" s="4"/>
      <c r="O766" s="51"/>
      <c r="P766" s="51"/>
      <c r="Q766" s="51"/>
      <c r="R766" s="51"/>
      <c r="S766" s="51"/>
    </row>
    <row r="767" spans="12:19" x14ac:dyDescent="0.25">
      <c r="L767" s="4"/>
      <c r="O767" s="51"/>
      <c r="P767" s="51"/>
      <c r="Q767" s="51"/>
      <c r="R767" s="51"/>
      <c r="S767" s="51"/>
    </row>
    <row r="768" spans="12:19" x14ac:dyDescent="0.25">
      <c r="L768" s="4"/>
      <c r="O768" s="51"/>
      <c r="P768" s="51"/>
      <c r="Q768" s="51"/>
      <c r="R768" s="51"/>
      <c r="S768" s="51"/>
    </row>
    <row r="769" spans="12:19" x14ac:dyDescent="0.25">
      <c r="L769" s="4"/>
      <c r="O769" s="51"/>
      <c r="P769" s="51"/>
      <c r="Q769" s="51"/>
      <c r="R769" s="51"/>
      <c r="S769" s="51"/>
    </row>
    <row r="770" spans="12:19" x14ac:dyDescent="0.25">
      <c r="L770" s="4"/>
      <c r="O770" s="51"/>
      <c r="P770" s="51"/>
      <c r="Q770" s="51"/>
      <c r="R770" s="51"/>
      <c r="S770" s="51"/>
    </row>
    <row r="771" spans="12:19" x14ac:dyDescent="0.25">
      <c r="L771" s="4"/>
      <c r="O771" s="51"/>
      <c r="P771" s="51"/>
      <c r="Q771" s="51"/>
      <c r="R771" s="51"/>
      <c r="S771" s="51"/>
    </row>
    <row r="772" spans="12:19" x14ac:dyDescent="0.25">
      <c r="L772" s="4"/>
      <c r="O772" s="51"/>
      <c r="P772" s="51"/>
      <c r="Q772" s="51"/>
      <c r="R772" s="51"/>
      <c r="S772" s="51"/>
    </row>
    <row r="773" spans="12:19" x14ac:dyDescent="0.25">
      <c r="L773" s="4"/>
      <c r="O773" s="51"/>
      <c r="P773" s="51"/>
      <c r="Q773" s="51"/>
      <c r="R773" s="51"/>
      <c r="S773" s="51"/>
    </row>
    <row r="774" spans="12:19" x14ac:dyDescent="0.25">
      <c r="L774" s="4"/>
      <c r="O774" s="51"/>
      <c r="P774" s="51"/>
      <c r="Q774" s="51"/>
      <c r="R774" s="51"/>
      <c r="S774" s="51"/>
    </row>
    <row r="775" spans="12:19" x14ac:dyDescent="0.25">
      <c r="L775" s="4"/>
      <c r="O775" s="51"/>
      <c r="P775" s="51"/>
      <c r="Q775" s="51"/>
      <c r="R775" s="51"/>
      <c r="S775" s="51"/>
    </row>
    <row r="776" spans="12:19" x14ac:dyDescent="0.25">
      <c r="L776" s="4"/>
      <c r="O776" s="51"/>
      <c r="P776" s="51"/>
      <c r="Q776" s="51"/>
      <c r="R776" s="51"/>
      <c r="S776" s="51"/>
    </row>
    <row r="777" spans="12:19" x14ac:dyDescent="0.25">
      <c r="L777" s="4"/>
      <c r="O777" s="51"/>
      <c r="P777" s="51"/>
      <c r="Q777" s="51"/>
      <c r="R777" s="51"/>
      <c r="S777" s="51"/>
    </row>
    <row r="778" spans="12:19" x14ac:dyDescent="0.25">
      <c r="L778" s="4"/>
      <c r="O778" s="51"/>
      <c r="P778" s="51"/>
      <c r="Q778" s="51"/>
      <c r="R778" s="51"/>
      <c r="S778" s="51"/>
    </row>
    <row r="779" spans="12:19" x14ac:dyDescent="0.25">
      <c r="L779" s="4"/>
      <c r="O779" s="51"/>
      <c r="P779" s="51"/>
      <c r="Q779" s="51"/>
      <c r="R779" s="51"/>
      <c r="S779" s="51"/>
    </row>
    <row r="780" spans="12:19" x14ac:dyDescent="0.25">
      <c r="L780" s="4"/>
      <c r="O780" s="51"/>
      <c r="P780" s="51"/>
      <c r="Q780" s="51"/>
      <c r="R780" s="51"/>
      <c r="S780" s="51"/>
    </row>
    <row r="781" spans="12:19" x14ac:dyDescent="0.25">
      <c r="L781" s="4"/>
      <c r="O781" s="51"/>
      <c r="P781" s="51"/>
      <c r="Q781" s="51"/>
      <c r="R781" s="51"/>
      <c r="S781" s="51"/>
    </row>
    <row r="782" spans="12:19" x14ac:dyDescent="0.25">
      <c r="L782" s="4"/>
      <c r="O782" s="51"/>
      <c r="P782" s="51"/>
      <c r="Q782" s="51"/>
      <c r="R782" s="51"/>
      <c r="S782" s="51"/>
    </row>
    <row r="783" spans="12:19" x14ac:dyDescent="0.25">
      <c r="L783" s="4"/>
      <c r="O783" s="51"/>
      <c r="P783" s="51"/>
      <c r="Q783" s="51"/>
      <c r="R783" s="51"/>
      <c r="S783" s="51"/>
    </row>
    <row r="784" spans="12:19" x14ac:dyDescent="0.25">
      <c r="L784" s="4"/>
      <c r="O784" s="51"/>
      <c r="P784" s="51"/>
      <c r="Q784" s="51"/>
      <c r="R784" s="51"/>
      <c r="S784" s="51"/>
    </row>
    <row r="785" spans="12:19" x14ac:dyDescent="0.25">
      <c r="L785" s="4"/>
      <c r="O785" s="51"/>
      <c r="P785" s="51"/>
      <c r="Q785" s="51"/>
      <c r="R785" s="51"/>
      <c r="S785" s="51"/>
    </row>
    <row r="786" spans="12:19" x14ac:dyDescent="0.25">
      <c r="L786" s="4"/>
      <c r="O786" s="51"/>
      <c r="P786" s="51"/>
      <c r="Q786" s="51"/>
      <c r="R786" s="51"/>
      <c r="S786" s="51"/>
    </row>
    <row r="787" spans="12:19" x14ac:dyDescent="0.25">
      <c r="L787" s="4"/>
      <c r="O787" s="51"/>
      <c r="P787" s="51"/>
      <c r="Q787" s="51"/>
      <c r="R787" s="51"/>
      <c r="S787" s="51"/>
    </row>
    <row r="788" spans="12:19" x14ac:dyDescent="0.25">
      <c r="L788" s="4"/>
      <c r="O788" s="51"/>
      <c r="P788" s="51"/>
      <c r="Q788" s="51"/>
      <c r="R788" s="51"/>
      <c r="S788" s="51"/>
    </row>
    <row r="789" spans="12:19" x14ac:dyDescent="0.25">
      <c r="L789" s="4"/>
      <c r="O789" s="51"/>
      <c r="P789" s="51"/>
      <c r="Q789" s="51"/>
      <c r="R789" s="51"/>
      <c r="S789" s="51"/>
    </row>
    <row r="790" spans="12:19" x14ac:dyDescent="0.25">
      <c r="L790" s="4"/>
      <c r="O790" s="51"/>
      <c r="P790" s="51"/>
      <c r="Q790" s="51"/>
      <c r="R790" s="51"/>
      <c r="S790" s="51"/>
    </row>
    <row r="791" spans="12:19" x14ac:dyDescent="0.25">
      <c r="L791" s="4"/>
      <c r="O791" s="51"/>
      <c r="P791" s="51"/>
      <c r="Q791" s="51"/>
      <c r="R791" s="51"/>
      <c r="S791" s="51"/>
    </row>
    <row r="792" spans="12:19" x14ac:dyDescent="0.25">
      <c r="L792" s="4"/>
      <c r="O792" s="51"/>
      <c r="P792" s="51"/>
      <c r="Q792" s="51"/>
      <c r="R792" s="51"/>
      <c r="S792" s="51"/>
    </row>
    <row r="793" spans="12:19" x14ac:dyDescent="0.25">
      <c r="L793" s="4"/>
      <c r="O793" s="51"/>
      <c r="P793" s="51"/>
      <c r="Q793" s="51"/>
      <c r="R793" s="51"/>
      <c r="S793" s="51"/>
    </row>
    <row r="794" spans="12:19" x14ac:dyDescent="0.25">
      <c r="L794" s="4"/>
      <c r="O794" s="51"/>
      <c r="P794" s="51"/>
      <c r="Q794" s="51"/>
      <c r="R794" s="51"/>
      <c r="S794" s="51"/>
    </row>
    <row r="795" spans="12:19" x14ac:dyDescent="0.25">
      <c r="L795" s="4"/>
      <c r="O795" s="51"/>
      <c r="P795" s="51"/>
      <c r="Q795" s="51"/>
      <c r="R795" s="51"/>
      <c r="S795" s="51"/>
    </row>
    <row r="796" spans="12:19" x14ac:dyDescent="0.25">
      <c r="L796" s="4"/>
      <c r="O796" s="51"/>
      <c r="P796" s="51"/>
      <c r="Q796" s="51"/>
      <c r="R796" s="51"/>
      <c r="S796" s="51"/>
    </row>
    <row r="797" spans="12:19" x14ac:dyDescent="0.25">
      <c r="L797" s="4"/>
      <c r="O797" s="51"/>
      <c r="P797" s="51"/>
      <c r="Q797" s="51"/>
      <c r="R797" s="51"/>
      <c r="S797" s="51"/>
    </row>
    <row r="798" spans="12:19" x14ac:dyDescent="0.25">
      <c r="L798" s="4"/>
      <c r="O798" s="51"/>
      <c r="P798" s="51"/>
      <c r="Q798" s="51"/>
      <c r="R798" s="51"/>
      <c r="S798" s="51"/>
    </row>
    <row r="799" spans="12:19" x14ac:dyDescent="0.25">
      <c r="L799" s="4"/>
      <c r="O799" s="51"/>
      <c r="P799" s="51"/>
      <c r="Q799" s="51"/>
      <c r="R799" s="51"/>
      <c r="S799" s="51"/>
    </row>
    <row r="800" spans="12:19" x14ac:dyDescent="0.25">
      <c r="L800" s="4"/>
      <c r="O800" s="51"/>
      <c r="P800" s="51"/>
      <c r="Q800" s="51"/>
      <c r="R800" s="51"/>
      <c r="S800" s="51"/>
    </row>
    <row r="801" spans="12:19" x14ac:dyDescent="0.25">
      <c r="L801" s="4"/>
      <c r="O801" s="51"/>
      <c r="P801" s="51"/>
      <c r="Q801" s="51"/>
      <c r="R801" s="51"/>
      <c r="S801" s="51"/>
    </row>
    <row r="802" spans="12:19" x14ac:dyDescent="0.25">
      <c r="L802" s="4"/>
      <c r="O802" s="51"/>
      <c r="P802" s="51"/>
      <c r="Q802" s="51"/>
      <c r="R802" s="51"/>
      <c r="S802" s="51"/>
    </row>
    <row r="803" spans="12:19" x14ac:dyDescent="0.25">
      <c r="L803" s="4"/>
      <c r="O803" s="51"/>
      <c r="P803" s="51"/>
      <c r="Q803" s="51"/>
      <c r="R803" s="51"/>
      <c r="S803" s="51"/>
    </row>
    <row r="804" spans="12:19" x14ac:dyDescent="0.25">
      <c r="L804" s="4"/>
      <c r="O804" s="51"/>
      <c r="P804" s="51"/>
      <c r="Q804" s="51"/>
      <c r="R804" s="51"/>
      <c r="S804" s="51"/>
    </row>
    <row r="805" spans="12:19" x14ac:dyDescent="0.25">
      <c r="L805" s="4"/>
      <c r="O805" s="51"/>
      <c r="P805" s="51"/>
      <c r="Q805" s="51"/>
      <c r="R805" s="51"/>
      <c r="S805" s="51"/>
    </row>
    <row r="806" spans="12:19" x14ac:dyDescent="0.25">
      <c r="L806" s="4"/>
      <c r="O806" s="51"/>
      <c r="P806" s="51"/>
      <c r="Q806" s="51"/>
      <c r="R806" s="51"/>
      <c r="S806" s="51"/>
    </row>
    <row r="807" spans="12:19" x14ac:dyDescent="0.25">
      <c r="L807" s="4"/>
      <c r="O807" s="51"/>
      <c r="P807" s="51"/>
      <c r="Q807" s="51"/>
      <c r="R807" s="51"/>
      <c r="S807" s="51"/>
    </row>
    <row r="808" spans="12:19" x14ac:dyDescent="0.25">
      <c r="L808" s="4"/>
      <c r="O808" s="51"/>
      <c r="P808" s="51"/>
      <c r="Q808" s="51"/>
      <c r="R808" s="51"/>
      <c r="S808" s="51"/>
    </row>
    <row r="809" spans="12:19" x14ac:dyDescent="0.25">
      <c r="L809" s="4"/>
      <c r="O809" s="51"/>
      <c r="P809" s="51"/>
      <c r="Q809" s="51"/>
      <c r="R809" s="51"/>
      <c r="S809" s="51"/>
    </row>
    <row r="810" spans="12:19" x14ac:dyDescent="0.25">
      <c r="L810" s="4"/>
      <c r="O810" s="51"/>
      <c r="P810" s="51"/>
      <c r="Q810" s="51"/>
      <c r="R810" s="51"/>
      <c r="S810" s="51"/>
    </row>
    <row r="811" spans="12:19" x14ac:dyDescent="0.25">
      <c r="L811" s="4"/>
      <c r="O811" s="51"/>
      <c r="P811" s="51"/>
      <c r="Q811" s="51"/>
      <c r="R811" s="51"/>
      <c r="S811" s="51"/>
    </row>
    <row r="812" spans="12:19" x14ac:dyDescent="0.25">
      <c r="L812" s="4"/>
      <c r="O812" s="51"/>
      <c r="P812" s="51"/>
      <c r="Q812" s="51"/>
      <c r="R812" s="51"/>
      <c r="S812" s="51"/>
    </row>
    <row r="813" spans="12:19" x14ac:dyDescent="0.25">
      <c r="L813" s="4"/>
      <c r="O813" s="51"/>
      <c r="P813" s="51"/>
      <c r="Q813" s="51"/>
      <c r="R813" s="51"/>
      <c r="S813" s="51"/>
    </row>
    <row r="814" spans="12:19" x14ac:dyDescent="0.25">
      <c r="L814" s="4"/>
      <c r="O814" s="51"/>
      <c r="P814" s="51"/>
      <c r="Q814" s="51"/>
      <c r="R814" s="51"/>
      <c r="S814" s="51"/>
    </row>
    <row r="815" spans="12:19" x14ac:dyDescent="0.25">
      <c r="L815" s="4"/>
      <c r="O815" s="51"/>
      <c r="P815" s="51"/>
      <c r="Q815" s="51"/>
      <c r="R815" s="51"/>
      <c r="S815" s="51"/>
    </row>
    <row r="816" spans="12:19" x14ac:dyDescent="0.25">
      <c r="L816" s="4"/>
      <c r="O816" s="51"/>
      <c r="P816" s="51"/>
      <c r="Q816" s="51"/>
      <c r="R816" s="51"/>
      <c r="S816" s="51"/>
    </row>
    <row r="817" spans="12:19" x14ac:dyDescent="0.25">
      <c r="L817" s="4"/>
      <c r="O817" s="51"/>
      <c r="P817" s="51"/>
      <c r="Q817" s="51"/>
      <c r="R817" s="51"/>
      <c r="S817" s="51"/>
    </row>
    <row r="818" spans="12:19" x14ac:dyDescent="0.25">
      <c r="L818" s="4"/>
      <c r="O818" s="51"/>
      <c r="P818" s="51"/>
      <c r="Q818" s="51"/>
      <c r="R818" s="51"/>
      <c r="S818" s="51"/>
    </row>
    <row r="819" spans="12:19" x14ac:dyDescent="0.25">
      <c r="L819" s="4"/>
      <c r="O819" s="51"/>
      <c r="P819" s="51"/>
      <c r="Q819" s="51"/>
      <c r="R819" s="51"/>
      <c r="S819" s="51"/>
    </row>
    <row r="820" spans="12:19" x14ac:dyDescent="0.25">
      <c r="L820" s="4"/>
      <c r="O820" s="51"/>
      <c r="P820" s="51"/>
      <c r="Q820" s="51"/>
      <c r="R820" s="51"/>
      <c r="S820" s="51"/>
    </row>
    <row r="821" spans="12:19" x14ac:dyDescent="0.25">
      <c r="L821" s="4"/>
      <c r="O821" s="51"/>
      <c r="P821" s="51"/>
      <c r="Q821" s="51"/>
      <c r="R821" s="51"/>
      <c r="S821" s="51"/>
    </row>
    <row r="822" spans="12:19" x14ac:dyDescent="0.25">
      <c r="L822" s="4"/>
      <c r="O822" s="51"/>
      <c r="P822" s="51"/>
      <c r="Q822" s="51"/>
      <c r="R822" s="51"/>
      <c r="S822" s="51"/>
    </row>
    <row r="823" spans="12:19" x14ac:dyDescent="0.25">
      <c r="L823" s="4"/>
      <c r="O823" s="51"/>
      <c r="P823" s="51"/>
      <c r="Q823" s="51"/>
      <c r="R823" s="51"/>
      <c r="S823" s="51"/>
    </row>
    <row r="824" spans="12:19" x14ac:dyDescent="0.25">
      <c r="L824" s="4"/>
      <c r="O824" s="51"/>
      <c r="P824" s="51"/>
      <c r="Q824" s="51"/>
      <c r="R824" s="51"/>
      <c r="S824" s="51"/>
    </row>
    <row r="825" spans="12:19" x14ac:dyDescent="0.25">
      <c r="L825" s="4"/>
      <c r="O825" s="51"/>
      <c r="P825" s="51"/>
      <c r="Q825" s="51"/>
      <c r="R825" s="51"/>
      <c r="S825" s="51"/>
    </row>
    <row r="826" spans="12:19" x14ac:dyDescent="0.25">
      <c r="L826" s="4"/>
      <c r="O826" s="51"/>
      <c r="P826" s="51"/>
      <c r="Q826" s="51"/>
      <c r="R826" s="51"/>
      <c r="S826" s="51"/>
    </row>
    <row r="827" spans="12:19" x14ac:dyDescent="0.25">
      <c r="L827" s="4"/>
      <c r="O827" s="51"/>
      <c r="P827" s="51"/>
      <c r="Q827" s="51"/>
      <c r="R827" s="51"/>
      <c r="S827" s="51"/>
    </row>
    <row r="828" spans="12:19" x14ac:dyDescent="0.25">
      <c r="L828" s="4"/>
      <c r="O828" s="51"/>
      <c r="P828" s="51"/>
      <c r="Q828" s="51"/>
      <c r="R828" s="51"/>
      <c r="S828" s="51"/>
    </row>
    <row r="829" spans="12:19" x14ac:dyDescent="0.25">
      <c r="L829" s="4"/>
      <c r="O829" s="51"/>
      <c r="P829" s="51"/>
      <c r="Q829" s="51"/>
      <c r="R829" s="51"/>
      <c r="S829" s="51"/>
    </row>
    <row r="830" spans="12:19" x14ac:dyDescent="0.25">
      <c r="L830" s="4"/>
      <c r="O830" s="51"/>
      <c r="P830" s="51"/>
      <c r="Q830" s="51"/>
      <c r="R830" s="51"/>
      <c r="S830" s="51"/>
    </row>
    <row r="831" spans="12:19" x14ac:dyDescent="0.25">
      <c r="L831" s="4"/>
      <c r="O831" s="51"/>
      <c r="P831" s="51"/>
      <c r="Q831" s="51"/>
      <c r="R831" s="51"/>
      <c r="S831" s="51"/>
    </row>
    <row r="832" spans="12:19" x14ac:dyDescent="0.25">
      <c r="L832" s="4"/>
      <c r="O832" s="51"/>
      <c r="P832" s="51"/>
      <c r="Q832" s="51"/>
      <c r="R832" s="51"/>
      <c r="S832" s="51"/>
    </row>
    <row r="833" spans="12:19" x14ac:dyDescent="0.25">
      <c r="L833" s="4"/>
      <c r="O833" s="51"/>
      <c r="P833" s="51"/>
      <c r="Q833" s="51"/>
      <c r="R833" s="51"/>
      <c r="S833" s="51"/>
    </row>
    <row r="834" spans="12:19" x14ac:dyDescent="0.25">
      <c r="L834" s="4"/>
      <c r="O834" s="51"/>
      <c r="P834" s="51"/>
      <c r="Q834" s="51"/>
      <c r="R834" s="51"/>
      <c r="S834" s="51"/>
    </row>
    <row r="835" spans="12:19" x14ac:dyDescent="0.25">
      <c r="L835" s="4"/>
      <c r="O835" s="51"/>
      <c r="P835" s="51"/>
      <c r="Q835" s="51"/>
      <c r="R835" s="51"/>
      <c r="S835" s="51"/>
    </row>
    <row r="836" spans="12:19" x14ac:dyDescent="0.25">
      <c r="L836" s="4"/>
      <c r="O836" s="51"/>
      <c r="P836" s="51"/>
      <c r="Q836" s="51"/>
      <c r="R836" s="51"/>
      <c r="S836" s="51"/>
    </row>
    <row r="837" spans="12:19" x14ac:dyDescent="0.25">
      <c r="L837" s="4"/>
      <c r="O837" s="51"/>
      <c r="P837" s="51"/>
      <c r="Q837" s="51"/>
      <c r="R837" s="51"/>
      <c r="S837" s="51"/>
    </row>
    <row r="838" spans="12:19" x14ac:dyDescent="0.25">
      <c r="L838" s="4"/>
      <c r="O838" s="51"/>
      <c r="P838" s="51"/>
      <c r="Q838" s="51"/>
      <c r="R838" s="51"/>
      <c r="S838" s="51"/>
    </row>
    <row r="839" spans="12:19" x14ac:dyDescent="0.25">
      <c r="L839" s="4"/>
      <c r="O839" s="51"/>
      <c r="P839" s="51"/>
      <c r="Q839" s="51"/>
      <c r="R839" s="51"/>
      <c r="S839" s="51"/>
    </row>
    <row r="840" spans="12:19" x14ac:dyDescent="0.25">
      <c r="L840" s="4"/>
      <c r="O840" s="51"/>
      <c r="P840" s="51"/>
      <c r="Q840" s="51"/>
      <c r="R840" s="51"/>
      <c r="S840" s="51"/>
    </row>
    <row r="841" spans="12:19" x14ac:dyDescent="0.25">
      <c r="L841" s="4"/>
      <c r="O841" s="51"/>
      <c r="P841" s="51"/>
      <c r="Q841" s="51"/>
      <c r="R841" s="51"/>
      <c r="S841" s="51"/>
    </row>
    <row r="842" spans="12:19" x14ac:dyDescent="0.25">
      <c r="L842" s="4"/>
      <c r="O842" s="51"/>
      <c r="P842" s="51"/>
      <c r="Q842" s="51"/>
      <c r="R842" s="51"/>
      <c r="S842" s="51"/>
    </row>
    <row r="843" spans="12:19" x14ac:dyDescent="0.25">
      <c r="L843" s="4"/>
      <c r="O843" s="51"/>
      <c r="P843" s="51"/>
      <c r="Q843" s="51"/>
      <c r="R843" s="51"/>
      <c r="S843" s="51"/>
    </row>
    <row r="844" spans="12:19" x14ac:dyDescent="0.25">
      <c r="L844" s="4"/>
      <c r="O844" s="51"/>
      <c r="P844" s="51"/>
      <c r="Q844" s="51"/>
      <c r="R844" s="51"/>
      <c r="S844" s="51"/>
    </row>
    <row r="845" spans="12:19" x14ac:dyDescent="0.25">
      <c r="L845" s="4"/>
      <c r="O845" s="51"/>
      <c r="P845" s="51"/>
      <c r="Q845" s="51"/>
      <c r="R845" s="51"/>
      <c r="S845" s="51"/>
    </row>
    <row r="846" spans="12:19" x14ac:dyDescent="0.25">
      <c r="L846" s="4"/>
      <c r="O846" s="51"/>
      <c r="P846" s="51"/>
      <c r="Q846" s="51"/>
      <c r="R846" s="51"/>
      <c r="S846" s="51"/>
    </row>
    <row r="847" spans="12:19" x14ac:dyDescent="0.25">
      <c r="L847" s="4"/>
      <c r="O847" s="51"/>
      <c r="P847" s="51"/>
      <c r="Q847" s="51"/>
      <c r="R847" s="51"/>
      <c r="S847" s="51"/>
    </row>
    <row r="848" spans="12:19" x14ac:dyDescent="0.25">
      <c r="L848" s="4"/>
      <c r="O848" s="51"/>
      <c r="P848" s="51"/>
      <c r="Q848" s="51"/>
      <c r="R848" s="51"/>
      <c r="S848" s="51"/>
    </row>
    <row r="849" spans="12:19" x14ac:dyDescent="0.25">
      <c r="L849" s="4"/>
      <c r="O849" s="51"/>
      <c r="P849" s="51"/>
      <c r="Q849" s="51"/>
      <c r="R849" s="51"/>
      <c r="S849" s="51"/>
    </row>
    <row r="850" spans="12:19" x14ac:dyDescent="0.25">
      <c r="L850" s="4"/>
      <c r="O850" s="51"/>
      <c r="P850" s="51"/>
      <c r="Q850" s="51"/>
      <c r="R850" s="51"/>
      <c r="S850" s="51"/>
    </row>
    <row r="851" spans="12:19" x14ac:dyDescent="0.25">
      <c r="L851" s="4"/>
      <c r="O851" s="51"/>
      <c r="P851" s="51"/>
      <c r="Q851" s="51"/>
      <c r="R851" s="51"/>
      <c r="S851" s="51"/>
    </row>
    <row r="852" spans="12:19" x14ac:dyDescent="0.25">
      <c r="L852" s="4"/>
      <c r="O852" s="51"/>
      <c r="P852" s="51"/>
      <c r="Q852" s="51"/>
      <c r="R852" s="51"/>
      <c r="S852" s="51"/>
    </row>
    <row r="853" spans="12:19" x14ac:dyDescent="0.25">
      <c r="L853" s="4"/>
      <c r="O853" s="51"/>
      <c r="P853" s="51"/>
      <c r="Q853" s="51"/>
      <c r="R853" s="51"/>
      <c r="S853" s="51"/>
    </row>
    <row r="854" spans="12:19" x14ac:dyDescent="0.25">
      <c r="L854" s="4"/>
      <c r="O854" s="51"/>
      <c r="P854" s="51"/>
      <c r="Q854" s="51"/>
      <c r="R854" s="51"/>
      <c r="S854" s="51"/>
    </row>
    <row r="855" spans="12:19" x14ac:dyDescent="0.25">
      <c r="L855" s="4"/>
      <c r="O855" s="51"/>
      <c r="P855" s="51"/>
      <c r="Q855" s="51"/>
      <c r="R855" s="51"/>
      <c r="S855" s="51"/>
    </row>
    <row r="856" spans="12:19" x14ac:dyDescent="0.25">
      <c r="L856" s="4"/>
      <c r="O856" s="51"/>
      <c r="P856" s="51"/>
      <c r="Q856" s="51"/>
      <c r="R856" s="51"/>
      <c r="S856" s="51"/>
    </row>
    <row r="857" spans="12:19" x14ac:dyDescent="0.25">
      <c r="L857" s="4"/>
      <c r="O857" s="51"/>
      <c r="P857" s="51"/>
      <c r="Q857" s="51"/>
      <c r="R857" s="51"/>
      <c r="S857" s="51"/>
    </row>
    <row r="858" spans="12:19" x14ac:dyDescent="0.25">
      <c r="L858" s="4"/>
      <c r="O858" s="51"/>
      <c r="P858" s="51"/>
      <c r="Q858" s="51"/>
      <c r="R858" s="51"/>
      <c r="S858" s="51"/>
    </row>
    <row r="859" spans="12:19" x14ac:dyDescent="0.25">
      <c r="L859" s="4"/>
      <c r="O859" s="51"/>
      <c r="P859" s="51"/>
      <c r="Q859" s="51"/>
      <c r="R859" s="51"/>
      <c r="S859" s="51"/>
    </row>
    <row r="860" spans="12:19" x14ac:dyDescent="0.25">
      <c r="L860" s="4"/>
      <c r="O860" s="51"/>
      <c r="P860" s="51"/>
      <c r="Q860" s="51"/>
      <c r="R860" s="51"/>
      <c r="S860" s="51"/>
    </row>
    <row r="861" spans="12:19" x14ac:dyDescent="0.25">
      <c r="L861" s="4"/>
      <c r="O861" s="51"/>
      <c r="P861" s="51"/>
      <c r="Q861" s="51"/>
      <c r="R861" s="51"/>
      <c r="S861" s="51"/>
    </row>
    <row r="862" spans="12:19" x14ac:dyDescent="0.25">
      <c r="L862" s="4"/>
      <c r="O862" s="51"/>
      <c r="P862" s="51"/>
      <c r="Q862" s="51"/>
      <c r="R862" s="51"/>
      <c r="S862" s="51"/>
    </row>
    <row r="863" spans="12:19" x14ac:dyDescent="0.25">
      <c r="L863" s="4"/>
      <c r="O863" s="51"/>
      <c r="P863" s="51"/>
      <c r="Q863" s="51"/>
      <c r="R863" s="51"/>
      <c r="S863" s="51"/>
    </row>
    <row r="864" spans="12:19" x14ac:dyDescent="0.25">
      <c r="L864" s="4"/>
      <c r="O864" s="51"/>
      <c r="P864" s="51"/>
      <c r="Q864" s="51"/>
      <c r="R864" s="51"/>
      <c r="S864" s="51"/>
    </row>
    <row r="865" spans="12:19" x14ac:dyDescent="0.25">
      <c r="L865" s="4"/>
      <c r="O865" s="51"/>
      <c r="P865" s="51"/>
      <c r="Q865" s="51"/>
      <c r="R865" s="51"/>
      <c r="S865" s="51"/>
    </row>
    <row r="866" spans="12:19" x14ac:dyDescent="0.25">
      <c r="L866" s="4"/>
      <c r="O866" s="51"/>
      <c r="P866" s="51"/>
      <c r="Q866" s="51"/>
      <c r="R866" s="51"/>
      <c r="S866" s="51"/>
    </row>
    <row r="867" spans="12:19" x14ac:dyDescent="0.25">
      <c r="L867" s="4"/>
      <c r="O867" s="51"/>
      <c r="P867" s="51"/>
      <c r="Q867" s="51"/>
      <c r="R867" s="51"/>
      <c r="S867" s="51"/>
    </row>
    <row r="868" spans="12:19" x14ac:dyDescent="0.25">
      <c r="L868" s="4"/>
      <c r="O868" s="51"/>
      <c r="P868" s="51"/>
      <c r="Q868" s="51"/>
      <c r="R868" s="51"/>
      <c r="S868" s="51"/>
    </row>
    <row r="869" spans="12:19" x14ac:dyDescent="0.25">
      <c r="L869" s="4"/>
      <c r="O869" s="51"/>
      <c r="P869" s="51"/>
      <c r="Q869" s="51"/>
      <c r="R869" s="51"/>
      <c r="S869" s="51"/>
    </row>
    <row r="870" spans="12:19" x14ac:dyDescent="0.25">
      <c r="L870" s="4"/>
      <c r="O870" s="51"/>
      <c r="P870" s="51"/>
      <c r="Q870" s="51"/>
      <c r="R870" s="51"/>
      <c r="S870" s="51"/>
    </row>
    <row r="871" spans="12:19" x14ac:dyDescent="0.25">
      <c r="L871" s="4"/>
      <c r="O871" s="51"/>
      <c r="P871" s="51"/>
      <c r="Q871" s="51"/>
      <c r="R871" s="51"/>
      <c r="S871" s="51"/>
    </row>
    <row r="872" spans="12:19" x14ac:dyDescent="0.25">
      <c r="L872" s="4"/>
      <c r="O872" s="51"/>
      <c r="P872" s="51"/>
      <c r="Q872" s="51"/>
      <c r="R872" s="51"/>
      <c r="S872" s="51"/>
    </row>
    <row r="873" spans="12:19" x14ac:dyDescent="0.25">
      <c r="L873" s="4"/>
      <c r="O873" s="51"/>
      <c r="P873" s="51"/>
      <c r="Q873" s="51"/>
      <c r="R873" s="51"/>
      <c r="S873" s="51"/>
    </row>
    <row r="874" spans="12:19" x14ac:dyDescent="0.25">
      <c r="L874" s="4"/>
      <c r="O874" s="51"/>
      <c r="P874" s="51"/>
      <c r="Q874" s="51"/>
      <c r="R874" s="51"/>
      <c r="S874" s="51"/>
    </row>
    <row r="875" spans="12:19" x14ac:dyDescent="0.25">
      <c r="L875" s="4"/>
      <c r="O875" s="51"/>
      <c r="P875" s="51"/>
      <c r="Q875" s="51"/>
      <c r="R875" s="51"/>
      <c r="S875" s="51"/>
    </row>
    <row r="876" spans="12:19" x14ac:dyDescent="0.25">
      <c r="L876" s="4"/>
      <c r="O876" s="51"/>
      <c r="P876" s="51"/>
      <c r="Q876" s="51"/>
      <c r="R876" s="51"/>
      <c r="S876" s="51"/>
    </row>
    <row r="877" spans="12:19" x14ac:dyDescent="0.25">
      <c r="L877" s="4"/>
      <c r="O877" s="51"/>
      <c r="P877" s="51"/>
      <c r="Q877" s="51"/>
      <c r="R877" s="51"/>
      <c r="S877" s="51"/>
    </row>
    <row r="878" spans="12:19" x14ac:dyDescent="0.25">
      <c r="L878" s="4"/>
      <c r="O878" s="51"/>
      <c r="P878" s="51"/>
      <c r="Q878" s="51"/>
      <c r="R878" s="51"/>
      <c r="S878" s="51"/>
    </row>
    <row r="879" spans="12:19" x14ac:dyDescent="0.25">
      <c r="L879" s="4"/>
      <c r="O879" s="51"/>
      <c r="P879" s="51"/>
      <c r="Q879" s="51"/>
      <c r="R879" s="51"/>
      <c r="S879" s="51"/>
    </row>
    <row r="880" spans="12:19" x14ac:dyDescent="0.25">
      <c r="L880" s="4"/>
      <c r="O880" s="51"/>
      <c r="P880" s="51"/>
      <c r="Q880" s="51"/>
      <c r="R880" s="51"/>
      <c r="S880" s="51"/>
    </row>
    <row r="881" spans="12:19" x14ac:dyDescent="0.25">
      <c r="L881" s="4"/>
      <c r="O881" s="51"/>
      <c r="P881" s="51"/>
      <c r="Q881" s="51"/>
      <c r="R881" s="51"/>
      <c r="S881" s="51"/>
    </row>
    <row r="882" spans="12:19" x14ac:dyDescent="0.25">
      <c r="L882" s="4"/>
      <c r="O882" s="51"/>
      <c r="P882" s="51"/>
      <c r="Q882" s="51"/>
      <c r="R882" s="51"/>
      <c r="S882" s="51"/>
    </row>
    <row r="883" spans="12:19" x14ac:dyDescent="0.25">
      <c r="L883" s="4"/>
      <c r="O883" s="51"/>
      <c r="P883" s="51"/>
      <c r="Q883" s="51"/>
      <c r="R883" s="51"/>
      <c r="S883" s="51"/>
    </row>
    <row r="884" spans="12:19" x14ac:dyDescent="0.25">
      <c r="L884" s="4"/>
      <c r="O884" s="51"/>
      <c r="P884" s="51"/>
      <c r="Q884" s="51"/>
      <c r="R884" s="51"/>
      <c r="S884" s="51"/>
    </row>
    <row r="885" spans="12:19" x14ac:dyDescent="0.25">
      <c r="L885" s="4"/>
      <c r="O885" s="51"/>
      <c r="P885" s="51"/>
      <c r="Q885" s="51"/>
      <c r="R885" s="51"/>
      <c r="S885" s="51"/>
    </row>
    <row r="886" spans="12:19" x14ac:dyDescent="0.25">
      <c r="L886" s="4"/>
      <c r="O886" s="51"/>
      <c r="P886" s="51"/>
      <c r="Q886" s="51"/>
      <c r="R886" s="51"/>
      <c r="S886" s="51"/>
    </row>
    <row r="887" spans="12:19" x14ac:dyDescent="0.25">
      <c r="L887" s="4"/>
      <c r="O887" s="51"/>
      <c r="P887" s="51"/>
      <c r="Q887" s="51"/>
      <c r="R887" s="51"/>
      <c r="S887" s="51"/>
    </row>
    <row r="888" spans="12:19" x14ac:dyDescent="0.25">
      <c r="L888" s="4"/>
      <c r="O888" s="51"/>
      <c r="P888" s="51"/>
      <c r="Q888" s="51"/>
      <c r="R888" s="51"/>
      <c r="S888" s="51"/>
    </row>
    <row r="889" spans="12:19" x14ac:dyDescent="0.25">
      <c r="L889" s="4"/>
      <c r="O889" s="51"/>
      <c r="P889" s="51"/>
      <c r="Q889" s="51"/>
      <c r="R889" s="51"/>
      <c r="S889" s="51"/>
    </row>
    <row r="890" spans="12:19" x14ac:dyDescent="0.25">
      <c r="L890" s="4"/>
      <c r="O890" s="51"/>
      <c r="P890" s="51"/>
      <c r="Q890" s="51"/>
      <c r="R890" s="51"/>
      <c r="S890" s="51"/>
    </row>
    <row r="891" spans="12:19" x14ac:dyDescent="0.25">
      <c r="L891" s="4"/>
      <c r="O891" s="51"/>
      <c r="P891" s="51"/>
      <c r="Q891" s="51"/>
      <c r="R891" s="51"/>
      <c r="S891" s="51"/>
    </row>
    <row r="892" spans="12:19" x14ac:dyDescent="0.25">
      <c r="L892" s="4"/>
      <c r="O892" s="51"/>
      <c r="P892" s="51"/>
      <c r="Q892" s="51"/>
      <c r="R892" s="51"/>
      <c r="S892" s="51"/>
    </row>
    <row r="893" spans="12:19" x14ac:dyDescent="0.25">
      <c r="L893" s="4"/>
      <c r="O893" s="51"/>
      <c r="P893" s="51"/>
      <c r="Q893" s="51"/>
      <c r="R893" s="51"/>
      <c r="S893" s="51"/>
    </row>
    <row r="894" spans="12:19" x14ac:dyDescent="0.25">
      <c r="L894" s="4"/>
      <c r="O894" s="51"/>
      <c r="P894" s="51"/>
      <c r="Q894" s="51"/>
      <c r="R894" s="51"/>
      <c r="S894" s="51"/>
    </row>
    <row r="895" spans="12:19" x14ac:dyDescent="0.25">
      <c r="L895" s="4"/>
      <c r="O895" s="51"/>
      <c r="P895" s="51"/>
      <c r="Q895" s="51"/>
      <c r="R895" s="51"/>
      <c r="S895" s="51"/>
    </row>
    <row r="896" spans="12:19" x14ac:dyDescent="0.25">
      <c r="L896" s="4"/>
      <c r="O896" s="51"/>
      <c r="P896" s="51"/>
      <c r="Q896" s="51"/>
      <c r="R896" s="51"/>
      <c r="S896" s="51"/>
    </row>
    <row r="897" spans="12:19" x14ac:dyDescent="0.25">
      <c r="L897" s="4"/>
      <c r="O897" s="51"/>
      <c r="P897" s="51"/>
      <c r="Q897" s="51"/>
      <c r="R897" s="51"/>
      <c r="S897" s="51"/>
    </row>
    <row r="898" spans="12:19" x14ac:dyDescent="0.25">
      <c r="L898" s="4"/>
      <c r="O898" s="51"/>
      <c r="P898" s="51"/>
      <c r="Q898" s="51"/>
      <c r="R898" s="51"/>
      <c r="S898" s="51"/>
    </row>
    <row r="899" spans="12:19" x14ac:dyDescent="0.25">
      <c r="L899" s="4"/>
      <c r="O899" s="51"/>
      <c r="P899" s="51"/>
      <c r="Q899" s="51"/>
      <c r="R899" s="51"/>
      <c r="S899" s="51"/>
    </row>
    <row r="900" spans="12:19" x14ac:dyDescent="0.25">
      <c r="L900" s="4"/>
      <c r="O900" s="51"/>
      <c r="P900" s="51"/>
      <c r="Q900" s="51"/>
      <c r="R900" s="51"/>
      <c r="S900" s="51"/>
    </row>
    <row r="901" spans="12:19" x14ac:dyDescent="0.25">
      <c r="L901" s="4"/>
      <c r="O901" s="51"/>
      <c r="P901" s="51"/>
      <c r="Q901" s="51"/>
      <c r="R901" s="51"/>
      <c r="S901" s="51"/>
    </row>
    <row r="902" spans="12:19" x14ac:dyDescent="0.25">
      <c r="L902" s="4"/>
      <c r="O902" s="51"/>
      <c r="P902" s="51"/>
      <c r="Q902" s="51"/>
      <c r="R902" s="51"/>
      <c r="S902" s="51"/>
    </row>
    <row r="903" spans="12:19" x14ac:dyDescent="0.25">
      <c r="L903" s="4"/>
      <c r="O903" s="51"/>
      <c r="P903" s="51"/>
      <c r="Q903" s="51"/>
      <c r="R903" s="51"/>
      <c r="S903" s="51"/>
    </row>
    <row r="904" spans="12:19" x14ac:dyDescent="0.25">
      <c r="L904" s="4"/>
      <c r="O904" s="51"/>
      <c r="P904" s="51"/>
      <c r="Q904" s="51"/>
      <c r="R904" s="51"/>
      <c r="S904" s="51"/>
    </row>
    <row r="905" spans="12:19" x14ac:dyDescent="0.25">
      <c r="L905" s="4"/>
      <c r="O905" s="51"/>
      <c r="P905" s="51"/>
      <c r="Q905" s="51"/>
      <c r="R905" s="51"/>
      <c r="S905" s="51"/>
    </row>
    <row r="906" spans="12:19" x14ac:dyDescent="0.25">
      <c r="L906" s="4"/>
      <c r="O906" s="51"/>
      <c r="P906" s="51"/>
      <c r="Q906" s="51"/>
      <c r="R906" s="51"/>
      <c r="S906" s="51"/>
    </row>
    <row r="907" spans="12:19" x14ac:dyDescent="0.25">
      <c r="L907" s="4"/>
      <c r="O907" s="51"/>
      <c r="P907" s="51"/>
      <c r="Q907" s="51"/>
      <c r="R907" s="51"/>
      <c r="S907" s="51"/>
    </row>
    <row r="908" spans="12:19" x14ac:dyDescent="0.25">
      <c r="L908" s="4"/>
      <c r="O908" s="51"/>
      <c r="P908" s="51"/>
      <c r="Q908" s="51"/>
      <c r="R908" s="51"/>
      <c r="S908" s="51"/>
    </row>
    <row r="909" spans="12:19" x14ac:dyDescent="0.25">
      <c r="L909" s="4"/>
      <c r="O909" s="51"/>
      <c r="P909" s="51"/>
      <c r="Q909" s="51"/>
      <c r="R909" s="51"/>
      <c r="S909" s="51"/>
    </row>
    <row r="910" spans="12:19" x14ac:dyDescent="0.25">
      <c r="L910" s="4"/>
      <c r="O910" s="51"/>
      <c r="P910" s="51"/>
      <c r="Q910" s="51"/>
      <c r="R910" s="51"/>
      <c r="S910" s="51"/>
    </row>
    <row r="911" spans="12:19" x14ac:dyDescent="0.25">
      <c r="L911" s="4"/>
      <c r="O911" s="51"/>
      <c r="P911" s="51"/>
      <c r="Q911" s="51"/>
      <c r="R911" s="51"/>
      <c r="S911" s="51"/>
    </row>
    <row r="912" spans="12:19" x14ac:dyDescent="0.25">
      <c r="L912" s="4"/>
      <c r="O912" s="51"/>
      <c r="P912" s="51"/>
      <c r="Q912" s="51"/>
      <c r="R912" s="51"/>
      <c r="S912" s="51"/>
    </row>
    <row r="913" spans="12:19" x14ac:dyDescent="0.25">
      <c r="L913" s="4"/>
      <c r="O913" s="51"/>
      <c r="P913" s="51"/>
      <c r="Q913" s="51"/>
      <c r="R913" s="51"/>
      <c r="S913" s="51"/>
    </row>
    <row r="914" spans="12:19" x14ac:dyDescent="0.25">
      <c r="L914" s="4"/>
      <c r="O914" s="51"/>
      <c r="P914" s="51"/>
      <c r="Q914" s="51"/>
      <c r="R914" s="51"/>
      <c r="S914" s="51"/>
    </row>
    <row r="915" spans="12:19" x14ac:dyDescent="0.25">
      <c r="L915" s="4"/>
      <c r="O915" s="51"/>
      <c r="P915" s="51"/>
      <c r="Q915" s="51"/>
      <c r="R915" s="51"/>
      <c r="S915" s="51"/>
    </row>
    <row r="916" spans="12:19" x14ac:dyDescent="0.25">
      <c r="L916" s="4"/>
      <c r="O916" s="51"/>
      <c r="P916" s="51"/>
      <c r="Q916" s="51"/>
      <c r="R916" s="51"/>
      <c r="S916" s="51"/>
    </row>
    <row r="917" spans="12:19" x14ac:dyDescent="0.25">
      <c r="L917" s="4"/>
      <c r="O917" s="51"/>
      <c r="P917" s="51"/>
      <c r="Q917" s="51"/>
      <c r="R917" s="51"/>
      <c r="S917" s="51"/>
    </row>
    <row r="918" spans="12:19" x14ac:dyDescent="0.25">
      <c r="L918" s="4"/>
      <c r="O918" s="51"/>
      <c r="P918" s="51"/>
      <c r="Q918" s="51"/>
      <c r="R918" s="51"/>
      <c r="S918" s="51"/>
    </row>
    <row r="919" spans="12:19" x14ac:dyDescent="0.25">
      <c r="L919" s="4"/>
      <c r="O919" s="51"/>
      <c r="P919" s="51"/>
      <c r="Q919" s="51"/>
      <c r="R919" s="51"/>
      <c r="S919" s="51"/>
    </row>
    <row r="920" spans="12:19" x14ac:dyDescent="0.25">
      <c r="L920" s="4"/>
      <c r="O920" s="51"/>
      <c r="P920" s="51"/>
      <c r="Q920" s="51"/>
      <c r="R920" s="51"/>
      <c r="S920" s="51"/>
    </row>
    <row r="921" spans="12:19" x14ac:dyDescent="0.25">
      <c r="L921" s="4"/>
      <c r="O921" s="51"/>
      <c r="P921" s="51"/>
      <c r="Q921" s="51"/>
      <c r="R921" s="51"/>
      <c r="S921" s="51"/>
    </row>
    <row r="922" spans="12:19" x14ac:dyDescent="0.25">
      <c r="L922" s="4"/>
      <c r="O922" s="51"/>
      <c r="P922" s="51"/>
      <c r="Q922" s="51"/>
      <c r="R922" s="51"/>
      <c r="S922" s="51"/>
    </row>
    <row r="923" spans="12:19" x14ac:dyDescent="0.25">
      <c r="L923" s="4"/>
      <c r="O923" s="51"/>
      <c r="P923" s="51"/>
      <c r="Q923" s="51"/>
      <c r="R923" s="51"/>
      <c r="S923" s="51"/>
    </row>
    <row r="924" spans="12:19" x14ac:dyDescent="0.25">
      <c r="L924" s="4"/>
      <c r="O924" s="51"/>
      <c r="P924" s="51"/>
      <c r="Q924" s="51"/>
      <c r="R924" s="51"/>
      <c r="S924" s="51"/>
    </row>
    <row r="925" spans="12:19" x14ac:dyDescent="0.25">
      <c r="L925" s="4"/>
      <c r="O925" s="51"/>
      <c r="P925" s="51"/>
      <c r="Q925" s="51"/>
      <c r="R925" s="51"/>
      <c r="S925" s="51"/>
    </row>
    <row r="926" spans="12:19" x14ac:dyDescent="0.25">
      <c r="L926" s="4"/>
      <c r="O926" s="51"/>
      <c r="P926" s="51"/>
      <c r="Q926" s="51"/>
      <c r="R926" s="51"/>
      <c r="S926" s="51"/>
    </row>
    <row r="927" spans="12:19" x14ac:dyDescent="0.25">
      <c r="L927" s="4"/>
      <c r="O927" s="51"/>
      <c r="P927" s="51"/>
      <c r="Q927" s="51"/>
      <c r="R927" s="51"/>
      <c r="S927" s="51"/>
    </row>
    <row r="928" spans="12:19" x14ac:dyDescent="0.25">
      <c r="L928" s="4"/>
      <c r="O928" s="51"/>
      <c r="P928" s="51"/>
      <c r="Q928" s="51"/>
      <c r="R928" s="51"/>
      <c r="S928" s="51"/>
    </row>
    <row r="929" spans="12:19" x14ac:dyDescent="0.25">
      <c r="L929" s="4"/>
      <c r="O929" s="51"/>
      <c r="P929" s="51"/>
      <c r="Q929" s="51"/>
      <c r="R929" s="51"/>
      <c r="S929" s="51"/>
    </row>
    <row r="930" spans="12:19" x14ac:dyDescent="0.25">
      <c r="L930" s="4"/>
      <c r="O930" s="51"/>
      <c r="P930" s="51"/>
      <c r="Q930" s="51"/>
      <c r="R930" s="51"/>
      <c r="S930" s="51"/>
    </row>
    <row r="931" spans="12:19" x14ac:dyDescent="0.25">
      <c r="L931" s="4"/>
      <c r="O931" s="51"/>
      <c r="P931" s="51"/>
      <c r="Q931" s="51"/>
      <c r="R931" s="51"/>
      <c r="S931" s="51"/>
    </row>
    <row r="932" spans="12:19" x14ac:dyDescent="0.25">
      <c r="L932" s="4"/>
      <c r="O932" s="51"/>
      <c r="P932" s="51"/>
      <c r="Q932" s="51"/>
      <c r="R932" s="51"/>
      <c r="S932" s="51"/>
    </row>
    <row r="933" spans="12:19" x14ac:dyDescent="0.25">
      <c r="L933" s="4"/>
      <c r="O933" s="51"/>
      <c r="P933" s="51"/>
      <c r="Q933" s="51"/>
      <c r="R933" s="51"/>
      <c r="S933" s="51"/>
    </row>
    <row r="934" spans="12:19" x14ac:dyDescent="0.25">
      <c r="L934" s="4"/>
      <c r="O934" s="51"/>
      <c r="P934" s="51"/>
      <c r="Q934" s="51"/>
      <c r="R934" s="51"/>
      <c r="S934" s="51"/>
    </row>
    <row r="935" spans="12:19" x14ac:dyDescent="0.25">
      <c r="L935" s="4"/>
      <c r="O935" s="51"/>
      <c r="P935" s="51"/>
      <c r="Q935" s="51"/>
      <c r="R935" s="51"/>
      <c r="S935" s="51"/>
    </row>
    <row r="936" spans="12:19" x14ac:dyDescent="0.25">
      <c r="L936" s="4"/>
      <c r="O936" s="51"/>
      <c r="P936" s="51"/>
      <c r="Q936" s="51"/>
      <c r="R936" s="51"/>
      <c r="S936" s="51"/>
    </row>
    <row r="937" spans="12:19" x14ac:dyDescent="0.25">
      <c r="L937" s="4"/>
      <c r="O937" s="51"/>
      <c r="P937" s="51"/>
      <c r="Q937" s="51"/>
      <c r="R937" s="51"/>
      <c r="S937" s="51"/>
    </row>
    <row r="938" spans="12:19" x14ac:dyDescent="0.25">
      <c r="L938" s="4"/>
      <c r="O938" s="51"/>
      <c r="P938" s="51"/>
      <c r="Q938" s="51"/>
      <c r="R938" s="51"/>
      <c r="S938" s="51"/>
    </row>
    <row r="939" spans="12:19" x14ac:dyDescent="0.25">
      <c r="L939" s="4"/>
      <c r="O939" s="51"/>
      <c r="P939" s="51"/>
      <c r="Q939" s="51"/>
      <c r="R939" s="51"/>
      <c r="S939" s="51"/>
    </row>
    <row r="940" spans="12:19" x14ac:dyDescent="0.25">
      <c r="L940" s="4"/>
      <c r="O940" s="51"/>
      <c r="P940" s="51"/>
      <c r="Q940" s="51"/>
      <c r="R940" s="51"/>
      <c r="S940" s="51"/>
    </row>
    <row r="941" spans="12:19" x14ac:dyDescent="0.25">
      <c r="L941" s="4"/>
      <c r="O941" s="51"/>
      <c r="P941" s="51"/>
      <c r="Q941" s="51"/>
      <c r="R941" s="51"/>
      <c r="S941" s="51"/>
    </row>
    <row r="942" spans="12:19" x14ac:dyDescent="0.25">
      <c r="L942" s="4"/>
      <c r="O942" s="51"/>
      <c r="P942" s="51"/>
      <c r="Q942" s="51"/>
      <c r="R942" s="51"/>
      <c r="S942" s="51"/>
    </row>
    <row r="943" spans="12:19" x14ac:dyDescent="0.25">
      <c r="L943" s="4"/>
      <c r="O943" s="51"/>
      <c r="P943" s="51"/>
      <c r="Q943" s="51"/>
      <c r="R943" s="51"/>
      <c r="S943" s="51"/>
    </row>
    <row r="944" spans="12:19" x14ac:dyDescent="0.25">
      <c r="L944" s="4"/>
      <c r="O944" s="51"/>
      <c r="P944" s="51"/>
      <c r="Q944" s="51"/>
      <c r="R944" s="51"/>
      <c r="S944" s="51"/>
    </row>
    <row r="945" spans="12:19" x14ac:dyDescent="0.25">
      <c r="L945" s="4"/>
      <c r="O945" s="51"/>
      <c r="P945" s="51"/>
      <c r="Q945" s="51"/>
      <c r="R945" s="51"/>
      <c r="S945" s="51"/>
    </row>
    <row r="946" spans="12:19" x14ac:dyDescent="0.25">
      <c r="L946" s="4"/>
      <c r="O946" s="51"/>
      <c r="P946" s="51"/>
      <c r="Q946" s="51"/>
      <c r="R946" s="51"/>
      <c r="S946" s="51"/>
    </row>
    <row r="947" spans="12:19" x14ac:dyDescent="0.25">
      <c r="L947" s="4"/>
      <c r="O947" s="51"/>
      <c r="P947" s="51"/>
      <c r="Q947" s="51"/>
      <c r="R947" s="51"/>
      <c r="S947" s="51"/>
    </row>
    <row r="948" spans="12:19" x14ac:dyDescent="0.25">
      <c r="L948" s="4"/>
      <c r="O948" s="51"/>
      <c r="P948" s="51"/>
      <c r="Q948" s="51"/>
      <c r="R948" s="51"/>
      <c r="S948" s="51"/>
    </row>
    <row r="949" spans="12:19" x14ac:dyDescent="0.25">
      <c r="L949" s="4"/>
      <c r="O949" s="51"/>
      <c r="P949" s="51"/>
      <c r="Q949" s="51"/>
      <c r="R949" s="51"/>
      <c r="S949" s="51"/>
    </row>
    <row r="950" spans="12:19" x14ac:dyDescent="0.25">
      <c r="L950" s="4"/>
      <c r="O950" s="51"/>
      <c r="P950" s="51"/>
      <c r="Q950" s="51"/>
      <c r="R950" s="51"/>
      <c r="S950" s="51"/>
    </row>
    <row r="951" spans="12:19" x14ac:dyDescent="0.25">
      <c r="L951" s="4"/>
      <c r="O951" s="51"/>
      <c r="P951" s="51"/>
      <c r="Q951" s="51"/>
      <c r="R951" s="51"/>
      <c r="S951" s="51"/>
    </row>
    <row r="952" spans="12:19" x14ac:dyDescent="0.25">
      <c r="L952" s="4"/>
      <c r="O952" s="51"/>
      <c r="P952" s="51"/>
      <c r="Q952" s="51"/>
      <c r="R952" s="51"/>
      <c r="S952" s="51"/>
    </row>
    <row r="953" spans="12:19" x14ac:dyDescent="0.25">
      <c r="L953" s="4"/>
      <c r="O953" s="51"/>
      <c r="P953" s="51"/>
      <c r="Q953" s="51"/>
      <c r="R953" s="51"/>
      <c r="S953" s="51"/>
    </row>
    <row r="954" spans="12:19" x14ac:dyDescent="0.25">
      <c r="L954" s="4"/>
      <c r="O954" s="51"/>
      <c r="P954" s="51"/>
      <c r="Q954" s="51"/>
      <c r="R954" s="51"/>
      <c r="S954" s="51"/>
    </row>
    <row r="955" spans="12:19" x14ac:dyDescent="0.25">
      <c r="L955" s="4"/>
      <c r="O955" s="51"/>
      <c r="P955" s="51"/>
      <c r="Q955" s="51"/>
      <c r="R955" s="51"/>
      <c r="S955" s="51"/>
    </row>
    <row r="956" spans="12:19" x14ac:dyDescent="0.25">
      <c r="L956" s="4"/>
      <c r="O956" s="51"/>
      <c r="P956" s="51"/>
      <c r="Q956" s="51"/>
      <c r="R956" s="51"/>
      <c r="S956" s="51"/>
    </row>
    <row r="957" spans="12:19" x14ac:dyDescent="0.25">
      <c r="L957" s="4"/>
      <c r="O957" s="51"/>
      <c r="P957" s="51"/>
      <c r="Q957" s="51"/>
      <c r="R957" s="51"/>
      <c r="S957" s="51"/>
    </row>
    <row r="958" spans="12:19" x14ac:dyDescent="0.25">
      <c r="L958" s="4"/>
      <c r="O958" s="51"/>
      <c r="P958" s="51"/>
      <c r="Q958" s="51"/>
      <c r="R958" s="51"/>
      <c r="S958" s="51"/>
    </row>
    <row r="959" spans="12:19" x14ac:dyDescent="0.25">
      <c r="L959" s="4"/>
      <c r="O959" s="51"/>
      <c r="P959" s="51"/>
      <c r="Q959" s="51"/>
      <c r="R959" s="51"/>
      <c r="S959" s="51"/>
    </row>
    <row r="960" spans="12:19" x14ac:dyDescent="0.25">
      <c r="L960" s="4"/>
      <c r="O960" s="51"/>
      <c r="P960" s="51"/>
      <c r="Q960" s="51"/>
      <c r="R960" s="51"/>
      <c r="S960" s="51"/>
    </row>
    <row r="961" spans="12:19" x14ac:dyDescent="0.25">
      <c r="L961" s="4"/>
      <c r="O961" s="51"/>
      <c r="P961" s="51"/>
      <c r="Q961" s="51"/>
      <c r="R961" s="51"/>
      <c r="S961" s="51"/>
    </row>
    <row r="962" spans="12:19" x14ac:dyDescent="0.25">
      <c r="L962" s="4"/>
      <c r="O962" s="51"/>
      <c r="P962" s="51"/>
      <c r="Q962" s="51"/>
      <c r="R962" s="51"/>
      <c r="S962" s="51"/>
    </row>
    <row r="963" spans="12:19" x14ac:dyDescent="0.25">
      <c r="L963" s="4"/>
      <c r="O963" s="51"/>
      <c r="P963" s="51"/>
      <c r="Q963" s="51"/>
      <c r="R963" s="51"/>
      <c r="S963" s="51"/>
    </row>
    <row r="964" spans="12:19" x14ac:dyDescent="0.25">
      <c r="L964" s="4"/>
      <c r="O964" s="51"/>
      <c r="P964" s="51"/>
      <c r="Q964" s="51"/>
      <c r="R964" s="51"/>
      <c r="S964" s="51"/>
    </row>
    <row r="965" spans="12:19" x14ac:dyDescent="0.25">
      <c r="L965" s="4"/>
      <c r="O965" s="51"/>
      <c r="P965" s="51"/>
      <c r="Q965" s="51"/>
      <c r="R965" s="51"/>
      <c r="S965" s="51"/>
    </row>
    <row r="966" spans="12:19" x14ac:dyDescent="0.25">
      <c r="L966" s="4"/>
      <c r="O966" s="51"/>
      <c r="P966" s="51"/>
      <c r="Q966" s="51"/>
      <c r="R966" s="51"/>
      <c r="S966" s="51"/>
    </row>
    <row r="967" spans="12:19" x14ac:dyDescent="0.25">
      <c r="L967" s="4"/>
      <c r="O967" s="51"/>
      <c r="P967" s="51"/>
      <c r="Q967" s="51"/>
      <c r="R967" s="51"/>
      <c r="S967" s="51"/>
    </row>
    <row r="968" spans="12:19" x14ac:dyDescent="0.25">
      <c r="L968" s="4"/>
      <c r="O968" s="51"/>
      <c r="P968" s="51"/>
      <c r="Q968" s="51"/>
      <c r="R968" s="51"/>
      <c r="S968" s="51"/>
    </row>
    <row r="969" spans="12:19" x14ac:dyDescent="0.25">
      <c r="L969" s="4"/>
      <c r="O969" s="51"/>
      <c r="P969" s="51"/>
      <c r="Q969" s="51"/>
      <c r="R969" s="51"/>
      <c r="S969" s="51"/>
    </row>
    <row r="970" spans="12:19" x14ac:dyDescent="0.25">
      <c r="L970" s="4"/>
      <c r="O970" s="51"/>
      <c r="P970" s="51"/>
      <c r="Q970" s="51"/>
      <c r="R970" s="51"/>
      <c r="S970" s="51"/>
    </row>
    <row r="971" spans="12:19" x14ac:dyDescent="0.25">
      <c r="L971" s="4"/>
      <c r="O971" s="51"/>
      <c r="P971" s="51"/>
      <c r="Q971" s="51"/>
      <c r="R971" s="51"/>
      <c r="S971" s="51"/>
    </row>
    <row r="972" spans="12:19" x14ac:dyDescent="0.25">
      <c r="L972" s="4"/>
      <c r="O972" s="51"/>
      <c r="P972" s="51"/>
      <c r="Q972" s="51"/>
      <c r="R972" s="51"/>
      <c r="S972" s="51"/>
    </row>
    <row r="973" spans="12:19" x14ac:dyDescent="0.25">
      <c r="L973" s="4"/>
      <c r="O973" s="51"/>
      <c r="P973" s="51"/>
      <c r="Q973" s="51"/>
      <c r="R973" s="51"/>
      <c r="S973" s="51"/>
    </row>
    <row r="974" spans="12:19" x14ac:dyDescent="0.25">
      <c r="L974" s="4"/>
      <c r="O974" s="51"/>
      <c r="P974" s="51"/>
      <c r="Q974" s="51"/>
      <c r="R974" s="51"/>
      <c r="S974" s="51"/>
    </row>
    <row r="975" spans="12:19" x14ac:dyDescent="0.25">
      <c r="L975" s="4"/>
      <c r="O975" s="51"/>
      <c r="P975" s="51"/>
      <c r="Q975" s="51"/>
      <c r="R975" s="51"/>
      <c r="S975" s="51"/>
    </row>
    <row r="976" spans="12:19" x14ac:dyDescent="0.25">
      <c r="L976" s="4"/>
      <c r="O976" s="51"/>
      <c r="P976" s="51"/>
      <c r="Q976" s="51"/>
      <c r="R976" s="51"/>
      <c r="S976" s="51"/>
    </row>
    <row r="977" spans="12:19" x14ac:dyDescent="0.25">
      <c r="L977" s="4"/>
      <c r="O977" s="51"/>
      <c r="P977" s="51"/>
      <c r="Q977" s="51"/>
      <c r="R977" s="51"/>
      <c r="S977" s="51"/>
    </row>
    <row r="978" spans="12:19" x14ac:dyDescent="0.25">
      <c r="L978" s="4"/>
      <c r="O978" s="51"/>
      <c r="P978" s="51"/>
      <c r="Q978" s="51"/>
      <c r="R978" s="51"/>
      <c r="S978" s="51"/>
    </row>
    <row r="979" spans="12:19" x14ac:dyDescent="0.25">
      <c r="L979" s="4"/>
      <c r="O979" s="51"/>
      <c r="P979" s="51"/>
      <c r="Q979" s="51"/>
      <c r="R979" s="51"/>
      <c r="S979" s="51"/>
    </row>
    <row r="980" spans="12:19" x14ac:dyDescent="0.25">
      <c r="L980" s="4"/>
      <c r="O980" s="51"/>
      <c r="P980" s="51"/>
      <c r="Q980" s="51"/>
      <c r="R980" s="51"/>
      <c r="S980" s="51"/>
    </row>
    <row r="981" spans="12:19" x14ac:dyDescent="0.25">
      <c r="L981" s="4"/>
      <c r="O981" s="51"/>
      <c r="P981" s="51"/>
      <c r="Q981" s="51"/>
      <c r="R981" s="51"/>
      <c r="S981" s="51"/>
    </row>
    <row r="982" spans="12:19" x14ac:dyDescent="0.25">
      <c r="L982" s="4"/>
      <c r="O982" s="51"/>
      <c r="P982" s="51"/>
      <c r="Q982" s="51"/>
      <c r="R982" s="51"/>
      <c r="S982" s="51"/>
    </row>
    <row r="983" spans="12:19" x14ac:dyDescent="0.25">
      <c r="L983" s="4"/>
      <c r="O983" s="51"/>
      <c r="P983" s="51"/>
      <c r="Q983" s="51"/>
      <c r="R983" s="51"/>
      <c r="S983" s="51"/>
    </row>
    <row r="984" spans="12:19" x14ac:dyDescent="0.25">
      <c r="L984" s="4"/>
      <c r="O984" s="51"/>
      <c r="P984" s="51"/>
      <c r="Q984" s="51"/>
      <c r="R984" s="51"/>
      <c r="S984" s="51"/>
    </row>
    <row r="985" spans="12:19" x14ac:dyDescent="0.25">
      <c r="L985" s="4"/>
      <c r="O985" s="51"/>
      <c r="P985" s="51"/>
      <c r="Q985" s="51"/>
      <c r="R985" s="51"/>
      <c r="S985" s="51"/>
    </row>
    <row r="986" spans="12:19" x14ac:dyDescent="0.25">
      <c r="L986" s="4"/>
      <c r="O986" s="51"/>
      <c r="P986" s="51"/>
      <c r="Q986" s="51"/>
      <c r="R986" s="51"/>
      <c r="S986" s="51"/>
    </row>
    <row r="987" spans="12:19" x14ac:dyDescent="0.25">
      <c r="L987" s="4"/>
      <c r="O987" s="51"/>
      <c r="P987" s="51"/>
      <c r="Q987" s="51"/>
      <c r="R987" s="51"/>
      <c r="S987" s="51"/>
    </row>
    <row r="988" spans="12:19" x14ac:dyDescent="0.25">
      <c r="L988" s="4"/>
      <c r="O988" s="51"/>
      <c r="P988" s="51"/>
      <c r="Q988" s="51"/>
      <c r="R988" s="51"/>
      <c r="S988" s="51"/>
    </row>
    <row r="989" spans="12:19" x14ac:dyDescent="0.25">
      <c r="L989" s="4"/>
      <c r="O989" s="51"/>
      <c r="P989" s="51"/>
      <c r="Q989" s="51"/>
      <c r="R989" s="51"/>
      <c r="S989" s="51"/>
    </row>
    <row r="990" spans="12:19" x14ac:dyDescent="0.25">
      <c r="L990" s="4"/>
      <c r="O990" s="51"/>
      <c r="P990" s="51"/>
      <c r="Q990" s="51"/>
      <c r="R990" s="51"/>
      <c r="S990" s="51"/>
    </row>
    <row r="991" spans="12:19" x14ac:dyDescent="0.25">
      <c r="L991" s="4"/>
      <c r="O991" s="51"/>
      <c r="P991" s="51"/>
      <c r="Q991" s="51"/>
      <c r="R991" s="51"/>
      <c r="S991" s="51"/>
    </row>
    <row r="992" spans="12:19" x14ac:dyDescent="0.25">
      <c r="L992" s="4"/>
      <c r="O992" s="51"/>
      <c r="P992" s="51"/>
      <c r="Q992" s="51"/>
      <c r="R992" s="51"/>
      <c r="S992" s="51"/>
    </row>
    <row r="993" spans="12:19" x14ac:dyDescent="0.25">
      <c r="L993" s="4"/>
      <c r="O993" s="51"/>
      <c r="P993" s="51"/>
      <c r="Q993" s="51"/>
      <c r="R993" s="51"/>
      <c r="S993" s="51"/>
    </row>
    <row r="994" spans="12:19" x14ac:dyDescent="0.25">
      <c r="L994" s="4"/>
      <c r="O994" s="51"/>
      <c r="P994" s="51"/>
      <c r="Q994" s="51"/>
      <c r="R994" s="51"/>
      <c r="S994" s="51"/>
    </row>
    <row r="995" spans="12:19" x14ac:dyDescent="0.25">
      <c r="L995" s="4"/>
      <c r="O995" s="51"/>
      <c r="P995" s="51"/>
      <c r="Q995" s="51"/>
      <c r="R995" s="51"/>
      <c r="S995" s="51"/>
    </row>
    <row r="996" spans="12:19" x14ac:dyDescent="0.25">
      <c r="L996" s="4"/>
      <c r="O996" s="51"/>
      <c r="P996" s="51"/>
      <c r="Q996" s="51"/>
      <c r="R996" s="51"/>
      <c r="S996" s="51"/>
    </row>
    <row r="997" spans="12:19" x14ac:dyDescent="0.25">
      <c r="L997" s="4"/>
      <c r="O997" s="51"/>
      <c r="P997" s="51"/>
      <c r="Q997" s="51"/>
      <c r="R997" s="51"/>
      <c r="S997" s="51"/>
    </row>
    <row r="998" spans="12:19" x14ac:dyDescent="0.25">
      <c r="L998" s="4"/>
      <c r="O998" s="51"/>
      <c r="P998" s="51"/>
      <c r="Q998" s="51"/>
      <c r="R998" s="51"/>
      <c r="S998" s="51"/>
    </row>
    <row r="999" spans="12:19" x14ac:dyDescent="0.25">
      <c r="L999" s="4"/>
      <c r="O999" s="51"/>
      <c r="P999" s="51"/>
      <c r="Q999" s="51"/>
      <c r="R999" s="51"/>
      <c r="S999" s="51"/>
    </row>
    <row r="1000" spans="12:19" x14ac:dyDescent="0.25">
      <c r="L1000" s="4"/>
      <c r="O1000" s="51"/>
      <c r="P1000" s="51"/>
      <c r="Q1000" s="51"/>
      <c r="R1000" s="51"/>
      <c r="S1000" s="51"/>
    </row>
    <row r="1001" spans="12:19" x14ac:dyDescent="0.25">
      <c r="L1001" s="4"/>
      <c r="O1001" s="51"/>
      <c r="P1001" s="51"/>
      <c r="Q1001" s="51"/>
      <c r="R1001" s="51"/>
      <c r="S1001" s="51"/>
    </row>
    <row r="1002" spans="12:19" x14ac:dyDescent="0.25">
      <c r="L1002" s="4"/>
      <c r="O1002" s="51"/>
      <c r="P1002" s="51"/>
      <c r="Q1002" s="51"/>
      <c r="R1002" s="51"/>
      <c r="S1002" s="51"/>
    </row>
    <row r="1003" spans="12:19" x14ac:dyDescent="0.25">
      <c r="L1003" s="4"/>
      <c r="O1003" s="51"/>
      <c r="P1003" s="51"/>
      <c r="Q1003" s="51"/>
      <c r="R1003" s="51"/>
      <c r="S1003" s="51"/>
    </row>
    <row r="1004" spans="12:19" x14ac:dyDescent="0.25">
      <c r="L1004" s="4"/>
      <c r="O1004" s="51"/>
      <c r="P1004" s="51"/>
      <c r="Q1004" s="51"/>
      <c r="R1004" s="51"/>
      <c r="S1004" s="51"/>
    </row>
    <row r="1005" spans="12:19" x14ac:dyDescent="0.25">
      <c r="L1005" s="4"/>
      <c r="O1005" s="51"/>
      <c r="P1005" s="51"/>
      <c r="Q1005" s="51"/>
      <c r="R1005" s="51"/>
      <c r="S1005" s="51"/>
    </row>
    <row r="1006" spans="12:19" x14ac:dyDescent="0.25">
      <c r="L1006" s="4"/>
      <c r="O1006" s="51"/>
      <c r="P1006" s="51"/>
      <c r="Q1006" s="51"/>
      <c r="R1006" s="51"/>
      <c r="S1006" s="51"/>
    </row>
    <row r="1007" spans="12:19" x14ac:dyDescent="0.25">
      <c r="L1007" s="4"/>
      <c r="O1007" s="51"/>
      <c r="P1007" s="51"/>
      <c r="Q1007" s="51"/>
      <c r="R1007" s="51"/>
      <c r="S1007" s="51"/>
    </row>
    <row r="1008" spans="12:19" x14ac:dyDescent="0.25">
      <c r="L1008" s="4"/>
      <c r="O1008" s="51"/>
      <c r="P1008" s="51"/>
      <c r="Q1008" s="51"/>
      <c r="R1008" s="51"/>
      <c r="S1008" s="51"/>
    </row>
    <row r="1009" spans="12:19" x14ac:dyDescent="0.25">
      <c r="L1009" s="4"/>
      <c r="O1009" s="51"/>
      <c r="P1009" s="51"/>
      <c r="Q1009" s="51"/>
      <c r="R1009" s="51"/>
      <c r="S1009" s="51"/>
    </row>
    <row r="1010" spans="12:19" x14ac:dyDescent="0.25">
      <c r="L1010" s="4"/>
      <c r="O1010" s="51"/>
      <c r="P1010" s="51"/>
      <c r="Q1010" s="51"/>
      <c r="R1010" s="51"/>
      <c r="S1010" s="51"/>
    </row>
    <row r="1011" spans="12:19" x14ac:dyDescent="0.25">
      <c r="L1011" s="4"/>
      <c r="O1011" s="51"/>
      <c r="P1011" s="51"/>
      <c r="Q1011" s="51"/>
      <c r="R1011" s="51"/>
      <c r="S1011" s="51"/>
    </row>
    <row r="1012" spans="12:19" x14ac:dyDescent="0.25">
      <c r="L1012" s="4"/>
      <c r="O1012" s="51"/>
      <c r="P1012" s="51"/>
      <c r="Q1012" s="51"/>
      <c r="R1012" s="51"/>
      <c r="S1012" s="51"/>
    </row>
    <row r="1013" spans="12:19" x14ac:dyDescent="0.25">
      <c r="L1013" s="4"/>
      <c r="O1013" s="51"/>
      <c r="P1013" s="51"/>
      <c r="Q1013" s="51"/>
      <c r="R1013" s="51"/>
      <c r="S1013" s="51"/>
    </row>
    <row r="1014" spans="12:19" x14ac:dyDescent="0.25">
      <c r="L1014" s="4"/>
      <c r="O1014" s="51"/>
      <c r="P1014" s="51"/>
      <c r="Q1014" s="51"/>
      <c r="R1014" s="51"/>
      <c r="S1014" s="51"/>
    </row>
    <row r="1015" spans="12:19" x14ac:dyDescent="0.25">
      <c r="L1015" s="4"/>
      <c r="O1015" s="51"/>
      <c r="P1015" s="51"/>
      <c r="Q1015" s="51"/>
      <c r="R1015" s="51"/>
      <c r="S1015" s="51"/>
    </row>
    <row r="1016" spans="12:19" x14ac:dyDescent="0.25">
      <c r="L1016" s="4"/>
      <c r="O1016" s="51"/>
      <c r="P1016" s="51"/>
      <c r="Q1016" s="51"/>
      <c r="R1016" s="51"/>
      <c r="S1016" s="51"/>
    </row>
    <row r="1017" spans="12:19" x14ac:dyDescent="0.25">
      <c r="L1017" s="4"/>
      <c r="O1017" s="51"/>
      <c r="P1017" s="51"/>
      <c r="Q1017" s="51"/>
      <c r="R1017" s="51"/>
      <c r="S1017" s="51"/>
    </row>
    <row r="1018" spans="12:19" x14ac:dyDescent="0.25">
      <c r="L1018" s="4"/>
      <c r="O1018" s="51"/>
      <c r="P1018" s="51"/>
      <c r="Q1018" s="51"/>
      <c r="R1018" s="51"/>
      <c r="S1018" s="51"/>
    </row>
    <row r="1019" spans="12:19" x14ac:dyDescent="0.25">
      <c r="L1019" s="4"/>
      <c r="O1019" s="51"/>
      <c r="P1019" s="51"/>
      <c r="Q1019" s="51"/>
      <c r="R1019" s="51"/>
      <c r="S1019" s="51"/>
    </row>
    <row r="1020" spans="12:19" x14ac:dyDescent="0.25">
      <c r="L1020" s="4"/>
      <c r="O1020" s="51"/>
      <c r="P1020" s="51"/>
      <c r="Q1020" s="51"/>
      <c r="R1020" s="51"/>
      <c r="S1020" s="51"/>
    </row>
    <row r="1021" spans="12:19" x14ac:dyDescent="0.25">
      <c r="L1021" s="4"/>
      <c r="O1021" s="51"/>
      <c r="P1021" s="51"/>
      <c r="Q1021" s="51"/>
      <c r="R1021" s="51"/>
      <c r="S1021" s="51"/>
    </row>
    <row r="1022" spans="12:19" x14ac:dyDescent="0.25">
      <c r="L1022" s="4"/>
      <c r="O1022" s="51"/>
      <c r="P1022" s="51"/>
      <c r="Q1022" s="51"/>
      <c r="R1022" s="51"/>
      <c r="S1022" s="51"/>
    </row>
    <row r="1023" spans="12:19" x14ac:dyDescent="0.25">
      <c r="L1023" s="4"/>
      <c r="O1023" s="51"/>
      <c r="P1023" s="51"/>
      <c r="Q1023" s="51"/>
      <c r="R1023" s="51"/>
      <c r="S1023" s="51"/>
    </row>
    <row r="1024" spans="12:19" x14ac:dyDescent="0.25">
      <c r="L1024" s="4"/>
      <c r="O1024" s="51"/>
      <c r="P1024" s="51"/>
      <c r="Q1024" s="51"/>
      <c r="R1024" s="51"/>
      <c r="S1024" s="51"/>
    </row>
    <row r="1025" spans="12:19" x14ac:dyDescent="0.25">
      <c r="L1025" s="4"/>
      <c r="O1025" s="51"/>
      <c r="P1025" s="51"/>
      <c r="Q1025" s="51"/>
      <c r="R1025" s="51"/>
      <c r="S1025" s="51"/>
    </row>
    <row r="1026" spans="12:19" x14ac:dyDescent="0.25">
      <c r="L1026" s="4"/>
      <c r="O1026" s="51"/>
      <c r="P1026" s="51"/>
      <c r="Q1026" s="51"/>
      <c r="R1026" s="51"/>
      <c r="S1026" s="51"/>
    </row>
    <row r="1027" spans="12:19" x14ac:dyDescent="0.25">
      <c r="L1027" s="4"/>
      <c r="O1027" s="51"/>
      <c r="P1027" s="51"/>
      <c r="Q1027" s="51"/>
      <c r="R1027" s="51"/>
      <c r="S1027" s="51"/>
    </row>
    <row r="1028" spans="12:19" x14ac:dyDescent="0.25">
      <c r="L1028" s="4"/>
      <c r="O1028" s="51"/>
      <c r="P1028" s="51"/>
      <c r="Q1028" s="51"/>
      <c r="R1028" s="51"/>
      <c r="S1028" s="51"/>
    </row>
    <row r="1029" spans="12:19" x14ac:dyDescent="0.25">
      <c r="L1029" s="4"/>
      <c r="O1029" s="51"/>
      <c r="P1029" s="51"/>
      <c r="Q1029" s="51"/>
      <c r="R1029" s="51"/>
      <c r="S1029" s="51"/>
    </row>
    <row r="1030" spans="12:19" x14ac:dyDescent="0.25">
      <c r="L1030" s="4"/>
      <c r="O1030" s="51"/>
      <c r="P1030" s="51"/>
      <c r="Q1030" s="51"/>
      <c r="R1030" s="51"/>
      <c r="S1030" s="51"/>
    </row>
    <row r="1031" spans="12:19" x14ac:dyDescent="0.25">
      <c r="L1031" s="4"/>
      <c r="O1031" s="51"/>
      <c r="P1031" s="51"/>
      <c r="Q1031" s="51"/>
      <c r="R1031" s="51"/>
      <c r="S1031" s="51"/>
    </row>
    <row r="1032" spans="12:19" x14ac:dyDescent="0.25">
      <c r="L1032" s="4"/>
      <c r="O1032" s="51"/>
      <c r="P1032" s="51"/>
      <c r="Q1032" s="51"/>
      <c r="R1032" s="51"/>
      <c r="S1032" s="51"/>
    </row>
    <row r="1033" spans="12:19" x14ac:dyDescent="0.25">
      <c r="L1033" s="4"/>
      <c r="O1033" s="51"/>
      <c r="P1033" s="51"/>
      <c r="Q1033" s="51"/>
      <c r="R1033" s="51"/>
      <c r="S1033" s="51"/>
    </row>
    <row r="1034" spans="12:19" x14ac:dyDescent="0.25">
      <c r="L1034" s="4"/>
      <c r="O1034" s="51"/>
      <c r="P1034" s="51"/>
      <c r="Q1034" s="51"/>
      <c r="R1034" s="51"/>
      <c r="S1034" s="51"/>
    </row>
    <row r="1035" spans="12:19" x14ac:dyDescent="0.25">
      <c r="L1035" s="4"/>
      <c r="O1035" s="51"/>
      <c r="P1035" s="51"/>
      <c r="Q1035" s="51"/>
      <c r="R1035" s="51"/>
      <c r="S1035" s="51"/>
    </row>
    <row r="1036" spans="12:19" x14ac:dyDescent="0.25">
      <c r="L1036" s="4"/>
      <c r="O1036" s="51"/>
      <c r="P1036" s="51"/>
      <c r="Q1036" s="51"/>
      <c r="R1036" s="51"/>
      <c r="S1036" s="51"/>
    </row>
    <row r="1037" spans="12:19" x14ac:dyDescent="0.25">
      <c r="L1037" s="4"/>
      <c r="O1037" s="51"/>
      <c r="P1037" s="51"/>
      <c r="Q1037" s="51"/>
      <c r="R1037" s="51"/>
      <c r="S1037" s="51"/>
    </row>
    <row r="1038" spans="12:19" x14ac:dyDescent="0.25">
      <c r="L1038" s="4"/>
      <c r="O1038" s="51"/>
      <c r="P1038" s="51"/>
      <c r="Q1038" s="51"/>
      <c r="R1038" s="51"/>
      <c r="S1038" s="51"/>
    </row>
    <row r="1039" spans="12:19" x14ac:dyDescent="0.25">
      <c r="L1039" s="4"/>
      <c r="O1039" s="51"/>
      <c r="P1039" s="51"/>
      <c r="Q1039" s="51"/>
      <c r="R1039" s="51"/>
      <c r="S1039" s="51"/>
    </row>
    <row r="1040" spans="12:19" x14ac:dyDescent="0.25">
      <c r="L1040" s="4"/>
      <c r="O1040" s="51"/>
      <c r="P1040" s="51"/>
      <c r="Q1040" s="51"/>
      <c r="R1040" s="51"/>
      <c r="S1040" s="51"/>
    </row>
    <row r="1041" spans="12:19" x14ac:dyDescent="0.25">
      <c r="L1041" s="4"/>
      <c r="O1041" s="51"/>
      <c r="P1041" s="51"/>
      <c r="Q1041" s="51"/>
      <c r="R1041" s="51"/>
      <c r="S1041" s="51"/>
    </row>
    <row r="1042" spans="12:19" x14ac:dyDescent="0.25">
      <c r="L1042" s="4"/>
      <c r="O1042" s="51"/>
      <c r="P1042" s="51"/>
      <c r="Q1042" s="51"/>
      <c r="R1042" s="51"/>
      <c r="S1042" s="51"/>
    </row>
    <row r="1043" spans="12:19" x14ac:dyDescent="0.25">
      <c r="L1043" s="4"/>
      <c r="O1043" s="51"/>
      <c r="P1043" s="51"/>
      <c r="Q1043" s="51"/>
      <c r="R1043" s="51"/>
      <c r="S1043" s="51"/>
    </row>
    <row r="1044" spans="12:19" x14ac:dyDescent="0.25">
      <c r="L1044" s="4"/>
      <c r="O1044" s="51"/>
      <c r="P1044" s="51"/>
      <c r="Q1044" s="51"/>
      <c r="R1044" s="51"/>
      <c r="S1044" s="51"/>
    </row>
    <row r="1045" spans="12:19" x14ac:dyDescent="0.25">
      <c r="L1045" s="4"/>
      <c r="O1045" s="51"/>
      <c r="P1045" s="51"/>
      <c r="Q1045" s="51"/>
      <c r="R1045" s="51"/>
      <c r="S1045" s="51"/>
    </row>
    <row r="1046" spans="12:19" x14ac:dyDescent="0.25">
      <c r="L1046" s="4"/>
      <c r="O1046" s="51"/>
      <c r="P1046" s="51"/>
      <c r="Q1046" s="51"/>
      <c r="R1046" s="51"/>
      <c r="S1046" s="51"/>
    </row>
  </sheetData>
  <mergeCells count="17">
    <mergeCell ref="C22:E22"/>
    <mergeCell ref="A21:E21"/>
    <mergeCell ref="A18:C18"/>
    <mergeCell ref="A19:C19"/>
    <mergeCell ref="E1:I5"/>
    <mergeCell ref="G8:I8"/>
    <mergeCell ref="G9:I9"/>
    <mergeCell ref="G11:I11"/>
    <mergeCell ref="G12:I12"/>
    <mergeCell ref="E14:I14"/>
    <mergeCell ref="E15:I15"/>
    <mergeCell ref="A11:C11"/>
    <mergeCell ref="A12:C12"/>
    <mergeCell ref="A14:C14"/>
    <mergeCell ref="A15:C15"/>
    <mergeCell ref="G7:I7"/>
    <mergeCell ref="A4:C5"/>
  </mergeCells>
  <conditionalFormatting sqref="L49">
    <cfRule type="containsText" dxfId="6" priority="3" operator="containsText" text="x">
      <formula>NOT(ISERROR(SEARCH("x",L49)))</formula>
    </cfRule>
  </conditionalFormatting>
  <conditionalFormatting sqref="L50">
    <cfRule type="containsText" dxfId="5" priority="1" operator="containsText" text="x">
      <formula>NOT(ISERROR(SEARCH("x",L50)))</formula>
    </cfRule>
  </conditionalFormatting>
  <dataValidations count="2">
    <dataValidation type="list" allowBlank="1" showInputMessage="1" showErrorMessage="1" sqref="R50" xr:uid="{C9C35E94-692E-42D1-9287-55F001DAD621}">
      <formula1>Durée</formula1>
    </dataValidation>
    <dataValidation type="list" allowBlank="1" showInputMessage="1" showErrorMessage="1" sqref="N50" xr:uid="{7CC9B43E-CA5E-4F40-AA1E-8FECC9614327}">
      <formula1>LieuxIntervention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scale="8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7E8EE-DC6C-410F-A4FC-5F890BEABFD3}">
  <sheetPr codeName="Feuil1">
    <tabColor rgb="FF9E5ECE"/>
  </sheetPr>
  <dimension ref="A1:M195"/>
  <sheetViews>
    <sheetView zoomScale="70" zoomScaleNormal="70" workbookViewId="0">
      <selection activeCell="H212" sqref="H212"/>
    </sheetView>
  </sheetViews>
  <sheetFormatPr baseColWidth="10" defaultRowHeight="15" x14ac:dyDescent="0.25"/>
  <cols>
    <col min="1" max="1" width="5.140625" customWidth="1"/>
    <col min="2" max="2" width="15.5703125" customWidth="1"/>
    <col min="3" max="3" width="32" customWidth="1"/>
    <col min="4" max="4" width="4.7109375" style="51" customWidth="1"/>
    <col min="5" max="5" width="23" style="51" customWidth="1"/>
    <col min="6" max="6" width="17.7109375" style="51" customWidth="1"/>
    <col min="7" max="7" width="15.28515625" style="51" customWidth="1"/>
    <col min="8" max="8" width="36.42578125" style="51" customWidth="1"/>
    <col min="9" max="9" width="67" style="51" customWidth="1"/>
    <col min="10" max="10" width="15.28515625" style="51" hidden="1" customWidth="1"/>
    <col min="11" max="11" width="38" style="51" hidden="1" customWidth="1"/>
    <col min="13" max="13" width="17.28515625" customWidth="1"/>
  </cols>
  <sheetData>
    <row r="1" spans="1:11" ht="14.45" customHeight="1" x14ac:dyDescent="0.25">
      <c r="A1" s="86"/>
      <c r="B1" s="87"/>
      <c r="C1" s="87"/>
      <c r="E1" s="88"/>
      <c r="F1" s="88"/>
      <c r="H1" s="88"/>
      <c r="I1" s="88"/>
      <c r="J1" s="80"/>
      <c r="K1" s="80"/>
    </row>
    <row r="2" spans="1:11" ht="42.6" customHeight="1" x14ac:dyDescent="0.25">
      <c r="A2" s="85"/>
      <c r="B2" s="145" t="s">
        <v>309</v>
      </c>
      <c r="C2" s="145"/>
      <c r="D2" s="146" t="s">
        <v>6</v>
      </c>
      <c r="E2" s="146"/>
      <c r="F2" s="146"/>
      <c r="G2" s="145" t="s">
        <v>25</v>
      </c>
      <c r="H2" s="145"/>
      <c r="I2" s="145"/>
      <c r="J2" s="81"/>
      <c r="K2" s="81"/>
    </row>
    <row r="3" spans="1:11" ht="28.15" customHeight="1" x14ac:dyDescent="0.25">
      <c r="A3" s="89" t="s">
        <v>406</v>
      </c>
      <c r="B3" s="3" t="s">
        <v>7</v>
      </c>
      <c r="C3" s="3" t="s">
        <v>150</v>
      </c>
      <c r="D3" s="72" t="s">
        <v>201</v>
      </c>
      <c r="E3" s="41" t="s">
        <v>0</v>
      </c>
      <c r="F3" s="41" t="s">
        <v>1</v>
      </c>
      <c r="G3" s="73" t="s">
        <v>16</v>
      </c>
      <c r="H3" s="32" t="s">
        <v>26</v>
      </c>
      <c r="I3" s="91" t="s">
        <v>151</v>
      </c>
      <c r="J3" s="74" t="s">
        <v>208</v>
      </c>
      <c r="K3" s="74" t="s">
        <v>204</v>
      </c>
    </row>
    <row r="4" spans="1:11" hidden="1" x14ac:dyDescent="0.25">
      <c r="A4" s="4" t="s">
        <v>72</v>
      </c>
      <c r="B4" s="75">
        <v>44579</v>
      </c>
      <c r="C4" s="41" t="s">
        <v>254</v>
      </c>
      <c r="D4" s="38">
        <v>42</v>
      </c>
      <c r="E4" s="53" t="str">
        <f>IF(D4="","",VLOOKUP(D4,Base!$1:$1048576,3))</f>
        <v>XXX</v>
      </c>
      <c r="F4" s="53" t="str">
        <f>IF(D4="","",VLOOKUP(D4,Base!$1:$1048576,4))</f>
        <v>Elodie</v>
      </c>
      <c r="G4" s="41" t="s">
        <v>138</v>
      </c>
      <c r="H4" s="54" t="s">
        <v>162</v>
      </c>
      <c r="I4" s="92"/>
      <c r="J4" s="41" t="s">
        <v>40</v>
      </c>
      <c r="K4" s="41"/>
    </row>
    <row r="5" spans="1:11" hidden="1" x14ac:dyDescent="0.25">
      <c r="A5" s="4" t="s">
        <v>72</v>
      </c>
      <c r="B5" s="75">
        <v>44589</v>
      </c>
      <c r="C5" s="41" t="s">
        <v>85</v>
      </c>
      <c r="D5" s="38">
        <v>6</v>
      </c>
      <c r="E5" s="53" t="str">
        <f>IF(D5="","",VLOOKUP(D5,Base!$1:$1048576,3))</f>
        <v>XXX</v>
      </c>
      <c r="F5" s="53" t="str">
        <f>IF(D5="","",VLOOKUP(D5,Base!$1:$1048576,4))</f>
        <v>Viviane</v>
      </c>
      <c r="G5" s="56" t="s">
        <v>142</v>
      </c>
      <c r="H5" s="76" t="s">
        <v>146</v>
      </c>
      <c r="I5" s="92"/>
      <c r="J5" s="41"/>
      <c r="K5" s="41"/>
    </row>
    <row r="6" spans="1:11" hidden="1" x14ac:dyDescent="0.25">
      <c r="A6" s="4" t="s">
        <v>72</v>
      </c>
      <c r="B6" s="75">
        <v>44589</v>
      </c>
      <c r="C6" s="41" t="s">
        <v>85</v>
      </c>
      <c r="D6" s="38">
        <v>43</v>
      </c>
      <c r="E6" s="53" t="str">
        <f>IF(D6="","",VLOOKUP(D6,Base!$1:$1048576,3))</f>
        <v>XXX</v>
      </c>
      <c r="F6" s="53" t="str">
        <f>IF(D6="","",VLOOKUP(D6,Base!$1:$1048576,4))</f>
        <v>Gaspar</v>
      </c>
      <c r="G6" s="56" t="s">
        <v>138</v>
      </c>
      <c r="H6" s="54" t="s">
        <v>165</v>
      </c>
      <c r="I6" s="92" t="s">
        <v>245</v>
      </c>
      <c r="J6" s="41"/>
      <c r="K6" s="41"/>
    </row>
    <row r="7" spans="1:11" hidden="1" x14ac:dyDescent="0.25">
      <c r="A7" s="4" t="s">
        <v>72</v>
      </c>
      <c r="B7" s="75">
        <v>44593</v>
      </c>
      <c r="C7" s="41" t="s">
        <v>243</v>
      </c>
      <c r="D7" s="38">
        <v>6</v>
      </c>
      <c r="E7" s="53" t="str">
        <f>IF(D7="","",VLOOKUP(D7,Base!$1:$1048576,3))</f>
        <v>XXX</v>
      </c>
      <c r="F7" s="53" t="str">
        <f>IF(D7="","",VLOOKUP(D7,Base!$1:$1048576,4))</f>
        <v>Viviane</v>
      </c>
      <c r="G7" s="56" t="s">
        <v>138</v>
      </c>
      <c r="H7" s="76" t="s">
        <v>146</v>
      </c>
      <c r="I7" s="92"/>
      <c r="J7" s="41"/>
      <c r="K7" s="41"/>
    </row>
    <row r="8" spans="1:11" hidden="1" x14ac:dyDescent="0.25">
      <c r="A8" s="4" t="s">
        <v>72</v>
      </c>
      <c r="B8" s="75">
        <v>44596</v>
      </c>
      <c r="C8" s="41" t="s">
        <v>243</v>
      </c>
      <c r="D8" s="38">
        <v>6</v>
      </c>
      <c r="E8" s="53" t="str">
        <f>IF(D8="","",VLOOKUP(D8,Base!$1:$1048576,3))</f>
        <v>XXX</v>
      </c>
      <c r="F8" s="53" t="str">
        <f>IF(D8="","",VLOOKUP(D8,Base!$1:$1048576,4))</f>
        <v>Viviane</v>
      </c>
      <c r="G8" s="41" t="s">
        <v>138</v>
      </c>
      <c r="H8" s="76" t="s">
        <v>146</v>
      </c>
      <c r="I8" s="92"/>
      <c r="J8" s="41"/>
      <c r="K8" s="41"/>
    </row>
    <row r="9" spans="1:11" hidden="1" x14ac:dyDescent="0.25">
      <c r="A9" s="4" t="s">
        <v>72</v>
      </c>
      <c r="B9" s="75">
        <v>44599</v>
      </c>
      <c r="C9" s="72" t="s">
        <v>152</v>
      </c>
      <c r="D9" s="38">
        <v>59</v>
      </c>
      <c r="E9" s="53" t="str">
        <f>IF(D9="","",VLOOKUP(D9,Base!$1:$1048576,3))</f>
        <v>XXX</v>
      </c>
      <c r="F9" s="53" t="str">
        <f>IF(D9="","",VLOOKUP(D9,Base!$1:$1048576,4))</f>
        <v>Michel</v>
      </c>
      <c r="G9" s="41" t="s">
        <v>140</v>
      </c>
      <c r="H9" s="54" t="s">
        <v>247</v>
      </c>
      <c r="I9" s="92" t="s">
        <v>248</v>
      </c>
      <c r="J9" s="41"/>
      <c r="K9" s="41"/>
    </row>
    <row r="10" spans="1:11" hidden="1" x14ac:dyDescent="0.25">
      <c r="A10" s="4" t="s">
        <v>72</v>
      </c>
      <c r="B10" s="77">
        <v>44600</v>
      </c>
      <c r="C10" s="41" t="s">
        <v>91</v>
      </c>
      <c r="D10" s="38">
        <v>6</v>
      </c>
      <c r="E10" s="53" t="str">
        <f>IF(D10="","",VLOOKUP(D10,Base!$1:$1048576,3))</f>
        <v>XXX</v>
      </c>
      <c r="F10" s="53" t="str">
        <f>IF(D10="","",VLOOKUP(D10,Base!$1:$1048576,4))</f>
        <v>Viviane</v>
      </c>
      <c r="G10" s="41" t="s">
        <v>140</v>
      </c>
      <c r="H10" s="54" t="s">
        <v>146</v>
      </c>
      <c r="I10" s="92"/>
      <c r="J10" s="41" t="s">
        <v>40</v>
      </c>
      <c r="K10" s="41"/>
    </row>
    <row r="11" spans="1:11" hidden="1" x14ac:dyDescent="0.25">
      <c r="A11" s="4" t="s">
        <v>72</v>
      </c>
      <c r="B11" s="77">
        <v>44600</v>
      </c>
      <c r="C11" s="41" t="s">
        <v>243</v>
      </c>
      <c r="D11" s="38">
        <v>42</v>
      </c>
      <c r="E11" s="53" t="str">
        <f>IF(D11="","",VLOOKUP(D11,Base!$1:$1048576,3))</f>
        <v>XXX</v>
      </c>
      <c r="F11" s="53" t="str">
        <f>IF(D11="","",VLOOKUP(D11,Base!$1:$1048576,4))</f>
        <v>Elodie</v>
      </c>
      <c r="G11" s="41" t="s">
        <v>138</v>
      </c>
      <c r="H11" s="54" t="s">
        <v>175</v>
      </c>
      <c r="I11" s="92" t="s">
        <v>246</v>
      </c>
      <c r="J11" s="41"/>
      <c r="K11" s="41"/>
    </row>
    <row r="12" spans="1:11" hidden="1" x14ac:dyDescent="0.25">
      <c r="A12" s="4" t="s">
        <v>72</v>
      </c>
      <c r="B12" s="77">
        <v>44601</v>
      </c>
      <c r="C12" s="41" t="s">
        <v>243</v>
      </c>
      <c r="D12" s="38">
        <v>6</v>
      </c>
      <c r="E12" s="53" t="str">
        <f>IF(D12="","",VLOOKUP(D12,Base!$1:$1048576,3))</f>
        <v>XXX</v>
      </c>
      <c r="F12" s="53" t="str">
        <f>IF(D12="","",VLOOKUP(D12,Base!$1:$1048576,4))</f>
        <v>Viviane</v>
      </c>
      <c r="G12" s="41" t="s">
        <v>138</v>
      </c>
      <c r="H12" s="54" t="s">
        <v>146</v>
      </c>
      <c r="I12" s="92"/>
      <c r="J12" s="41"/>
      <c r="K12" s="41"/>
    </row>
    <row r="13" spans="1:11" hidden="1" x14ac:dyDescent="0.25">
      <c r="A13" s="4" t="s">
        <v>72</v>
      </c>
      <c r="B13" s="77">
        <v>44602</v>
      </c>
      <c r="C13" s="41" t="s">
        <v>243</v>
      </c>
      <c r="D13" s="38">
        <v>6</v>
      </c>
      <c r="E13" s="53" t="str">
        <f>IF(D13="","",VLOOKUP(D13,Base!$1:$1048576,3))</f>
        <v>XXX</v>
      </c>
      <c r="F13" s="53" t="str">
        <f>IF(D13="","",VLOOKUP(D13,Base!$1:$1048576,4))</f>
        <v>Viviane</v>
      </c>
      <c r="G13" s="41" t="s">
        <v>138</v>
      </c>
      <c r="H13" s="54" t="s">
        <v>146</v>
      </c>
      <c r="I13" s="92"/>
      <c r="J13" s="41"/>
      <c r="K13" s="41"/>
    </row>
    <row r="14" spans="1:11" hidden="1" x14ac:dyDescent="0.25">
      <c r="A14" s="4" t="s">
        <v>72</v>
      </c>
      <c r="B14" s="77">
        <v>44602</v>
      </c>
      <c r="C14" s="41" t="s">
        <v>91</v>
      </c>
      <c r="D14" s="38">
        <v>62</v>
      </c>
      <c r="E14" s="53" t="str">
        <f>IF(D14="","",VLOOKUP(D14,Base!$1:$1048576,3))</f>
        <v>XXX</v>
      </c>
      <c r="F14" s="53" t="str">
        <f>IF(D14="","",VLOOKUP(D14,Base!$1:$1048576,4))</f>
        <v>XXX</v>
      </c>
      <c r="G14" s="41" t="s">
        <v>138</v>
      </c>
      <c r="H14" s="54" t="s">
        <v>162</v>
      </c>
      <c r="I14" s="92"/>
      <c r="J14" s="41"/>
      <c r="K14" s="41"/>
    </row>
    <row r="15" spans="1:11" hidden="1" x14ac:dyDescent="0.25">
      <c r="A15" s="4" t="s">
        <v>72</v>
      </c>
      <c r="B15" s="77">
        <v>44602</v>
      </c>
      <c r="C15" s="41" t="s">
        <v>91</v>
      </c>
      <c r="D15" s="38">
        <v>63</v>
      </c>
      <c r="E15" s="53" t="str">
        <f>IF(D15="","",VLOOKUP(D15,Base!$1:$1048576,3))</f>
        <v>XXX</v>
      </c>
      <c r="F15" s="53" t="str">
        <f>IF(D15="","",VLOOKUP(D15,Base!$1:$1048576,4))</f>
        <v>XXX</v>
      </c>
      <c r="G15" s="41" t="s">
        <v>138</v>
      </c>
      <c r="H15" s="54" t="s">
        <v>162</v>
      </c>
      <c r="I15" s="92"/>
      <c r="J15" s="41"/>
      <c r="K15" s="41"/>
    </row>
    <row r="16" spans="1:11" hidden="1" x14ac:dyDescent="0.25">
      <c r="A16" s="4" t="s">
        <v>72</v>
      </c>
      <c r="B16" s="77">
        <v>44602</v>
      </c>
      <c r="C16" s="41" t="s">
        <v>91</v>
      </c>
      <c r="D16" s="38">
        <v>66</v>
      </c>
      <c r="E16" s="53" t="str">
        <f>IF(D16="","",VLOOKUP(D16,Base!$1:$1048576,3))</f>
        <v>XXX</v>
      </c>
      <c r="F16" s="53" t="str">
        <f>IF(D16="","",VLOOKUP(D16,Base!$1:$1048576,4))</f>
        <v>XXX</v>
      </c>
      <c r="G16" s="41" t="s">
        <v>138</v>
      </c>
      <c r="H16" s="54" t="s">
        <v>162</v>
      </c>
      <c r="I16" s="92" t="s">
        <v>258</v>
      </c>
      <c r="J16" s="41"/>
      <c r="K16" s="41"/>
    </row>
    <row r="17" spans="1:11" hidden="1" x14ac:dyDescent="0.25">
      <c r="A17" s="4" t="s">
        <v>72</v>
      </c>
      <c r="B17" s="77">
        <v>44609</v>
      </c>
      <c r="C17" s="41" t="s">
        <v>254</v>
      </c>
      <c r="D17" s="38">
        <v>64</v>
      </c>
      <c r="E17" s="53" t="str">
        <f>IF(D17="","",VLOOKUP(D17,Base!$1:$1048576,3))</f>
        <v>XXX</v>
      </c>
      <c r="F17" s="53" t="str">
        <f>IF(D17="","",VLOOKUP(D17,Base!$1:$1048576,4))</f>
        <v>Dame VAE</v>
      </c>
      <c r="G17" s="41" t="s">
        <v>140</v>
      </c>
      <c r="H17" s="54" t="s">
        <v>177</v>
      </c>
      <c r="I17" s="93"/>
      <c r="J17" s="56"/>
      <c r="K17" s="41"/>
    </row>
    <row r="18" spans="1:11" hidden="1" x14ac:dyDescent="0.25">
      <c r="A18" s="4" t="s">
        <v>72</v>
      </c>
      <c r="B18" s="77">
        <v>44610</v>
      </c>
      <c r="C18" s="41" t="s">
        <v>91</v>
      </c>
      <c r="D18" s="38">
        <v>65</v>
      </c>
      <c r="E18" s="53" t="str">
        <f>IF(D18="","",VLOOKUP(D18,Base!$1:$1048576,3))</f>
        <v>XXX</v>
      </c>
      <c r="F18" s="53" t="str">
        <f>IF(D18="","",VLOOKUP(D18,Base!$1:$1048576,4))</f>
        <v>XXX</v>
      </c>
      <c r="G18" s="41" t="s">
        <v>138</v>
      </c>
      <c r="H18" s="54" t="s">
        <v>256</v>
      </c>
      <c r="I18" s="93"/>
      <c r="J18" s="56"/>
      <c r="K18" s="41"/>
    </row>
    <row r="19" spans="1:11" hidden="1" x14ac:dyDescent="0.25">
      <c r="A19" s="4" t="s">
        <v>72</v>
      </c>
      <c r="B19" s="77">
        <v>44616</v>
      </c>
      <c r="C19" s="41" t="s">
        <v>152</v>
      </c>
      <c r="D19" s="38">
        <v>2</v>
      </c>
      <c r="E19" s="53" t="str">
        <f>IF(D19="","",VLOOKUP(D19,Base!$1:$1048576,3))</f>
        <v>XXX</v>
      </c>
      <c r="F19" s="53" t="str">
        <f>IF(D19="","",VLOOKUP(D19,Base!$1:$1048576,4))</f>
        <v>Elisabeth</v>
      </c>
      <c r="G19" s="41" t="s">
        <v>144</v>
      </c>
      <c r="H19" s="54" t="s">
        <v>267</v>
      </c>
      <c r="I19" s="93" t="s">
        <v>268</v>
      </c>
      <c r="J19" s="56"/>
      <c r="K19" s="41"/>
    </row>
    <row r="20" spans="1:11" hidden="1" x14ac:dyDescent="0.25">
      <c r="A20" s="4" t="s">
        <v>72</v>
      </c>
      <c r="B20" s="77">
        <v>44616</v>
      </c>
      <c r="C20" s="41" t="s">
        <v>91</v>
      </c>
      <c r="D20" s="38">
        <v>48</v>
      </c>
      <c r="E20" s="53" t="str">
        <f>IF(D20="","",VLOOKUP(D20,Base!$1:$1048576,3))</f>
        <v>XXX</v>
      </c>
      <c r="F20" s="53" t="str">
        <f>IF(D20="","",VLOOKUP(D20,Base!$1:$1048576,4))</f>
        <v>Max</v>
      </c>
      <c r="G20" s="41" t="s">
        <v>138</v>
      </c>
      <c r="H20" s="54" t="s">
        <v>162</v>
      </c>
      <c r="I20" s="93" t="s">
        <v>257</v>
      </c>
      <c r="J20" s="56"/>
      <c r="K20" s="41"/>
    </row>
    <row r="21" spans="1:11" hidden="1" x14ac:dyDescent="0.25">
      <c r="A21" s="4" t="s">
        <v>72</v>
      </c>
      <c r="B21" s="77">
        <v>44617</v>
      </c>
      <c r="C21" s="41" t="s">
        <v>91</v>
      </c>
      <c r="D21" s="38">
        <v>61</v>
      </c>
      <c r="E21" s="53" t="str">
        <f>IF(D21="","",VLOOKUP(D21,Base!$1:$1048576,3))</f>
        <v>XXX</v>
      </c>
      <c r="F21" s="53" t="str">
        <f>IF(D21="","",VLOOKUP(D21,Base!$1:$1048576,4))</f>
        <v>Enfant musée 3D</v>
      </c>
      <c r="G21" s="41" t="s">
        <v>138</v>
      </c>
      <c r="H21" s="54" t="s">
        <v>162</v>
      </c>
      <c r="I21" s="93" t="s">
        <v>249</v>
      </c>
      <c r="J21" s="56"/>
      <c r="K21" s="41"/>
    </row>
    <row r="22" spans="1:11" hidden="1" x14ac:dyDescent="0.25">
      <c r="A22" s="4" t="s">
        <v>72</v>
      </c>
      <c r="B22" s="77">
        <v>44617</v>
      </c>
      <c r="C22" s="41" t="s">
        <v>91</v>
      </c>
      <c r="D22" s="38">
        <v>67</v>
      </c>
      <c r="E22" s="53" t="str">
        <f>IF(D22="","",VLOOKUP(D22,Base!$1:$1048576,3))</f>
        <v>XXX</v>
      </c>
      <c r="F22" s="53" t="str">
        <f>IF(D22="","",VLOOKUP(D22,Base!$1:$1048576,4))</f>
        <v>XXX</v>
      </c>
      <c r="G22" s="41" t="s">
        <v>138</v>
      </c>
      <c r="H22" s="54" t="s">
        <v>165</v>
      </c>
      <c r="I22" s="93"/>
      <c r="J22" s="56"/>
      <c r="K22" s="41"/>
    </row>
    <row r="23" spans="1:11" hidden="1" x14ac:dyDescent="0.25">
      <c r="A23" s="4" t="s">
        <v>72</v>
      </c>
      <c r="B23" s="77">
        <v>44617</v>
      </c>
      <c r="C23" s="41" t="s">
        <v>91</v>
      </c>
      <c r="D23" s="38">
        <v>68</v>
      </c>
      <c r="E23" s="53" t="str">
        <f>IF(D23="","",VLOOKUP(D23,Base!$1:$1048576,3))</f>
        <v>XXX</v>
      </c>
      <c r="F23" s="53" t="str">
        <f>IF(D23="","",VLOOKUP(D23,Base!$1:$1048576,4))</f>
        <v>XXX</v>
      </c>
      <c r="G23" s="41" t="s">
        <v>138</v>
      </c>
      <c r="H23" s="54" t="s">
        <v>146</v>
      </c>
      <c r="I23" s="92"/>
      <c r="J23" s="41"/>
      <c r="K23" s="41"/>
    </row>
    <row r="24" spans="1:11" hidden="1" x14ac:dyDescent="0.25">
      <c r="A24" s="4" t="s">
        <v>72</v>
      </c>
      <c r="B24" s="77">
        <v>44617</v>
      </c>
      <c r="C24" s="41" t="s">
        <v>91</v>
      </c>
      <c r="D24" s="38">
        <v>69</v>
      </c>
      <c r="E24" s="53" t="str">
        <f>IF(D24="","",VLOOKUP(D24,Base!$1:$1048576,3))</f>
        <v>XXX</v>
      </c>
      <c r="F24" s="53" t="str">
        <f>IF(D24="","",VLOOKUP(D24,Base!$1:$1048576,4))</f>
        <v>XXX</v>
      </c>
      <c r="G24" s="41" t="s">
        <v>138</v>
      </c>
      <c r="H24" s="54" t="s">
        <v>146</v>
      </c>
      <c r="I24" s="93"/>
      <c r="J24" s="56"/>
      <c r="K24" s="41"/>
    </row>
    <row r="25" spans="1:11" ht="14.45" hidden="1" customHeight="1" x14ac:dyDescent="0.25">
      <c r="A25" s="4" t="s">
        <v>72</v>
      </c>
      <c r="B25" s="77">
        <v>44623</v>
      </c>
      <c r="C25" s="41" t="s">
        <v>91</v>
      </c>
      <c r="D25" s="38">
        <v>46</v>
      </c>
      <c r="E25" s="53" t="str">
        <f>IF(D25="","",VLOOKUP(D25,Base!$1:$1048576,3))</f>
        <v>XXX</v>
      </c>
      <c r="F25" s="53" t="str">
        <f>IF(D25="","",VLOOKUP(D25,Base!$1:$1048576,4))</f>
        <v>Nathalie</v>
      </c>
      <c r="G25" s="41" t="s">
        <v>138</v>
      </c>
      <c r="H25" s="54" t="s">
        <v>184</v>
      </c>
      <c r="I25" s="92" t="s">
        <v>184</v>
      </c>
      <c r="J25" s="41"/>
      <c r="K25" s="41"/>
    </row>
    <row r="26" spans="1:11" hidden="1" x14ac:dyDescent="0.25">
      <c r="A26" s="4" t="s">
        <v>72</v>
      </c>
      <c r="B26" s="77">
        <v>44623</v>
      </c>
      <c r="C26" s="41" t="s">
        <v>91</v>
      </c>
      <c r="D26" s="38">
        <v>70</v>
      </c>
      <c r="E26" s="53" t="str">
        <f>IF(D26="","",VLOOKUP(D26,Base!$1:$1048576,3))</f>
        <v>XXX</v>
      </c>
      <c r="F26" s="53" t="str">
        <f>IF(D26="","",VLOOKUP(D26,Base!$1:$1048576,4))</f>
        <v>XXX</v>
      </c>
      <c r="G26" s="41" t="s">
        <v>138</v>
      </c>
      <c r="H26" s="54" t="s">
        <v>146</v>
      </c>
      <c r="I26" s="92"/>
      <c r="J26" s="41"/>
      <c r="K26" s="41"/>
    </row>
    <row r="27" spans="1:11" hidden="1" x14ac:dyDescent="0.25">
      <c r="A27" s="4" t="s">
        <v>72</v>
      </c>
      <c r="B27" s="77">
        <v>44623</v>
      </c>
      <c r="C27" s="41" t="s">
        <v>91</v>
      </c>
      <c r="D27" s="38">
        <v>71</v>
      </c>
      <c r="E27" s="53" t="str">
        <f>IF(D27="","",VLOOKUP(D27,Base!$1:$1048576,3))</f>
        <v>XXX</v>
      </c>
      <c r="F27" s="53" t="str">
        <f>IF(D27="","",VLOOKUP(D27,Base!$1:$1048576,4))</f>
        <v>XXX</v>
      </c>
      <c r="G27" s="41" t="s">
        <v>138</v>
      </c>
      <c r="H27" s="54" t="s">
        <v>160</v>
      </c>
      <c r="I27" s="92"/>
      <c r="J27" s="41"/>
      <c r="K27" s="41"/>
    </row>
    <row r="28" spans="1:11" hidden="1" x14ac:dyDescent="0.25">
      <c r="A28" s="4" t="s">
        <v>72</v>
      </c>
      <c r="B28" s="77">
        <v>44623</v>
      </c>
      <c r="C28" s="41" t="s">
        <v>91</v>
      </c>
      <c r="D28" s="38">
        <v>72</v>
      </c>
      <c r="E28" s="53" t="str">
        <f>IF(D28="","",VLOOKUP(D28,Base!$1:$1048576,3))</f>
        <v>XXX</v>
      </c>
      <c r="F28" s="53" t="str">
        <f>IF(D28="","",VLOOKUP(D28,Base!$1:$1048576,4))</f>
        <v>XXX</v>
      </c>
      <c r="G28" s="41" t="s">
        <v>138</v>
      </c>
      <c r="H28" s="54" t="s">
        <v>160</v>
      </c>
      <c r="I28" s="92"/>
      <c r="J28" s="41"/>
      <c r="K28" s="41"/>
    </row>
    <row r="29" spans="1:11" hidden="1" x14ac:dyDescent="0.25">
      <c r="A29" s="4" t="s">
        <v>72</v>
      </c>
      <c r="B29" s="77">
        <v>44629</v>
      </c>
      <c r="C29" s="41" t="s">
        <v>57</v>
      </c>
      <c r="D29" s="38">
        <v>1</v>
      </c>
      <c r="E29" s="53" t="str">
        <f>IF(D29="","",VLOOKUP(D29,Base!$1:$1048576,3))</f>
        <v>XXX</v>
      </c>
      <c r="F29" s="53" t="str">
        <f>IF(D29="","",VLOOKUP(D29,Base!$1:$1048576,4))</f>
        <v>Lionel</v>
      </c>
      <c r="G29" s="41" t="s">
        <v>140</v>
      </c>
      <c r="H29" s="54" t="s">
        <v>269</v>
      </c>
      <c r="I29" s="92" t="s">
        <v>270</v>
      </c>
      <c r="J29" s="41"/>
      <c r="K29" s="41"/>
    </row>
    <row r="30" spans="1:11" hidden="1" x14ac:dyDescent="0.25">
      <c r="A30" s="4" t="s">
        <v>72</v>
      </c>
      <c r="B30" s="77">
        <v>44630</v>
      </c>
      <c r="C30" s="41" t="s">
        <v>91</v>
      </c>
      <c r="D30" s="38">
        <v>48</v>
      </c>
      <c r="E30" s="53" t="str">
        <f>IF(D30="","",VLOOKUP(D30,Base!$1:$1048576,3))</f>
        <v>XXX</v>
      </c>
      <c r="F30" s="53" t="str">
        <f>IF(D30="","",VLOOKUP(D30,Base!$1:$1048576,4))</f>
        <v>Max</v>
      </c>
      <c r="G30" s="41" t="s">
        <v>138</v>
      </c>
      <c r="H30" s="54" t="s">
        <v>274</v>
      </c>
      <c r="I30" s="92" t="s">
        <v>271</v>
      </c>
      <c r="J30" s="41"/>
      <c r="K30" s="41"/>
    </row>
    <row r="31" spans="1:11" hidden="1" x14ac:dyDescent="0.25">
      <c r="A31" s="4" t="s">
        <v>72</v>
      </c>
      <c r="B31" s="77">
        <v>44634</v>
      </c>
      <c r="C31" s="41" t="s">
        <v>152</v>
      </c>
      <c r="D31" s="38">
        <v>8</v>
      </c>
      <c r="E31" s="53" t="str">
        <f>IF(D31="","",VLOOKUP(D31,Base!$1:$1048576,3))</f>
        <v>XXX</v>
      </c>
      <c r="F31" s="53" t="str">
        <f>IF(D31="","",VLOOKUP(D31,Base!$1:$1048576,4))</f>
        <v>Dominique</v>
      </c>
      <c r="G31" s="41" t="s">
        <v>138</v>
      </c>
      <c r="H31" s="54" t="s">
        <v>162</v>
      </c>
      <c r="I31" s="92"/>
      <c r="J31" s="41"/>
      <c r="K31" s="41"/>
    </row>
    <row r="32" spans="1:11" hidden="1" x14ac:dyDescent="0.25">
      <c r="A32" s="4" t="s">
        <v>72</v>
      </c>
      <c r="B32" s="77">
        <v>44634</v>
      </c>
      <c r="C32" s="41" t="s">
        <v>254</v>
      </c>
      <c r="D32" s="38">
        <v>15</v>
      </c>
      <c r="E32" s="53" t="str">
        <f>IF(D32="","",VLOOKUP(D32,Base!$1:$1048576,3))</f>
        <v>XXX</v>
      </c>
      <c r="F32" s="53" t="str">
        <f>IF(D32="","",VLOOKUP(D32,Base!$1:$1048576,4))</f>
        <v>Alexis</v>
      </c>
      <c r="G32" s="41" t="s">
        <v>139</v>
      </c>
      <c r="H32" s="54" t="s">
        <v>174</v>
      </c>
      <c r="I32" s="92" t="s">
        <v>275</v>
      </c>
      <c r="J32" s="41"/>
      <c r="K32" s="41"/>
    </row>
    <row r="33" spans="1:11" hidden="1" x14ac:dyDescent="0.25">
      <c r="A33" s="4" t="s">
        <v>72</v>
      </c>
      <c r="B33" s="77">
        <v>44634</v>
      </c>
      <c r="C33" s="41" t="s">
        <v>254</v>
      </c>
      <c r="D33" s="38">
        <v>16</v>
      </c>
      <c r="E33" s="53" t="str">
        <f>IF(D33="","",VLOOKUP(D33,Base!$1:$1048576,3))</f>
        <v>XXX</v>
      </c>
      <c r="F33" s="53" t="str">
        <f>IF(D33="","",VLOOKUP(D33,Base!$1:$1048576,4))</f>
        <v>Marie-Claude</v>
      </c>
      <c r="G33" s="41" t="s">
        <v>138</v>
      </c>
      <c r="H33" s="54" t="s">
        <v>162</v>
      </c>
      <c r="I33" s="92"/>
      <c r="J33" s="41"/>
      <c r="K33" s="72"/>
    </row>
    <row r="34" spans="1:11" hidden="1" x14ac:dyDescent="0.25">
      <c r="A34" s="4" t="s">
        <v>72</v>
      </c>
      <c r="B34" s="77">
        <v>44635</v>
      </c>
      <c r="C34" s="41" t="s">
        <v>85</v>
      </c>
      <c r="D34" s="38">
        <v>6</v>
      </c>
      <c r="E34" s="53" t="str">
        <f>IF(D34="","",VLOOKUP(D34,Base!$1:$1048576,3))</f>
        <v>XXX</v>
      </c>
      <c r="F34" s="53" t="str">
        <f>IF(D34="","",VLOOKUP(D34,Base!$1:$1048576,4))</f>
        <v>Viviane</v>
      </c>
      <c r="G34" s="41" t="s">
        <v>138</v>
      </c>
      <c r="H34" s="54" t="s">
        <v>184</v>
      </c>
      <c r="I34" s="92" t="s">
        <v>276</v>
      </c>
      <c r="J34" s="41"/>
      <c r="K34" s="41"/>
    </row>
    <row r="35" spans="1:11" hidden="1" x14ac:dyDescent="0.25">
      <c r="A35" s="4" t="s">
        <v>72</v>
      </c>
      <c r="B35" s="77">
        <v>44636</v>
      </c>
      <c r="C35" s="41" t="s">
        <v>85</v>
      </c>
      <c r="D35" s="38">
        <v>6</v>
      </c>
      <c r="E35" s="53" t="str">
        <f>IF(D35="","",VLOOKUP(D35,Base!$1:$1048576,3))</f>
        <v>XXX</v>
      </c>
      <c r="F35" s="53" t="str">
        <f>IF(D35="","",VLOOKUP(D35,Base!$1:$1048576,4))</f>
        <v>Viviane</v>
      </c>
      <c r="G35" s="41" t="s">
        <v>138</v>
      </c>
      <c r="H35" s="54" t="s">
        <v>175</v>
      </c>
      <c r="I35" s="92" t="s">
        <v>278</v>
      </c>
      <c r="J35" s="41"/>
      <c r="K35" s="41" t="s">
        <v>277</v>
      </c>
    </row>
    <row r="36" spans="1:11" hidden="1" x14ac:dyDescent="0.25">
      <c r="A36" s="4" t="s">
        <v>72</v>
      </c>
      <c r="B36" s="77">
        <v>44637</v>
      </c>
      <c r="C36" s="41" t="s">
        <v>91</v>
      </c>
      <c r="D36" s="38">
        <v>5</v>
      </c>
      <c r="E36" s="53" t="str">
        <f>IF(D36="","",VLOOKUP(D36,Base!$1:$1048576,3))</f>
        <v>XXX</v>
      </c>
      <c r="F36" s="53" t="str">
        <f>IF(D36="","",VLOOKUP(D36,Base!$1:$1048576,4))</f>
        <v>Jacques</v>
      </c>
      <c r="G36" s="41" t="s">
        <v>140</v>
      </c>
      <c r="H36" s="54" t="s">
        <v>280</v>
      </c>
      <c r="I36" s="92" t="s">
        <v>281</v>
      </c>
      <c r="J36" s="41"/>
      <c r="K36" s="41"/>
    </row>
    <row r="37" spans="1:11" hidden="1" x14ac:dyDescent="0.25">
      <c r="A37" s="4" t="s">
        <v>72</v>
      </c>
      <c r="B37" s="77">
        <v>44637</v>
      </c>
      <c r="C37" s="41" t="s">
        <v>91</v>
      </c>
      <c r="D37" s="38">
        <v>48</v>
      </c>
      <c r="E37" s="53" t="str">
        <f>IF(D37="","",VLOOKUP(D37,Base!$1:$1048576,3))</f>
        <v>XXX</v>
      </c>
      <c r="F37" s="53" t="str">
        <f>IF(D37="","",VLOOKUP(D37,Base!$1:$1048576,4))</f>
        <v>Max</v>
      </c>
      <c r="G37" s="41" t="s">
        <v>138</v>
      </c>
      <c r="H37" s="54" t="s">
        <v>272</v>
      </c>
      <c r="I37" s="92" t="s">
        <v>279</v>
      </c>
      <c r="J37" s="41"/>
      <c r="K37" s="41"/>
    </row>
    <row r="38" spans="1:11" hidden="1" x14ac:dyDescent="0.25">
      <c r="A38" s="4" t="s">
        <v>72</v>
      </c>
      <c r="B38" s="77">
        <v>44638</v>
      </c>
      <c r="C38" s="41" t="s">
        <v>282</v>
      </c>
      <c r="D38" s="38">
        <v>27</v>
      </c>
      <c r="E38" s="53" t="str">
        <f>IF(D38="","",VLOOKUP(D38,Base!$1:$1048576,3))</f>
        <v>XXX</v>
      </c>
      <c r="F38" s="53" t="str">
        <f>IF(D38="","",VLOOKUP(D38,Base!$1:$1048576,4))</f>
        <v>Florence</v>
      </c>
      <c r="G38" s="41" t="s">
        <v>138</v>
      </c>
      <c r="H38" s="54" t="s">
        <v>287</v>
      </c>
      <c r="I38" s="92" t="s">
        <v>286</v>
      </c>
      <c r="J38" s="41"/>
      <c r="K38" s="41"/>
    </row>
    <row r="39" spans="1:11" hidden="1" x14ac:dyDescent="0.25">
      <c r="A39" s="4" t="s">
        <v>72</v>
      </c>
      <c r="B39" s="77">
        <v>44638</v>
      </c>
      <c r="C39" s="41" t="s">
        <v>282</v>
      </c>
      <c r="D39" s="38">
        <v>33</v>
      </c>
      <c r="E39" s="53" t="str">
        <f>IF(D39="","",VLOOKUP(D39,Base!$1:$1048576,3))</f>
        <v>XXX</v>
      </c>
      <c r="F39" s="53" t="str">
        <f>IF(D39="","",VLOOKUP(D39,Base!$1:$1048576,4))</f>
        <v>jeune famille de l'animathèque</v>
      </c>
      <c r="G39" s="41" t="s">
        <v>138</v>
      </c>
      <c r="H39" s="54" t="s">
        <v>285</v>
      </c>
      <c r="I39" s="92" t="s">
        <v>284</v>
      </c>
      <c r="J39" s="41"/>
      <c r="K39" s="41"/>
    </row>
    <row r="40" spans="1:11" hidden="1" x14ac:dyDescent="0.25">
      <c r="A40" s="4" t="s">
        <v>72</v>
      </c>
      <c r="B40" s="77">
        <v>44638</v>
      </c>
      <c r="C40" s="41" t="s">
        <v>85</v>
      </c>
      <c r="D40" s="38">
        <v>44</v>
      </c>
      <c r="E40" s="53" t="str">
        <f>IF(D40="","",VLOOKUP(D40,Base!$1:$1048576,3))</f>
        <v>XXX</v>
      </c>
      <c r="F40" s="53" t="str">
        <f>IF(D40="","",VLOOKUP(D40,Base!$1:$1048576,4))</f>
        <v>Nelly</v>
      </c>
      <c r="G40" s="41" t="s">
        <v>138</v>
      </c>
      <c r="H40" s="54" t="s">
        <v>290</v>
      </c>
      <c r="I40" s="92" t="s">
        <v>291</v>
      </c>
      <c r="J40" s="41"/>
      <c r="K40" s="41"/>
    </row>
    <row r="41" spans="1:11" hidden="1" x14ac:dyDescent="0.25">
      <c r="A41" s="4" t="s">
        <v>72</v>
      </c>
      <c r="B41" s="77">
        <v>44638</v>
      </c>
      <c r="C41" s="41" t="s">
        <v>282</v>
      </c>
      <c r="D41" s="38">
        <v>73</v>
      </c>
      <c r="E41" s="53" t="str">
        <f>IF(D41="","",VLOOKUP(D41,Base!$1:$1048576,3))</f>
        <v>XXX</v>
      </c>
      <c r="F41" s="53" t="str">
        <f>IF(D41="","",VLOOKUP(D41,Base!$1:$1048576,4))</f>
        <v>XXX</v>
      </c>
      <c r="G41" s="41" t="s">
        <v>138</v>
      </c>
      <c r="H41" s="54" t="s">
        <v>165</v>
      </c>
      <c r="I41" s="92"/>
      <c r="J41" s="41"/>
      <c r="K41" s="41"/>
    </row>
    <row r="42" spans="1:11" hidden="1" x14ac:dyDescent="0.25">
      <c r="A42" s="4" t="s">
        <v>72</v>
      </c>
      <c r="B42" s="77">
        <v>44638</v>
      </c>
      <c r="C42" s="41" t="s">
        <v>282</v>
      </c>
      <c r="D42" s="38">
        <v>74</v>
      </c>
      <c r="E42" s="53" t="str">
        <f>IF(D42="","",VLOOKUP(D42,Base!$1:$1048576,3))</f>
        <v>XXX</v>
      </c>
      <c r="F42" s="53" t="str">
        <f>IF(D42="","",VLOOKUP(D42,Base!$1:$1048576,4))</f>
        <v>XXX</v>
      </c>
      <c r="G42" s="41" t="s">
        <v>138</v>
      </c>
      <c r="H42" s="54" t="s">
        <v>288</v>
      </c>
      <c r="I42" s="92" t="s">
        <v>289</v>
      </c>
      <c r="J42" s="41"/>
      <c r="K42" s="41"/>
    </row>
    <row r="43" spans="1:11" hidden="1" x14ac:dyDescent="0.25">
      <c r="A43" s="4" t="s">
        <v>72</v>
      </c>
      <c r="B43" s="77">
        <v>44638</v>
      </c>
      <c r="C43" s="41" t="s">
        <v>282</v>
      </c>
      <c r="D43" s="38">
        <v>75</v>
      </c>
      <c r="E43" s="53" t="str">
        <f>IF(D43="","",VLOOKUP(D43,Base!$1:$1048576,3))</f>
        <v>XXX</v>
      </c>
      <c r="F43" s="53" t="str">
        <f>IF(D43="","",VLOOKUP(D43,Base!$1:$1048576,4))</f>
        <v>XXX</v>
      </c>
      <c r="G43" s="41" t="s">
        <v>138</v>
      </c>
      <c r="H43" s="54" t="s">
        <v>175</v>
      </c>
      <c r="I43" s="92"/>
      <c r="J43" s="41"/>
      <c r="K43" s="41"/>
    </row>
    <row r="44" spans="1:11" hidden="1" x14ac:dyDescent="0.25">
      <c r="A44" s="4" t="s">
        <v>72</v>
      </c>
      <c r="B44" s="77">
        <v>44641</v>
      </c>
      <c r="C44" s="41" t="s">
        <v>152</v>
      </c>
      <c r="D44" s="38">
        <v>5</v>
      </c>
      <c r="E44" s="53" t="str">
        <f>IF(D44="","",VLOOKUP(D44,Base!$1:$1048576,3))</f>
        <v>XXX</v>
      </c>
      <c r="F44" s="53" t="str">
        <f>IF(D44="","",VLOOKUP(D44,Base!$1:$1048576,4))</f>
        <v>Jacques</v>
      </c>
      <c r="G44" s="41" t="s">
        <v>140</v>
      </c>
      <c r="H44" s="54" t="s">
        <v>163</v>
      </c>
      <c r="I44" s="92" t="s">
        <v>292</v>
      </c>
      <c r="J44" s="41"/>
      <c r="K44" s="41"/>
    </row>
    <row r="45" spans="1:11" hidden="1" x14ac:dyDescent="0.25">
      <c r="A45" s="4" t="s">
        <v>72</v>
      </c>
      <c r="B45" s="77">
        <v>44641</v>
      </c>
      <c r="C45" s="41" t="s">
        <v>68</v>
      </c>
      <c r="D45" s="38">
        <v>58</v>
      </c>
      <c r="E45" s="53" t="str">
        <f>IF(D45="","",VLOOKUP(D45,Base!$1:$1048576,3))</f>
        <v>XXX</v>
      </c>
      <c r="F45" s="53" t="str">
        <f>IF(D45="","",VLOOKUP(D45,Base!$1:$1048576,4))</f>
        <v>une des élues</v>
      </c>
      <c r="G45" s="41" t="s">
        <v>144</v>
      </c>
      <c r="H45" s="54" t="s">
        <v>269</v>
      </c>
      <c r="I45" s="92"/>
      <c r="J45" s="41"/>
      <c r="K45" s="41"/>
    </row>
    <row r="46" spans="1:11" hidden="1" x14ac:dyDescent="0.25">
      <c r="A46" s="4" t="s">
        <v>72</v>
      </c>
      <c r="B46" s="77">
        <v>44642</v>
      </c>
      <c r="C46" s="41" t="s">
        <v>85</v>
      </c>
      <c r="D46" s="38">
        <v>6</v>
      </c>
      <c r="E46" s="53" t="str">
        <f>IF(D46="","",VLOOKUP(D46,Base!$1:$1048576,3))</f>
        <v>XXX</v>
      </c>
      <c r="F46" s="53" t="str">
        <f>IF(D46="","",VLOOKUP(D46,Base!$1:$1048576,4))</f>
        <v>Viviane</v>
      </c>
      <c r="G46" s="41" t="s">
        <v>138</v>
      </c>
      <c r="H46" s="54" t="s">
        <v>160</v>
      </c>
      <c r="I46" s="92" t="s">
        <v>293</v>
      </c>
      <c r="J46" s="41"/>
      <c r="K46" s="41"/>
    </row>
    <row r="47" spans="1:11" hidden="1" x14ac:dyDescent="0.25">
      <c r="A47" s="4" t="s">
        <v>72</v>
      </c>
      <c r="B47" s="77">
        <v>44644</v>
      </c>
      <c r="C47" s="41" t="s">
        <v>91</v>
      </c>
      <c r="D47" s="38">
        <v>5</v>
      </c>
      <c r="E47" s="53" t="str">
        <f>IF(D47="","",VLOOKUP(D47,Base!$1:$1048576,3))</f>
        <v>XXX</v>
      </c>
      <c r="F47" s="53" t="str">
        <f>IF(D47="","",VLOOKUP(D47,Base!$1:$1048576,4))</f>
        <v>Jacques</v>
      </c>
      <c r="G47" s="41" t="s">
        <v>140</v>
      </c>
      <c r="H47" s="54" t="s">
        <v>163</v>
      </c>
      <c r="I47" s="92"/>
      <c r="J47" s="41"/>
      <c r="K47" s="41"/>
    </row>
    <row r="48" spans="1:11" hidden="1" x14ac:dyDescent="0.25">
      <c r="A48" s="4" t="s">
        <v>72</v>
      </c>
      <c r="B48" s="77">
        <v>44644</v>
      </c>
      <c r="C48" s="41" t="s">
        <v>45</v>
      </c>
      <c r="D48" s="38">
        <v>123</v>
      </c>
      <c r="E48" s="53" t="str">
        <f>IF(D48="","",VLOOKUP(D48,Base!$1:$1048576,3))</f>
        <v>XXX</v>
      </c>
      <c r="F48" s="53" t="str">
        <f>IF(D48="","",VLOOKUP(D48,Base!$1:$1048576,4))</f>
        <v>dame perdu fils et mari</v>
      </c>
      <c r="G48" s="41" t="s">
        <v>144</v>
      </c>
      <c r="H48" s="54" t="s">
        <v>175</v>
      </c>
      <c r="I48" s="92" t="s">
        <v>294</v>
      </c>
      <c r="J48" s="41"/>
      <c r="K48" s="41"/>
    </row>
    <row r="49" spans="1:13" hidden="1" x14ac:dyDescent="0.25">
      <c r="A49" s="4" t="s">
        <v>72</v>
      </c>
      <c r="B49" s="77">
        <v>44644</v>
      </c>
      <c r="C49" s="41" t="s">
        <v>45</v>
      </c>
      <c r="D49" s="38">
        <v>124</v>
      </c>
      <c r="E49" s="53" t="str">
        <f>IF(D49="","",VLOOKUP(D49,Base!$1:$1048576,3))</f>
        <v>XXX</v>
      </c>
      <c r="F49" s="53" t="str">
        <f>IF(D49="","",VLOOKUP(D49,Base!$1:$1048576,4))</f>
        <v>dame ordi long</v>
      </c>
      <c r="G49" s="41" t="s">
        <v>144</v>
      </c>
      <c r="H49" s="54" t="s">
        <v>169</v>
      </c>
      <c r="I49" s="92" t="s">
        <v>295</v>
      </c>
      <c r="J49" s="41"/>
      <c r="K49" s="41"/>
    </row>
    <row r="50" spans="1:13" hidden="1" x14ac:dyDescent="0.25">
      <c r="A50" s="4" t="s">
        <v>72</v>
      </c>
      <c r="B50" s="77">
        <v>44645</v>
      </c>
      <c r="C50" s="41" t="s">
        <v>85</v>
      </c>
      <c r="D50" s="38">
        <v>6</v>
      </c>
      <c r="E50" s="53" t="str">
        <f>IF(D50="","",VLOOKUP(D50,Base!$1:$1048576,3))</f>
        <v>XXX</v>
      </c>
      <c r="F50" s="53" t="str">
        <f>IF(D50="","",VLOOKUP(D50,Base!$1:$1048576,4))</f>
        <v>Viviane</v>
      </c>
      <c r="G50" s="41" t="s">
        <v>138</v>
      </c>
      <c r="H50" s="54" t="s">
        <v>160</v>
      </c>
      <c r="I50" s="92" t="s">
        <v>293</v>
      </c>
      <c r="J50" s="41"/>
      <c r="K50" s="41"/>
    </row>
    <row r="51" spans="1:13" hidden="1" x14ac:dyDescent="0.25">
      <c r="A51" s="4" t="s">
        <v>72</v>
      </c>
      <c r="B51" s="77">
        <v>44648</v>
      </c>
      <c r="C51" s="41" t="s">
        <v>152</v>
      </c>
      <c r="D51" s="38">
        <v>5</v>
      </c>
      <c r="E51" s="53" t="str">
        <f>IF(D51="","",VLOOKUP(D51,Base!$1:$1048576,3))</f>
        <v>XXX</v>
      </c>
      <c r="F51" s="53" t="str">
        <f>IF(D51="","",VLOOKUP(D51,Base!$1:$1048576,4))</f>
        <v>Jacques</v>
      </c>
      <c r="G51" s="41" t="s">
        <v>140</v>
      </c>
      <c r="H51" s="54" t="s">
        <v>163</v>
      </c>
      <c r="I51" s="92"/>
      <c r="J51" s="41"/>
      <c r="K51" s="41"/>
    </row>
    <row r="52" spans="1:13" hidden="1" x14ac:dyDescent="0.25">
      <c r="A52" s="4" t="s">
        <v>72</v>
      </c>
      <c r="B52" s="77">
        <v>44648</v>
      </c>
      <c r="C52" s="41" t="s">
        <v>91</v>
      </c>
      <c r="D52" s="38">
        <v>48</v>
      </c>
      <c r="E52" s="53" t="str">
        <f>IF(D52="","",VLOOKUP(D52,Base!$1:$1048576,3))</f>
        <v>XXX</v>
      </c>
      <c r="F52" s="53" t="str">
        <f>IF(D52="","",VLOOKUP(D52,Base!$1:$1048576,4))</f>
        <v>Max</v>
      </c>
      <c r="G52" s="41" t="s">
        <v>138</v>
      </c>
      <c r="H52" s="54" t="s">
        <v>280</v>
      </c>
      <c r="I52" s="92" t="s">
        <v>296</v>
      </c>
      <c r="J52" s="41"/>
      <c r="K52" s="41"/>
    </row>
    <row r="53" spans="1:13" hidden="1" x14ac:dyDescent="0.25">
      <c r="A53" s="4" t="s">
        <v>72</v>
      </c>
      <c r="B53" s="77">
        <v>44649</v>
      </c>
      <c r="C53" s="41" t="s">
        <v>85</v>
      </c>
      <c r="D53" s="38">
        <v>6</v>
      </c>
      <c r="E53" s="53" t="str">
        <f>IF(D53="","",VLOOKUP(D53,Base!$1:$1048576,3))</f>
        <v>XXX</v>
      </c>
      <c r="F53" s="53" t="str">
        <f>IF(D53="","",VLOOKUP(D53,Base!$1:$1048576,4))</f>
        <v>Viviane</v>
      </c>
      <c r="G53" s="41" t="s">
        <v>138</v>
      </c>
      <c r="H53" s="54" t="s">
        <v>160</v>
      </c>
      <c r="I53" s="92" t="s">
        <v>293</v>
      </c>
      <c r="J53" s="41"/>
      <c r="K53" s="41"/>
    </row>
    <row r="54" spans="1:13" hidden="1" x14ac:dyDescent="0.25">
      <c r="A54" s="4" t="s">
        <v>72</v>
      </c>
      <c r="B54" s="77">
        <v>44651</v>
      </c>
      <c r="C54" s="41" t="s">
        <v>91</v>
      </c>
      <c r="D54" s="38">
        <v>5</v>
      </c>
      <c r="E54" s="53" t="str">
        <f>IF(D54="","",VLOOKUP(D54,Base!$1:$1048576,3))</f>
        <v>XXX</v>
      </c>
      <c r="F54" s="53" t="str">
        <f>IF(D54="","",VLOOKUP(D54,Base!$1:$1048576,4))</f>
        <v>Jacques</v>
      </c>
      <c r="G54" s="41" t="s">
        <v>140</v>
      </c>
      <c r="H54" s="54" t="s">
        <v>163</v>
      </c>
      <c r="I54" s="92"/>
      <c r="J54" s="41"/>
      <c r="K54" s="41"/>
    </row>
    <row r="55" spans="1:13" hidden="1" x14ac:dyDescent="0.25">
      <c r="A55" s="4" t="s">
        <v>72</v>
      </c>
      <c r="B55" s="77">
        <v>44651</v>
      </c>
      <c r="C55" s="41" t="s">
        <v>91</v>
      </c>
      <c r="D55" s="38">
        <v>46</v>
      </c>
      <c r="E55" s="53" t="str">
        <f>IF(D55="","",VLOOKUP(D55,Base!$1:$1048576,3))</f>
        <v>XXX</v>
      </c>
      <c r="F55" s="53" t="str">
        <f>IF(D55="","",VLOOKUP(D55,Base!$1:$1048576,4))</f>
        <v>Nathalie</v>
      </c>
      <c r="G55" s="41" t="s">
        <v>138</v>
      </c>
      <c r="H55" s="54" t="s">
        <v>184</v>
      </c>
      <c r="I55" s="92" t="s">
        <v>297</v>
      </c>
      <c r="J55" s="41"/>
      <c r="K55" s="41"/>
    </row>
    <row r="56" spans="1:13" hidden="1" x14ac:dyDescent="0.25">
      <c r="A56" s="4" t="s">
        <v>72</v>
      </c>
      <c r="B56" s="77">
        <v>44651</v>
      </c>
      <c r="C56" s="41" t="s">
        <v>91</v>
      </c>
      <c r="D56" s="38">
        <v>49</v>
      </c>
      <c r="E56" s="53" t="str">
        <f>IF(D56="","",VLOOKUP(D56,Base!$1:$1048576,3))</f>
        <v>XXX</v>
      </c>
      <c r="F56" s="53" t="str">
        <f>IF(D56="","",VLOOKUP(D56,Base!$1:$1048576,4))</f>
        <v>Père Elodie</v>
      </c>
      <c r="G56" s="41" t="s">
        <v>138</v>
      </c>
      <c r="H56" s="54" t="s">
        <v>272</v>
      </c>
      <c r="I56" s="92" t="s">
        <v>298</v>
      </c>
      <c r="J56" s="41"/>
      <c r="K56" s="41"/>
    </row>
    <row r="57" spans="1:13" hidden="1" x14ac:dyDescent="0.25">
      <c r="A57" s="4" t="s">
        <v>72</v>
      </c>
      <c r="B57" s="77">
        <v>44651</v>
      </c>
      <c r="C57" s="41" t="s">
        <v>91</v>
      </c>
      <c r="D57" s="38">
        <v>76</v>
      </c>
      <c r="E57" s="53" t="str">
        <f>IF(D57="","",VLOOKUP(D57,Base!$1:$1048576,3))</f>
        <v>XXX</v>
      </c>
      <c r="F57" s="53" t="str">
        <f>IF(D57="","",VLOOKUP(D57,Base!$1:$1048576,4))</f>
        <v>XXX</v>
      </c>
      <c r="G57" s="41" t="s">
        <v>138</v>
      </c>
      <c r="H57" s="54" t="s">
        <v>169</v>
      </c>
      <c r="I57" s="92"/>
      <c r="J57" s="41"/>
      <c r="K57" s="41"/>
    </row>
    <row r="58" spans="1:13" hidden="1" x14ac:dyDescent="0.25">
      <c r="A58" s="4" t="s">
        <v>72</v>
      </c>
      <c r="B58" s="77">
        <v>44652</v>
      </c>
      <c r="C58" s="41" t="s">
        <v>85</v>
      </c>
      <c r="D58" s="78">
        <v>6</v>
      </c>
      <c r="E58" s="53" t="str">
        <f>IF(D58="","",VLOOKUP(D58,Base!$1:$1048576,3))</f>
        <v>XXX</v>
      </c>
      <c r="F58" s="53" t="str">
        <f>IF(D58="","",VLOOKUP(D58,Base!$1:$1048576,4))</f>
        <v>Viviane</v>
      </c>
      <c r="G58" s="41" t="s">
        <v>138</v>
      </c>
      <c r="H58" s="54" t="s">
        <v>146</v>
      </c>
      <c r="I58" s="92"/>
      <c r="J58" s="41"/>
      <c r="K58" s="41"/>
    </row>
    <row r="59" spans="1:13" hidden="1" x14ac:dyDescent="0.25">
      <c r="A59" s="4" t="s">
        <v>72</v>
      </c>
      <c r="B59" s="77">
        <v>44652</v>
      </c>
      <c r="C59" s="41" t="s">
        <v>282</v>
      </c>
      <c r="D59" s="38">
        <v>27</v>
      </c>
      <c r="E59" s="53" t="str">
        <f>IF(D59="","",VLOOKUP(D59,Base!$1:$1048576,3))</f>
        <v>XXX</v>
      </c>
      <c r="F59" s="53" t="str">
        <f>IF(D59="","",VLOOKUP(D59,Base!$1:$1048576,4))</f>
        <v>Florence</v>
      </c>
      <c r="G59" s="41" t="s">
        <v>138</v>
      </c>
      <c r="H59" s="54" t="s">
        <v>300</v>
      </c>
      <c r="I59" s="92" t="s">
        <v>299</v>
      </c>
      <c r="J59" s="41"/>
      <c r="K59" s="41"/>
      <c r="M59" s="71"/>
    </row>
    <row r="60" spans="1:13" hidden="1" x14ac:dyDescent="0.25">
      <c r="A60" s="4" t="s">
        <v>72</v>
      </c>
      <c r="B60" s="77">
        <v>44655</v>
      </c>
      <c r="C60" s="41" t="s">
        <v>154</v>
      </c>
      <c r="D60" s="78">
        <v>3</v>
      </c>
      <c r="E60" s="53" t="str">
        <f>IF(D60="","",VLOOKUP(D60,Base!$1:$1048576,3))</f>
        <v>XXX</v>
      </c>
      <c r="F60" s="53" t="str">
        <f>IF(D60="","",VLOOKUP(D60,Base!$1:$1048576,4))</f>
        <v>Marine-Nelly</v>
      </c>
      <c r="G60" s="41" t="s">
        <v>138</v>
      </c>
      <c r="H60" s="54" t="s">
        <v>160</v>
      </c>
      <c r="I60" s="92" t="s">
        <v>311</v>
      </c>
      <c r="J60" s="41"/>
      <c r="K60" s="41"/>
      <c r="M60" s="71"/>
    </row>
    <row r="61" spans="1:13" hidden="1" x14ac:dyDescent="0.25">
      <c r="A61" s="4" t="s">
        <v>72</v>
      </c>
      <c r="B61" s="77">
        <v>44655</v>
      </c>
      <c r="C61" s="41" t="s">
        <v>154</v>
      </c>
      <c r="D61" s="78">
        <v>4</v>
      </c>
      <c r="E61" s="53" t="str">
        <f>IF(D61="","",VLOOKUP(D61,Base!$1:$1048576,3))</f>
        <v>XXX</v>
      </c>
      <c r="F61" s="53" t="str">
        <f>IF(D61="","",VLOOKUP(D61,Base!$1:$1048576,4))</f>
        <v>Catherine</v>
      </c>
      <c r="G61" s="41" t="s">
        <v>139</v>
      </c>
      <c r="H61" s="54" t="s">
        <v>160</v>
      </c>
      <c r="I61" s="92" t="s">
        <v>312</v>
      </c>
      <c r="J61" s="41"/>
      <c r="K61" s="41"/>
      <c r="M61" s="71"/>
    </row>
    <row r="62" spans="1:13" hidden="1" x14ac:dyDescent="0.25">
      <c r="A62" s="4" t="s">
        <v>72</v>
      </c>
      <c r="B62" s="77">
        <v>44655</v>
      </c>
      <c r="C62" s="41" t="s">
        <v>152</v>
      </c>
      <c r="D62" s="78">
        <v>8</v>
      </c>
      <c r="E62" s="53" t="str">
        <f>IF(D62="","",VLOOKUP(D62,Base!$1:$1048576,3))</f>
        <v>XXX</v>
      </c>
      <c r="F62" s="53" t="str">
        <f>IF(D62="","",VLOOKUP(D62,Base!$1:$1048576,4))</f>
        <v>Dominique</v>
      </c>
      <c r="G62" s="41" t="s">
        <v>138</v>
      </c>
      <c r="H62" s="54" t="s">
        <v>165</v>
      </c>
      <c r="I62" s="92" t="s">
        <v>310</v>
      </c>
      <c r="J62" s="41"/>
      <c r="K62" s="41"/>
      <c r="M62" s="71"/>
    </row>
    <row r="63" spans="1:13" hidden="1" x14ac:dyDescent="0.25">
      <c r="A63" s="4" t="s">
        <v>72</v>
      </c>
      <c r="B63" s="77">
        <v>44656</v>
      </c>
      <c r="C63" s="41" t="s">
        <v>85</v>
      </c>
      <c r="D63" s="78">
        <v>6</v>
      </c>
      <c r="E63" s="53" t="str">
        <f>IF(D63="","",VLOOKUP(D63,Base!$1:$1048576,3))</f>
        <v>XXX</v>
      </c>
      <c r="F63" s="53" t="str">
        <f>IF(D63="","",VLOOKUP(D63,Base!$1:$1048576,4))</f>
        <v>Viviane</v>
      </c>
      <c r="G63" s="41" t="s">
        <v>138</v>
      </c>
      <c r="H63" s="54" t="s">
        <v>177</v>
      </c>
      <c r="I63" s="92" t="s">
        <v>313</v>
      </c>
      <c r="J63" s="41"/>
      <c r="K63" s="41"/>
      <c r="M63" s="71"/>
    </row>
    <row r="64" spans="1:13" hidden="1" x14ac:dyDescent="0.25">
      <c r="A64" s="4" t="s">
        <v>72</v>
      </c>
      <c r="B64" s="77">
        <v>44656</v>
      </c>
      <c r="C64" s="41" t="s">
        <v>85</v>
      </c>
      <c r="D64" s="78">
        <v>6</v>
      </c>
      <c r="E64" s="53" t="str">
        <f>IF(D64="","",VLOOKUP(D64,Base!$1:$1048576,3))</f>
        <v>XXX</v>
      </c>
      <c r="F64" s="53" t="str">
        <f>IF(D64="","",VLOOKUP(D64,Base!$1:$1048576,4))</f>
        <v>Viviane</v>
      </c>
      <c r="G64" s="41" t="s">
        <v>139</v>
      </c>
      <c r="H64" s="54" t="s">
        <v>146</v>
      </c>
      <c r="I64" s="92" t="s">
        <v>314</v>
      </c>
      <c r="J64" s="41"/>
      <c r="K64" s="41"/>
      <c r="M64" s="71"/>
    </row>
    <row r="65" spans="1:13" hidden="1" x14ac:dyDescent="0.25">
      <c r="A65" s="4" t="s">
        <v>72</v>
      </c>
      <c r="B65" s="77">
        <v>44665</v>
      </c>
      <c r="C65" s="41" t="s">
        <v>91</v>
      </c>
      <c r="D65" s="78">
        <v>5</v>
      </c>
      <c r="E65" s="53" t="str">
        <f>IF(D65="","",VLOOKUP(D65,Base!$1:$1048576,3))</f>
        <v>XXX</v>
      </c>
      <c r="F65" s="53" t="str">
        <f>IF(D65="","",VLOOKUP(D65,Base!$1:$1048576,4))</f>
        <v>Jacques</v>
      </c>
      <c r="G65" s="56" t="s">
        <v>141</v>
      </c>
      <c r="H65" s="54" t="s">
        <v>163</v>
      </c>
      <c r="I65" s="92"/>
      <c r="J65" s="41"/>
      <c r="K65" s="41"/>
      <c r="M65" s="71"/>
    </row>
    <row r="66" spans="1:13" hidden="1" x14ac:dyDescent="0.25">
      <c r="A66" s="4" t="s">
        <v>72</v>
      </c>
      <c r="B66" s="77">
        <v>44667</v>
      </c>
      <c r="C66" s="41" t="s">
        <v>155</v>
      </c>
      <c r="D66" s="78">
        <v>39</v>
      </c>
      <c r="E66" s="53" t="str">
        <f>IF(D66="","",VLOOKUP(D66,Base!$1:$1048576,3))</f>
        <v>XXX</v>
      </c>
      <c r="F66" s="53" t="str">
        <f>IF(D66="","",VLOOKUP(D66,Base!$1:$1048576,4))</f>
        <v>Mireille</v>
      </c>
      <c r="G66" s="41" t="s">
        <v>138</v>
      </c>
      <c r="H66" s="54" t="s">
        <v>165</v>
      </c>
      <c r="I66" s="92"/>
      <c r="J66" s="41"/>
      <c r="K66" s="41"/>
      <c r="M66" s="71"/>
    </row>
    <row r="67" spans="1:13" hidden="1" x14ac:dyDescent="0.25">
      <c r="A67" s="4" t="s">
        <v>72</v>
      </c>
      <c r="B67" s="77">
        <v>44670</v>
      </c>
      <c r="C67" s="41" t="s">
        <v>85</v>
      </c>
      <c r="D67" s="78">
        <v>6</v>
      </c>
      <c r="E67" s="53" t="str">
        <f>IF(D67="","",VLOOKUP(D67,Base!$1:$1048576,3))</f>
        <v>XXX</v>
      </c>
      <c r="F67" s="53" t="str">
        <f>IF(D67="","",VLOOKUP(D67,Base!$1:$1048576,4))</f>
        <v>Viviane</v>
      </c>
      <c r="G67" s="41" t="s">
        <v>138</v>
      </c>
      <c r="H67" s="54" t="s">
        <v>160</v>
      </c>
      <c r="I67" s="92" t="s">
        <v>293</v>
      </c>
      <c r="J67" s="41"/>
      <c r="K67" s="41"/>
      <c r="M67" s="71"/>
    </row>
    <row r="68" spans="1:13" hidden="1" x14ac:dyDescent="0.25">
      <c r="A68" s="4" t="s">
        <v>72</v>
      </c>
      <c r="B68" s="77">
        <v>44671</v>
      </c>
      <c r="C68" s="41" t="s">
        <v>57</v>
      </c>
      <c r="D68" s="78">
        <v>23</v>
      </c>
      <c r="E68" s="53" t="str">
        <f>IF(D68="","",VLOOKUP(D68,Base!$1:$1048576,3))</f>
        <v>XXX</v>
      </c>
      <c r="F68" s="53" t="str">
        <f>IF(D68="","",VLOOKUP(D68,Base!$1:$1048576,4))</f>
        <v>Serges</v>
      </c>
      <c r="G68" s="41" t="s">
        <v>144</v>
      </c>
      <c r="H68" s="49" t="s">
        <v>175</v>
      </c>
      <c r="I68" s="82" t="s">
        <v>316</v>
      </c>
      <c r="J68" s="49"/>
      <c r="K68" s="49"/>
      <c r="M68" s="71"/>
    </row>
    <row r="69" spans="1:13" hidden="1" x14ac:dyDescent="0.25">
      <c r="A69" s="4" t="s">
        <v>72</v>
      </c>
      <c r="B69" s="77">
        <v>44671</v>
      </c>
      <c r="C69" s="41" t="s">
        <v>155</v>
      </c>
      <c r="D69" s="78">
        <v>39</v>
      </c>
      <c r="E69" s="53" t="str">
        <f>IF(D69="","",VLOOKUP(D69,Base!$1:$1048576,3))</f>
        <v>XXX</v>
      </c>
      <c r="F69" s="53" t="str">
        <f>IF(D69="","",VLOOKUP(D69,Base!$1:$1048576,4))</f>
        <v>Mireille</v>
      </c>
      <c r="G69" s="41" t="s">
        <v>138</v>
      </c>
      <c r="H69" s="49" t="s">
        <v>315</v>
      </c>
      <c r="I69" s="82"/>
      <c r="J69" s="49"/>
      <c r="K69" s="49"/>
      <c r="M69" s="71"/>
    </row>
    <row r="70" spans="1:13" x14ac:dyDescent="0.25">
      <c r="A70" s="4" t="s">
        <v>72</v>
      </c>
      <c r="B70" s="77">
        <v>44671</v>
      </c>
      <c r="C70" s="41" t="s">
        <v>57</v>
      </c>
      <c r="D70" s="78">
        <v>50</v>
      </c>
      <c r="E70" s="53" t="str">
        <f>IF(D70="","",VLOOKUP(D70,Base!$1:$1048576,3))</f>
        <v>XXX</v>
      </c>
      <c r="F70" s="53" t="str">
        <f>IF(D70="","",VLOOKUP(D70,Base!$1:$1048576,4))</f>
        <v>Michel</v>
      </c>
      <c r="G70" s="56" t="s">
        <v>142</v>
      </c>
      <c r="H70" s="49" t="s">
        <v>160</v>
      </c>
      <c r="I70" s="82" t="s">
        <v>317</v>
      </c>
      <c r="J70" s="49"/>
      <c r="K70" s="49"/>
      <c r="M70" s="71"/>
    </row>
    <row r="71" spans="1:13" hidden="1" x14ac:dyDescent="0.25">
      <c r="A71" s="4" t="s">
        <v>72</v>
      </c>
      <c r="B71" s="77">
        <v>44672</v>
      </c>
      <c r="C71" s="41" t="s">
        <v>91</v>
      </c>
      <c r="D71" s="78">
        <v>5</v>
      </c>
      <c r="E71" s="53" t="str">
        <f>IF(D71="","",VLOOKUP(D71,Base!$1:$1048576,3))</f>
        <v>XXX</v>
      </c>
      <c r="F71" s="53" t="str">
        <f>IF(D71="","",VLOOKUP(D71,Base!$1:$1048576,4))</f>
        <v>Jacques</v>
      </c>
      <c r="G71" s="56" t="s">
        <v>143</v>
      </c>
      <c r="H71" s="49" t="s">
        <v>163</v>
      </c>
      <c r="I71" s="82"/>
      <c r="J71" s="49"/>
      <c r="K71" s="49"/>
      <c r="M71" s="71"/>
    </row>
    <row r="72" spans="1:13" hidden="1" x14ac:dyDescent="0.25">
      <c r="A72" s="4" t="s">
        <v>72</v>
      </c>
      <c r="B72" s="77">
        <v>44672</v>
      </c>
      <c r="C72" s="41" t="s">
        <v>91</v>
      </c>
      <c r="D72" s="78">
        <v>36</v>
      </c>
      <c r="E72" s="53" t="str">
        <f>IF(D72="","",VLOOKUP(D72,Base!$1:$1048576,3))</f>
        <v>XXX</v>
      </c>
      <c r="F72" s="53" t="str">
        <f>IF(D72="","",VLOOKUP(D72,Base!$1:$1048576,4))</f>
        <v>?</v>
      </c>
      <c r="G72" s="41" t="s">
        <v>138</v>
      </c>
      <c r="H72" s="49" t="s">
        <v>146</v>
      </c>
      <c r="I72" s="82"/>
      <c r="J72" s="49"/>
      <c r="K72" s="49"/>
      <c r="M72" s="71"/>
    </row>
    <row r="73" spans="1:13" hidden="1" x14ac:dyDescent="0.25">
      <c r="A73" s="4" t="s">
        <v>72</v>
      </c>
      <c r="B73" s="77">
        <v>44673</v>
      </c>
      <c r="C73" s="41" t="s">
        <v>85</v>
      </c>
      <c r="D73" s="78">
        <v>6</v>
      </c>
      <c r="E73" s="53" t="str">
        <f>IF(D73="","",VLOOKUP(D73,Base!$1:$1048576,3))</f>
        <v>XXX</v>
      </c>
      <c r="F73" s="53" t="str">
        <f>IF(D73="","",VLOOKUP(D73,Base!$1:$1048576,4))</f>
        <v>Viviane</v>
      </c>
      <c r="G73" s="41" t="s">
        <v>138</v>
      </c>
      <c r="H73" s="49" t="s">
        <v>175</v>
      </c>
      <c r="I73" s="82"/>
      <c r="J73" s="49"/>
      <c r="K73" s="49"/>
      <c r="M73" s="71"/>
    </row>
    <row r="74" spans="1:13" hidden="1" x14ac:dyDescent="0.25">
      <c r="A74" s="4" t="s">
        <v>72</v>
      </c>
      <c r="B74" s="77">
        <v>44673</v>
      </c>
      <c r="C74" s="41" t="s">
        <v>85</v>
      </c>
      <c r="D74" s="78">
        <v>6</v>
      </c>
      <c r="E74" s="53" t="str">
        <f>IF(D74="","",VLOOKUP(D74,Base!$1:$1048576,3))</f>
        <v>XXX</v>
      </c>
      <c r="F74" s="53" t="str">
        <f>IF(D74="","",VLOOKUP(D74,Base!$1:$1048576,4))</f>
        <v>Viviane</v>
      </c>
      <c r="G74" s="41" t="s">
        <v>138</v>
      </c>
      <c r="H74" s="49" t="s">
        <v>184</v>
      </c>
      <c r="I74" s="82" t="s">
        <v>276</v>
      </c>
      <c r="J74" s="49"/>
      <c r="K74" s="49"/>
      <c r="M74" s="71"/>
    </row>
    <row r="75" spans="1:13" hidden="1" x14ac:dyDescent="0.25">
      <c r="A75" s="4" t="s">
        <v>72</v>
      </c>
      <c r="B75" s="77">
        <v>44678</v>
      </c>
      <c r="C75" s="41" t="s">
        <v>155</v>
      </c>
      <c r="D75" s="78">
        <v>39</v>
      </c>
      <c r="E75" s="53" t="str">
        <f>IF(D75="","",VLOOKUP(D75,Base!$1:$1048576,3))</f>
        <v>XXX</v>
      </c>
      <c r="F75" s="53" t="str">
        <f>IF(D75="","",VLOOKUP(D75,Base!$1:$1048576,4))</f>
        <v>Mireille</v>
      </c>
      <c r="G75" s="41" t="s">
        <v>138</v>
      </c>
      <c r="H75" s="49" t="s">
        <v>165</v>
      </c>
      <c r="I75" s="82" t="s">
        <v>318</v>
      </c>
      <c r="J75" s="49"/>
      <c r="K75" s="49"/>
      <c r="M75" s="71"/>
    </row>
    <row r="76" spans="1:13" x14ac:dyDescent="0.25">
      <c r="A76" s="4" t="s">
        <v>72</v>
      </c>
      <c r="B76" s="77">
        <v>44678</v>
      </c>
      <c r="C76" s="41" t="s">
        <v>57</v>
      </c>
      <c r="D76" s="78">
        <v>50</v>
      </c>
      <c r="E76" s="53" t="str">
        <f>IF(D76="","",VLOOKUP(D76,Base!$1:$1048576,3))</f>
        <v>XXX</v>
      </c>
      <c r="F76" s="53" t="str">
        <f>IF(D76="","",VLOOKUP(D76,Base!$1:$1048576,4))</f>
        <v>Michel</v>
      </c>
      <c r="G76" s="41" t="s">
        <v>139</v>
      </c>
      <c r="H76" s="49" t="s">
        <v>160</v>
      </c>
      <c r="I76" s="82" t="s">
        <v>319</v>
      </c>
      <c r="J76" s="49"/>
      <c r="K76" s="49"/>
      <c r="M76" s="71"/>
    </row>
    <row r="77" spans="1:13" hidden="1" x14ac:dyDescent="0.25">
      <c r="A77" s="4" t="s">
        <v>72</v>
      </c>
      <c r="B77" s="77">
        <v>44679</v>
      </c>
      <c r="C77" s="41" t="s">
        <v>91</v>
      </c>
      <c r="D77" s="78">
        <v>5</v>
      </c>
      <c r="E77" s="53" t="str">
        <f>IF(D77="","",VLOOKUP(D77,Base!$1:$1048576,3))</f>
        <v>XXX</v>
      </c>
      <c r="F77" s="53" t="str">
        <f>IF(D77="","",VLOOKUP(D77,Base!$1:$1048576,4))</f>
        <v>Jacques</v>
      </c>
      <c r="G77" s="56" t="s">
        <v>143</v>
      </c>
      <c r="H77" s="49" t="s">
        <v>328</v>
      </c>
      <c r="I77" s="82" t="s">
        <v>329</v>
      </c>
      <c r="J77" s="49"/>
      <c r="K77" s="49"/>
      <c r="M77" s="71"/>
    </row>
    <row r="78" spans="1:13" hidden="1" x14ac:dyDescent="0.25">
      <c r="A78" s="4" t="s">
        <v>72</v>
      </c>
      <c r="B78" s="77">
        <v>44679</v>
      </c>
      <c r="C78" s="41" t="s">
        <v>91</v>
      </c>
      <c r="D78" s="78">
        <v>8</v>
      </c>
      <c r="E78" s="53" t="str">
        <f>IF(D78="","",VLOOKUP(D78,Base!$1:$1048576,3))</f>
        <v>XXX</v>
      </c>
      <c r="F78" s="53" t="str">
        <f>IF(D78="","",VLOOKUP(D78,Base!$1:$1048576,4))</f>
        <v>Dominique</v>
      </c>
      <c r="G78" s="41" t="s">
        <v>138</v>
      </c>
      <c r="H78" s="49" t="s">
        <v>165</v>
      </c>
      <c r="I78" s="82" t="s">
        <v>321</v>
      </c>
      <c r="J78" s="49"/>
      <c r="K78" s="49"/>
      <c r="M78" s="71"/>
    </row>
    <row r="79" spans="1:13" hidden="1" x14ac:dyDescent="0.25">
      <c r="A79" s="4" t="s">
        <v>72</v>
      </c>
      <c r="B79" s="77">
        <v>44679</v>
      </c>
      <c r="C79" s="41" t="s">
        <v>91</v>
      </c>
      <c r="D79" s="78">
        <v>18</v>
      </c>
      <c r="E79" s="53" t="str">
        <f>IF(D79="","",VLOOKUP(D79,Base!$1:$1048576,3))</f>
        <v>XXX</v>
      </c>
      <c r="F79" s="53" t="str">
        <f>IF(D79="","",VLOOKUP(D79,Base!$1:$1048576,4))</f>
        <v>Medhi</v>
      </c>
      <c r="G79" s="41" t="s">
        <v>138</v>
      </c>
      <c r="H79" s="49" t="s">
        <v>162</v>
      </c>
      <c r="I79" s="82" t="s">
        <v>324</v>
      </c>
      <c r="J79" s="49"/>
      <c r="K79" s="49"/>
      <c r="M79" s="71"/>
    </row>
    <row r="80" spans="1:13" hidden="1" x14ac:dyDescent="0.25">
      <c r="A80" s="4" t="s">
        <v>72</v>
      </c>
      <c r="B80" s="77">
        <v>44679</v>
      </c>
      <c r="C80" s="41" t="s">
        <v>91</v>
      </c>
      <c r="D80" s="78">
        <v>19</v>
      </c>
      <c r="E80" s="53" t="str">
        <f>IF(D80="","",VLOOKUP(D80,Base!$1:$1048576,3))</f>
        <v>XXX</v>
      </c>
      <c r="F80" s="53" t="str">
        <f>IF(D80="","",VLOOKUP(D80,Base!$1:$1048576,4))</f>
        <v>Ardoiz</v>
      </c>
      <c r="G80" s="41" t="s">
        <v>138</v>
      </c>
      <c r="H80" s="49" t="s">
        <v>160</v>
      </c>
      <c r="I80" s="82" t="s">
        <v>320</v>
      </c>
      <c r="J80" s="49"/>
      <c r="K80" s="49"/>
      <c r="M80" s="71"/>
    </row>
    <row r="81" spans="1:13" hidden="1" x14ac:dyDescent="0.25">
      <c r="A81" s="4" t="s">
        <v>72</v>
      </c>
      <c r="B81" s="77">
        <v>44679</v>
      </c>
      <c r="C81" s="41" t="s">
        <v>91</v>
      </c>
      <c r="D81" s="78">
        <v>20</v>
      </c>
      <c r="E81" s="53" t="str">
        <f>IF(D81="","",VLOOKUP(D81,Base!$1:$1048576,3))</f>
        <v>XXX</v>
      </c>
      <c r="F81" s="53" t="str">
        <f>IF(D81="","",VLOOKUP(D81,Base!$1:$1048576,4))</f>
        <v>Dame imprimante</v>
      </c>
      <c r="G81" s="41" t="s">
        <v>138</v>
      </c>
      <c r="H81" s="49" t="s">
        <v>166</v>
      </c>
      <c r="I81" s="82"/>
      <c r="J81" s="49"/>
      <c r="K81" s="49"/>
      <c r="M81" s="71"/>
    </row>
    <row r="82" spans="1:13" hidden="1" x14ac:dyDescent="0.25">
      <c r="A82" s="4" t="s">
        <v>72</v>
      </c>
      <c r="B82" s="77">
        <v>44679</v>
      </c>
      <c r="C82" s="41" t="s">
        <v>91</v>
      </c>
      <c r="D82" s="78">
        <v>22</v>
      </c>
      <c r="E82" s="53" t="str">
        <f>IF(D82="","",VLOOKUP(D82,Base!$1:$1048576,3))</f>
        <v>XXX</v>
      </c>
      <c r="F82" s="53" t="str">
        <f>IF(D82="","",VLOOKUP(D82,Base!$1:$1048576,4))</f>
        <v>Annick</v>
      </c>
      <c r="G82" s="41" t="s">
        <v>138</v>
      </c>
      <c r="H82" s="49" t="s">
        <v>165</v>
      </c>
      <c r="I82" s="82" t="s">
        <v>330</v>
      </c>
      <c r="J82" s="49"/>
      <c r="K82" s="49"/>
      <c r="M82" s="71"/>
    </row>
    <row r="83" spans="1:13" hidden="1" x14ac:dyDescent="0.25">
      <c r="A83" s="4" t="s">
        <v>72</v>
      </c>
      <c r="B83" s="77">
        <v>44679</v>
      </c>
      <c r="C83" s="41" t="s">
        <v>91</v>
      </c>
      <c r="D83" s="78">
        <v>36</v>
      </c>
      <c r="E83" s="53" t="str">
        <f>IF(D83="","",VLOOKUP(D83,Base!$1:$1048576,3))</f>
        <v>XXX</v>
      </c>
      <c r="F83" s="53" t="str">
        <f>IF(D83="","",VLOOKUP(D83,Base!$1:$1048576,4))</f>
        <v>?</v>
      </c>
      <c r="G83" s="41" t="s">
        <v>139</v>
      </c>
      <c r="H83" s="49" t="s">
        <v>163</v>
      </c>
      <c r="I83" s="82" t="s">
        <v>326</v>
      </c>
      <c r="J83" s="49"/>
      <c r="K83" s="49"/>
      <c r="M83" s="71"/>
    </row>
    <row r="84" spans="1:13" hidden="1" x14ac:dyDescent="0.25">
      <c r="A84" s="4" t="s">
        <v>72</v>
      </c>
      <c r="B84" s="77">
        <v>44679</v>
      </c>
      <c r="C84" s="41" t="s">
        <v>91</v>
      </c>
      <c r="D84" s="78">
        <v>51</v>
      </c>
      <c r="E84" s="53" t="str">
        <f>IF(D84="","",VLOOKUP(D84,Base!$1:$1048576,3))</f>
        <v>XXX</v>
      </c>
      <c r="F84" s="53" t="str">
        <f>IF(D84="","",VLOOKUP(D84,Base!$1:$1048576,4))</f>
        <v>Dame téléphone</v>
      </c>
      <c r="G84" s="41" t="s">
        <v>138</v>
      </c>
      <c r="H84" s="49" t="s">
        <v>165</v>
      </c>
      <c r="I84" s="82"/>
      <c r="J84" s="49"/>
      <c r="K84" s="49"/>
      <c r="M84" s="71"/>
    </row>
    <row r="85" spans="1:13" hidden="1" x14ac:dyDescent="0.25">
      <c r="A85" s="4" t="s">
        <v>72</v>
      </c>
      <c r="B85" s="77">
        <v>44679</v>
      </c>
      <c r="C85" s="41" t="s">
        <v>91</v>
      </c>
      <c r="D85" s="78">
        <v>54</v>
      </c>
      <c r="E85" s="53" t="str">
        <f>IF(D85="","",VLOOKUP(D85,Base!$1:$1048576,3))</f>
        <v>XXX</v>
      </c>
      <c r="F85" s="53" t="str">
        <f>IF(D85="","",VLOOKUP(D85,Base!$1:$1048576,4))</f>
        <v>Bernard</v>
      </c>
      <c r="G85" s="41" t="s">
        <v>144</v>
      </c>
      <c r="H85" s="49" t="s">
        <v>272</v>
      </c>
      <c r="I85" s="82" t="s">
        <v>327</v>
      </c>
      <c r="J85" s="49"/>
      <c r="K85" s="49"/>
      <c r="M85" s="71"/>
    </row>
    <row r="86" spans="1:13" hidden="1" x14ac:dyDescent="0.25">
      <c r="A86" s="4" t="s">
        <v>72</v>
      </c>
      <c r="B86" s="77">
        <v>44679</v>
      </c>
      <c r="C86" s="41" t="s">
        <v>91</v>
      </c>
      <c r="D86" s="78">
        <v>60</v>
      </c>
      <c r="E86" s="53" t="str">
        <f>IF(D86="","",VLOOKUP(D86,Base!$1:$1048576,3))</f>
        <v>XXX</v>
      </c>
      <c r="F86" s="53" t="str">
        <f>IF(D86="","",VLOOKUP(D86,Base!$1:$1048576,4))</f>
        <v>Yvette</v>
      </c>
      <c r="G86" s="41" t="s">
        <v>138</v>
      </c>
      <c r="H86" s="49" t="s">
        <v>160</v>
      </c>
      <c r="I86" s="82" t="s">
        <v>325</v>
      </c>
      <c r="J86" s="49"/>
      <c r="K86" s="49"/>
      <c r="M86" s="71"/>
    </row>
    <row r="87" spans="1:13" hidden="1" x14ac:dyDescent="0.25">
      <c r="A87" s="4" t="s">
        <v>72</v>
      </c>
      <c r="B87" s="77">
        <v>44680</v>
      </c>
      <c r="C87" s="41" t="s">
        <v>85</v>
      </c>
      <c r="D87" s="78">
        <v>6</v>
      </c>
      <c r="E87" s="53" t="str">
        <f>IF(D87="","",VLOOKUP(D87,Base!$1:$1048576,3))</f>
        <v>XXX</v>
      </c>
      <c r="F87" s="53" t="str">
        <f>IF(D87="","",VLOOKUP(D87,Base!$1:$1048576,4))</f>
        <v>Viviane</v>
      </c>
      <c r="G87" s="41" t="s">
        <v>138</v>
      </c>
      <c r="H87" s="49" t="s">
        <v>175</v>
      </c>
      <c r="I87" s="82" t="s">
        <v>331</v>
      </c>
      <c r="J87" s="49"/>
      <c r="K87" s="49"/>
      <c r="M87" s="71"/>
    </row>
    <row r="88" spans="1:13" hidden="1" x14ac:dyDescent="0.25">
      <c r="A88" s="4" t="s">
        <v>72</v>
      </c>
      <c r="B88" s="77">
        <v>44683</v>
      </c>
      <c r="C88" s="41" t="s">
        <v>152</v>
      </c>
      <c r="D88" s="78">
        <v>5</v>
      </c>
      <c r="E88" s="53" t="str">
        <f>IF(D88="","",VLOOKUP(D88,Base!$1:$1048576,3))</f>
        <v>XXX</v>
      </c>
      <c r="F88" s="53" t="str">
        <f>IF(D88="","",VLOOKUP(D88,Base!$1:$1048576,4))</f>
        <v>Jacques</v>
      </c>
      <c r="G88" s="56" t="s">
        <v>141</v>
      </c>
      <c r="H88" s="49"/>
      <c r="I88" s="82"/>
      <c r="J88" s="49"/>
      <c r="K88" s="49"/>
      <c r="M88" s="71"/>
    </row>
    <row r="89" spans="1:13" hidden="1" x14ac:dyDescent="0.25">
      <c r="A89" s="4" t="s">
        <v>72</v>
      </c>
      <c r="B89" s="77">
        <v>44683</v>
      </c>
      <c r="C89" s="41" t="s">
        <v>152</v>
      </c>
      <c r="D89" s="78">
        <v>8</v>
      </c>
      <c r="E89" s="53" t="str">
        <f>IF(D89="","",VLOOKUP(D89,Base!$1:$1048576,3))</f>
        <v>XXX</v>
      </c>
      <c r="F89" s="53" t="str">
        <f>IF(D89="","",VLOOKUP(D89,Base!$1:$1048576,4))</f>
        <v>Dominique</v>
      </c>
      <c r="G89" s="41" t="s">
        <v>138</v>
      </c>
      <c r="H89" s="49" t="s">
        <v>334</v>
      </c>
      <c r="I89" s="82" t="s">
        <v>333</v>
      </c>
      <c r="J89" s="49"/>
      <c r="K89" s="49"/>
      <c r="M89" s="71"/>
    </row>
    <row r="90" spans="1:13" hidden="1" x14ac:dyDescent="0.25">
      <c r="A90" s="4" t="s">
        <v>72</v>
      </c>
      <c r="B90" s="77">
        <v>44683</v>
      </c>
      <c r="C90" s="41" t="s">
        <v>156</v>
      </c>
      <c r="D90" s="78">
        <v>10</v>
      </c>
      <c r="E90" s="53" t="str">
        <f>IF(D90="","",VLOOKUP(D90,Base!$1:$1048576,3))</f>
        <v>XXX</v>
      </c>
      <c r="F90" s="53" t="str">
        <f>IF(D90="","",VLOOKUP(D90,Base!$1:$1048576,4))</f>
        <v>Cécile</v>
      </c>
      <c r="G90" s="41" t="s">
        <v>138</v>
      </c>
      <c r="H90" s="49" t="s">
        <v>160</v>
      </c>
      <c r="I90" s="82" t="s">
        <v>337</v>
      </c>
      <c r="J90" s="49"/>
      <c r="K90" s="49"/>
      <c r="M90" s="71"/>
    </row>
    <row r="91" spans="1:13" hidden="1" x14ac:dyDescent="0.25">
      <c r="A91" s="4" t="s">
        <v>72</v>
      </c>
      <c r="B91" s="77">
        <v>44683</v>
      </c>
      <c r="C91" s="41" t="s">
        <v>152</v>
      </c>
      <c r="D91" s="78">
        <v>10</v>
      </c>
      <c r="E91" s="53" t="str">
        <f>IF(D91="","",VLOOKUP(D91,Base!$1:$1048576,3))</f>
        <v>XXX</v>
      </c>
      <c r="F91" s="53" t="str">
        <f>IF(D91="","",VLOOKUP(D91,Base!$1:$1048576,4))</f>
        <v>Cécile</v>
      </c>
      <c r="G91" s="41" t="s">
        <v>140</v>
      </c>
      <c r="H91" s="49" t="s">
        <v>160</v>
      </c>
      <c r="I91" s="82" t="s">
        <v>337</v>
      </c>
      <c r="J91" s="49"/>
      <c r="K91" s="49" t="s">
        <v>336</v>
      </c>
      <c r="M91" s="71"/>
    </row>
    <row r="92" spans="1:13" hidden="1" x14ac:dyDescent="0.25">
      <c r="A92" s="4" t="s">
        <v>72</v>
      </c>
      <c r="B92" s="77">
        <v>44683</v>
      </c>
      <c r="C92" s="41" t="s">
        <v>156</v>
      </c>
      <c r="D92" s="78">
        <v>17</v>
      </c>
      <c r="E92" s="53" t="str">
        <f>IF(D92="","",VLOOKUP(D92,Base!$1:$1048576,3))</f>
        <v>XXX</v>
      </c>
      <c r="F92" s="53" t="str">
        <f>IF(D92="","",VLOOKUP(D92,Base!$1:$1048576,4))</f>
        <v>Charmaine</v>
      </c>
      <c r="G92" s="41" t="s">
        <v>139</v>
      </c>
      <c r="H92" s="49" t="s">
        <v>340</v>
      </c>
      <c r="I92" s="82" t="s">
        <v>341</v>
      </c>
      <c r="J92" s="49"/>
      <c r="K92" s="49"/>
      <c r="M92" s="71"/>
    </row>
    <row r="93" spans="1:13" hidden="1" x14ac:dyDescent="0.25">
      <c r="A93" s="4" t="s">
        <v>72</v>
      </c>
      <c r="B93" s="77">
        <v>44683</v>
      </c>
      <c r="C93" s="41" t="s">
        <v>152</v>
      </c>
      <c r="D93" s="78">
        <v>36</v>
      </c>
      <c r="E93" s="53" t="str">
        <f>IF(D93="","",VLOOKUP(D93,Base!$1:$1048576,3))</f>
        <v>XXX</v>
      </c>
      <c r="F93" s="53" t="str">
        <f>IF(D93="","",VLOOKUP(D93,Base!$1:$1048576,4))</f>
        <v>?</v>
      </c>
      <c r="G93" s="41" t="s">
        <v>144</v>
      </c>
      <c r="H93" s="49" t="s">
        <v>338</v>
      </c>
      <c r="I93" s="82" t="s">
        <v>339</v>
      </c>
      <c r="J93" s="49"/>
      <c r="K93" s="49"/>
      <c r="M93" s="71"/>
    </row>
    <row r="94" spans="1:13" hidden="1" x14ac:dyDescent="0.25">
      <c r="A94" s="4" t="s">
        <v>72</v>
      </c>
      <c r="B94" s="77">
        <v>44683</v>
      </c>
      <c r="C94" s="41" t="s">
        <v>156</v>
      </c>
      <c r="D94" s="78">
        <v>40</v>
      </c>
      <c r="E94" s="53" t="str">
        <f>IF(D94="","",VLOOKUP(D94,Base!$1:$1048576,3))</f>
        <v>XXX</v>
      </c>
      <c r="F94" s="53" t="str">
        <f>IF(D94="","",VLOOKUP(D94,Base!$1:$1048576,4))</f>
        <v>?</v>
      </c>
      <c r="G94" s="41" t="s">
        <v>144</v>
      </c>
      <c r="H94" s="49" t="s">
        <v>160</v>
      </c>
      <c r="I94" s="82" t="s">
        <v>342</v>
      </c>
      <c r="J94" s="49"/>
      <c r="K94" s="49"/>
      <c r="M94" s="71"/>
    </row>
    <row r="95" spans="1:13" hidden="1" x14ac:dyDescent="0.25">
      <c r="A95" s="4" t="s">
        <v>72</v>
      </c>
      <c r="B95" s="77">
        <v>44683</v>
      </c>
      <c r="C95" s="41" t="s">
        <v>152</v>
      </c>
      <c r="D95" s="78">
        <v>77</v>
      </c>
      <c r="E95" s="53" t="str">
        <f>IF(D95="","",VLOOKUP(D95,Base!$1:$1048576,3))</f>
        <v>XXX</v>
      </c>
      <c r="F95" s="53" t="str">
        <f>IF(D95="","",VLOOKUP(D95,Base!$1:$1048576,4))</f>
        <v>XXX</v>
      </c>
      <c r="G95" s="41" t="s">
        <v>138</v>
      </c>
      <c r="H95" s="49" t="s">
        <v>146</v>
      </c>
      <c r="I95" s="82" t="s">
        <v>335</v>
      </c>
      <c r="J95" s="49"/>
      <c r="K95" s="49"/>
      <c r="M95" s="71"/>
    </row>
    <row r="96" spans="1:13" hidden="1" x14ac:dyDescent="0.25">
      <c r="A96" s="4" t="s">
        <v>72</v>
      </c>
      <c r="B96" s="77">
        <v>44683</v>
      </c>
      <c r="C96" s="41" t="s">
        <v>152</v>
      </c>
      <c r="D96" s="78">
        <v>129</v>
      </c>
      <c r="E96" s="53" t="str">
        <f>IF(D96="","",VLOOKUP(D96,Base!$1:$1048576,3))</f>
        <v>XXX</v>
      </c>
      <c r="F96" s="53" t="str">
        <f>IF(D96="","",VLOOKUP(D96,Base!$1:$1048576,4))</f>
        <v>Couple anglais 1</v>
      </c>
      <c r="G96" s="41" t="s">
        <v>144</v>
      </c>
      <c r="H96" s="49" t="s">
        <v>269</v>
      </c>
      <c r="I96" s="82" t="s">
        <v>332</v>
      </c>
      <c r="J96" s="49"/>
      <c r="K96" s="49"/>
      <c r="M96" s="71"/>
    </row>
    <row r="97" spans="1:13" hidden="1" x14ac:dyDescent="0.25">
      <c r="A97" s="4" t="s">
        <v>72</v>
      </c>
      <c r="B97" s="77">
        <v>44683</v>
      </c>
      <c r="C97" s="41" t="s">
        <v>152</v>
      </c>
      <c r="D97" s="78">
        <v>130</v>
      </c>
      <c r="E97" s="53" t="str">
        <f>IF(D97="","",VLOOKUP(D97,Base!$1:$1048576,3))</f>
        <v>XXX</v>
      </c>
      <c r="F97" s="53" t="str">
        <f>IF(D97="","",VLOOKUP(D97,Base!$1:$1048576,4))</f>
        <v>Couple anglais 2</v>
      </c>
      <c r="G97" s="41" t="s">
        <v>144</v>
      </c>
      <c r="H97" s="49" t="s">
        <v>269</v>
      </c>
      <c r="I97" s="82" t="s">
        <v>332</v>
      </c>
      <c r="J97" s="49"/>
      <c r="K97" s="49"/>
      <c r="M97" s="71"/>
    </row>
    <row r="98" spans="1:13" hidden="1" x14ac:dyDescent="0.25">
      <c r="A98" s="4" t="s">
        <v>72</v>
      </c>
      <c r="B98" s="77">
        <v>44685</v>
      </c>
      <c r="C98" s="41" t="s">
        <v>57</v>
      </c>
      <c r="D98" s="78">
        <v>37</v>
      </c>
      <c r="E98" s="53" t="str">
        <f>IF(D98="","",VLOOKUP(D98,Base!$1:$1048576,3))</f>
        <v>XXX</v>
      </c>
      <c r="F98" s="53" t="str">
        <f>IF(D98="","",VLOOKUP(D98,Base!$1:$1048576,4))</f>
        <v>Christiane</v>
      </c>
      <c r="G98" s="41" t="s">
        <v>138</v>
      </c>
      <c r="H98" s="49" t="s">
        <v>160</v>
      </c>
      <c r="I98" s="82" t="s">
        <v>343</v>
      </c>
      <c r="J98" s="49"/>
      <c r="K98" s="49"/>
      <c r="M98" s="71"/>
    </row>
    <row r="99" spans="1:13" hidden="1" x14ac:dyDescent="0.25">
      <c r="A99" s="4" t="s">
        <v>72</v>
      </c>
      <c r="B99" s="77">
        <v>44686</v>
      </c>
      <c r="C99" s="41" t="s">
        <v>91</v>
      </c>
      <c r="D99" s="78">
        <v>14</v>
      </c>
      <c r="E99" s="53" t="str">
        <f>IF(D99="","",VLOOKUP(D99,Base!$1:$1048576,3))</f>
        <v>XXX</v>
      </c>
      <c r="F99" s="53" t="str">
        <f>IF(D99="","",VLOOKUP(D99,Base!$1:$1048576,4))</f>
        <v>Florence</v>
      </c>
      <c r="G99" s="41" t="s">
        <v>138</v>
      </c>
      <c r="H99" s="49" t="s">
        <v>344</v>
      </c>
      <c r="I99" s="82" t="s">
        <v>345</v>
      </c>
      <c r="J99" s="49"/>
      <c r="K99" s="49"/>
      <c r="M99" s="71"/>
    </row>
    <row r="100" spans="1:13" hidden="1" x14ac:dyDescent="0.25">
      <c r="A100" s="4" t="s">
        <v>72</v>
      </c>
      <c r="B100" s="77">
        <v>44686</v>
      </c>
      <c r="C100" s="41" t="s">
        <v>91</v>
      </c>
      <c r="D100" s="78">
        <v>17</v>
      </c>
      <c r="E100" s="53" t="str">
        <f>IF(D100="","",VLOOKUP(D100,Base!$1:$1048576,3))</f>
        <v>XXX</v>
      </c>
      <c r="F100" s="53" t="str">
        <f>IF(D100="","",VLOOKUP(D100,Base!$1:$1048576,4))</f>
        <v>Charmaine</v>
      </c>
      <c r="G100" s="41" t="s">
        <v>138</v>
      </c>
      <c r="H100" s="49" t="s">
        <v>340</v>
      </c>
      <c r="I100" s="82"/>
      <c r="J100" s="49"/>
      <c r="K100" s="49"/>
      <c r="M100" s="71"/>
    </row>
    <row r="101" spans="1:13" hidden="1" x14ac:dyDescent="0.25">
      <c r="A101" s="4" t="s">
        <v>72</v>
      </c>
      <c r="B101" s="77">
        <v>44686</v>
      </c>
      <c r="C101" s="41" t="s">
        <v>91</v>
      </c>
      <c r="D101" s="78">
        <v>53</v>
      </c>
      <c r="E101" s="53" t="str">
        <f>IF(D101="","",VLOOKUP(D101,Base!$1:$1048576,3))</f>
        <v>XXX</v>
      </c>
      <c r="F101" s="53" t="str">
        <f>IF(D101="","",VLOOKUP(D101,Base!$1:$1048576,4))</f>
        <v>Monique</v>
      </c>
      <c r="G101" s="41" t="s">
        <v>138</v>
      </c>
      <c r="H101" s="49"/>
      <c r="I101" s="82" t="s">
        <v>346</v>
      </c>
      <c r="J101" s="49"/>
      <c r="K101" s="49"/>
      <c r="M101" s="71"/>
    </row>
    <row r="102" spans="1:13" hidden="1" x14ac:dyDescent="0.25">
      <c r="A102" s="4" t="s">
        <v>72</v>
      </c>
      <c r="B102" s="77">
        <v>44686</v>
      </c>
      <c r="C102" s="41" t="s">
        <v>91</v>
      </c>
      <c r="D102" s="78">
        <v>45</v>
      </c>
      <c r="E102" s="53" t="str">
        <f>IF(D102="","",VLOOKUP(D102,Base!$1:$1048576,3))</f>
        <v>XXX</v>
      </c>
      <c r="F102" s="53" t="str">
        <f>IF(D102="","",VLOOKUP(D102,Base!$1:$1048576,4))</f>
        <v>Personne noire handi</v>
      </c>
      <c r="G102" s="41" t="s">
        <v>138</v>
      </c>
      <c r="H102" s="49"/>
      <c r="I102" s="82" t="s">
        <v>347</v>
      </c>
      <c r="J102" s="49"/>
      <c r="K102" s="49"/>
    </row>
    <row r="103" spans="1:13" hidden="1" x14ac:dyDescent="0.25">
      <c r="A103" s="4" t="s">
        <v>72</v>
      </c>
      <c r="B103" s="77">
        <v>44686</v>
      </c>
      <c r="C103" s="41" t="s">
        <v>91</v>
      </c>
      <c r="D103" s="78">
        <v>5</v>
      </c>
      <c r="E103" s="53" t="str">
        <f>IF(D103="","",VLOOKUP(D103,Base!$1:$1048576,3))</f>
        <v>XXX</v>
      </c>
      <c r="F103" s="53" t="str">
        <f>IF(D103="","",VLOOKUP(D103,Base!$1:$1048576,4))</f>
        <v>Jacques</v>
      </c>
      <c r="G103" s="56" t="s">
        <v>143</v>
      </c>
      <c r="H103" s="49"/>
      <c r="I103" s="82" t="s">
        <v>348</v>
      </c>
      <c r="J103" s="49"/>
      <c r="K103" s="49"/>
    </row>
    <row r="104" spans="1:13" hidden="1" x14ac:dyDescent="0.25">
      <c r="A104" s="4" t="s">
        <v>72</v>
      </c>
      <c r="B104" s="77">
        <v>44686</v>
      </c>
      <c r="C104" s="41" t="s">
        <v>91</v>
      </c>
      <c r="D104" s="78">
        <v>22</v>
      </c>
      <c r="E104" s="53" t="str">
        <f>IF(D104="","",VLOOKUP(D104,Base!$1:$1048576,3))</f>
        <v>XXX</v>
      </c>
      <c r="F104" s="53" t="str">
        <f>IF(D104="","",VLOOKUP(D104,Base!$1:$1048576,4))</f>
        <v>Annick</v>
      </c>
      <c r="G104" s="41" t="s">
        <v>138</v>
      </c>
      <c r="H104" s="49"/>
      <c r="I104" s="82" t="s">
        <v>349</v>
      </c>
      <c r="J104" s="49"/>
      <c r="K104" s="49"/>
    </row>
    <row r="105" spans="1:13" hidden="1" x14ac:dyDescent="0.25">
      <c r="A105" s="4" t="s">
        <v>72</v>
      </c>
      <c r="B105" s="77">
        <v>44687</v>
      </c>
      <c r="C105" s="41" t="s">
        <v>85</v>
      </c>
      <c r="D105" s="78">
        <v>6</v>
      </c>
      <c r="E105" s="53" t="str">
        <f>IF(D105="","",VLOOKUP(D105,Base!$1:$1048576,3))</f>
        <v>XXX</v>
      </c>
      <c r="F105" s="53" t="str">
        <f>IF(D105="","",VLOOKUP(D105,Base!$1:$1048576,4))</f>
        <v>Viviane</v>
      </c>
      <c r="G105" s="41" t="s">
        <v>138</v>
      </c>
      <c r="H105" s="49"/>
      <c r="I105" s="82" t="s">
        <v>350</v>
      </c>
      <c r="J105" s="49"/>
      <c r="K105" s="49"/>
    </row>
    <row r="106" spans="1:13" hidden="1" x14ac:dyDescent="0.25">
      <c r="A106" s="4" t="s">
        <v>72</v>
      </c>
      <c r="B106" s="77">
        <v>44690</v>
      </c>
      <c r="C106" s="41" t="s">
        <v>71</v>
      </c>
      <c r="D106" s="78">
        <v>143</v>
      </c>
      <c r="E106" s="53" t="str">
        <f>IF(D106="","",VLOOKUP(D106,Base!$1:$1048576,3))</f>
        <v>XXX</v>
      </c>
      <c r="F106" s="53" t="str">
        <f>IF(D106="","",VLOOKUP(D106,Base!$1:$1048576,4))</f>
        <v>Violaine</v>
      </c>
      <c r="G106" s="41" t="s">
        <v>138</v>
      </c>
      <c r="H106" s="49"/>
      <c r="I106" s="82" t="s">
        <v>351</v>
      </c>
      <c r="J106" s="49"/>
      <c r="K106" s="49"/>
    </row>
    <row r="107" spans="1:13" hidden="1" x14ac:dyDescent="0.25">
      <c r="A107" s="4" t="s">
        <v>72</v>
      </c>
      <c r="B107" s="77">
        <v>44690</v>
      </c>
      <c r="C107" s="41" t="s">
        <v>71</v>
      </c>
      <c r="D107" s="78">
        <v>142</v>
      </c>
      <c r="E107" s="53" t="str">
        <f>IF(D107="","",VLOOKUP(D107,Base!$1:$1048576,3))</f>
        <v>XXX</v>
      </c>
      <c r="F107" s="53" t="str">
        <f>IF(D107="","",VLOOKUP(D107,Base!$1:$1048576,4))</f>
        <v>Maire ?</v>
      </c>
      <c r="G107" s="41" t="s">
        <v>138</v>
      </c>
      <c r="H107" s="49"/>
      <c r="I107" s="82" t="s">
        <v>352</v>
      </c>
      <c r="J107" s="49"/>
      <c r="K107" s="49"/>
    </row>
    <row r="108" spans="1:13" hidden="1" x14ac:dyDescent="0.25">
      <c r="A108" s="4" t="s">
        <v>72</v>
      </c>
      <c r="B108" s="77">
        <v>44690</v>
      </c>
      <c r="C108" s="41" t="s">
        <v>71</v>
      </c>
      <c r="D108" s="78">
        <v>117</v>
      </c>
      <c r="E108" s="53" t="str">
        <f>IF(D108="","",VLOOKUP(D108,Base!$1:$1048576,3))</f>
        <v>XXX</v>
      </c>
      <c r="F108" s="53" t="str">
        <f>IF(D108="","",VLOOKUP(D108,Base!$1:$1048576,4))</f>
        <v>Ancienne agri</v>
      </c>
      <c r="G108" s="41" t="s">
        <v>138</v>
      </c>
      <c r="H108" s="49"/>
      <c r="I108" s="82" t="s">
        <v>353</v>
      </c>
      <c r="J108" s="49"/>
      <c r="K108" s="49"/>
    </row>
    <row r="109" spans="1:13" hidden="1" x14ac:dyDescent="0.25">
      <c r="A109" s="4" t="s">
        <v>72</v>
      </c>
      <c r="B109" s="77">
        <v>44690</v>
      </c>
      <c r="C109" s="41" t="s">
        <v>71</v>
      </c>
      <c r="D109" s="78">
        <v>122</v>
      </c>
      <c r="E109" s="53" t="str">
        <f>IF(D109="","",VLOOKUP(D109,Base!$1:$1048576,3))</f>
        <v>XXX</v>
      </c>
      <c r="F109" s="53" t="str">
        <f>IF(D109="","",VLOOKUP(D109,Base!$1:$1048576,4))</f>
        <v>futur dev</v>
      </c>
      <c r="G109" s="41" t="s">
        <v>138</v>
      </c>
      <c r="H109" s="49"/>
      <c r="I109" s="82" t="s">
        <v>354</v>
      </c>
      <c r="J109" s="49"/>
      <c r="K109" s="49"/>
    </row>
    <row r="110" spans="1:13" hidden="1" x14ac:dyDescent="0.25">
      <c r="A110" s="4" t="s">
        <v>72</v>
      </c>
      <c r="B110" s="77">
        <v>44692</v>
      </c>
      <c r="C110" s="41" t="s">
        <v>57</v>
      </c>
      <c r="D110" s="78">
        <v>125</v>
      </c>
      <c r="E110" s="53" t="str">
        <f>IF(D110="","",VLOOKUP(D110,Base!$1:$1048576,3))</f>
        <v>XXX</v>
      </c>
      <c r="F110" s="53" t="str">
        <f>IF(D110="","",VLOOKUP(D110,Base!$1:$1048576,4))</f>
        <v>XXX</v>
      </c>
      <c r="G110" s="41" t="s">
        <v>138</v>
      </c>
      <c r="H110" s="49"/>
      <c r="I110" s="82" t="s">
        <v>356</v>
      </c>
      <c r="J110" s="49"/>
      <c r="K110" s="49"/>
    </row>
    <row r="111" spans="1:13" hidden="1" x14ac:dyDescent="0.25">
      <c r="A111" s="4" t="s">
        <v>72</v>
      </c>
      <c r="B111" s="77">
        <v>44694</v>
      </c>
      <c r="C111" s="41" t="s">
        <v>85</v>
      </c>
      <c r="D111" s="78">
        <v>44</v>
      </c>
      <c r="E111" s="53" t="str">
        <f>IF(D111="","",VLOOKUP(D111,Base!$1:$1048576,3))</f>
        <v>XXX</v>
      </c>
      <c r="F111" s="53" t="str">
        <f>IF(D111="","",VLOOKUP(D111,Base!$1:$1048576,4))</f>
        <v>Nelly</v>
      </c>
      <c r="G111" s="41" t="s">
        <v>138</v>
      </c>
      <c r="H111" s="49"/>
      <c r="I111" s="82" t="s">
        <v>357</v>
      </c>
      <c r="J111" s="49"/>
      <c r="K111" s="49"/>
    </row>
    <row r="112" spans="1:13" hidden="1" x14ac:dyDescent="0.25">
      <c r="A112" s="4" t="s">
        <v>72</v>
      </c>
      <c r="B112" s="77">
        <v>44697</v>
      </c>
      <c r="C112" s="41" t="s">
        <v>152</v>
      </c>
      <c r="D112" s="78">
        <v>100</v>
      </c>
      <c r="E112" s="53" t="str">
        <f>IF(D112="","",VLOOKUP(D112,Base!$1:$1048576,3))</f>
        <v>XXX</v>
      </c>
      <c r="F112" s="53" t="str">
        <f>IF(D112="","",VLOOKUP(D112,Base!$1:$1048576,4))</f>
        <v>Dame noire en N</v>
      </c>
      <c r="G112" s="41" t="s">
        <v>138</v>
      </c>
      <c r="H112" s="49"/>
      <c r="I112" s="82" t="s">
        <v>358</v>
      </c>
      <c r="J112" s="49"/>
      <c r="K112" s="49"/>
    </row>
    <row r="113" spans="1:11" hidden="1" x14ac:dyDescent="0.25">
      <c r="A113" s="4" t="s">
        <v>72</v>
      </c>
      <c r="B113" s="77">
        <v>44697</v>
      </c>
      <c r="C113" s="41" t="s">
        <v>152</v>
      </c>
      <c r="D113" s="78">
        <v>36</v>
      </c>
      <c r="E113" s="53" t="str">
        <f>IF(D113="","",VLOOKUP(D113,Base!$1:$1048576,3))</f>
        <v>XXX</v>
      </c>
      <c r="F113" s="53" t="str">
        <f>IF(D113="","",VLOOKUP(D113,Base!$1:$1048576,4))</f>
        <v>?</v>
      </c>
      <c r="G113" s="41" t="s">
        <v>138</v>
      </c>
      <c r="H113" s="49"/>
      <c r="I113" s="82" t="s">
        <v>359</v>
      </c>
      <c r="J113" s="49"/>
      <c r="K113" s="49"/>
    </row>
    <row r="114" spans="1:11" hidden="1" x14ac:dyDescent="0.25">
      <c r="A114" s="4" t="s">
        <v>72</v>
      </c>
      <c r="B114" s="77">
        <v>44697</v>
      </c>
      <c r="C114" s="41" t="s">
        <v>152</v>
      </c>
      <c r="D114" s="78">
        <v>28</v>
      </c>
      <c r="E114" s="53" t="str">
        <f>IF(D114="","",VLOOKUP(D114,Base!$1:$1048576,3))</f>
        <v>XXX</v>
      </c>
      <c r="F114" s="53" t="str">
        <f>IF(D114="","",VLOOKUP(D114,Base!$1:$1048576,4))</f>
        <v>Pierre</v>
      </c>
      <c r="G114" s="41" t="s">
        <v>139</v>
      </c>
      <c r="H114" s="49"/>
      <c r="I114" s="82" t="s">
        <v>360</v>
      </c>
      <c r="J114" s="49"/>
      <c r="K114" s="49"/>
    </row>
    <row r="115" spans="1:11" hidden="1" x14ac:dyDescent="0.25">
      <c r="A115" s="4" t="s">
        <v>72</v>
      </c>
      <c r="B115" s="77">
        <v>44697</v>
      </c>
      <c r="C115" s="41" t="s">
        <v>152</v>
      </c>
      <c r="D115" s="78">
        <v>59</v>
      </c>
      <c r="E115" s="53" t="str">
        <f>IF(D115="","",VLOOKUP(D115,Base!$1:$1048576,3))</f>
        <v>XXX</v>
      </c>
      <c r="F115" s="53" t="str">
        <f>IF(D115="","",VLOOKUP(D115,Base!$1:$1048576,4))</f>
        <v>Michel</v>
      </c>
      <c r="G115" s="41" t="s">
        <v>138</v>
      </c>
      <c r="H115" s="49"/>
      <c r="I115" s="82" t="s">
        <v>361</v>
      </c>
      <c r="J115" s="49"/>
      <c r="K115" s="49"/>
    </row>
    <row r="116" spans="1:11" hidden="1" x14ac:dyDescent="0.25">
      <c r="A116" s="4" t="s">
        <v>72</v>
      </c>
      <c r="B116" s="77">
        <v>44697</v>
      </c>
      <c r="C116" s="41" t="s">
        <v>156</v>
      </c>
      <c r="D116" s="78">
        <v>28</v>
      </c>
      <c r="E116" s="53" t="str">
        <f>IF(D116="","",VLOOKUP(D116,Base!$1:$1048576,3))</f>
        <v>XXX</v>
      </c>
      <c r="F116" s="53" t="str">
        <f>IF(D116="","",VLOOKUP(D116,Base!$1:$1048576,4))</f>
        <v>Pierre</v>
      </c>
      <c r="G116" s="41" t="s">
        <v>138</v>
      </c>
      <c r="H116" s="49"/>
      <c r="I116" s="82" t="s">
        <v>360</v>
      </c>
      <c r="J116" s="49"/>
      <c r="K116" s="49"/>
    </row>
    <row r="117" spans="1:11" hidden="1" x14ac:dyDescent="0.25">
      <c r="A117" s="4" t="s">
        <v>72</v>
      </c>
      <c r="B117" s="77">
        <v>44697</v>
      </c>
      <c r="C117" s="41" t="s">
        <v>152</v>
      </c>
      <c r="D117" s="78">
        <v>13</v>
      </c>
      <c r="E117" s="53" t="str">
        <f>IF(D117="","",VLOOKUP(D117,Base!$1:$1048576,3))</f>
        <v>XXX</v>
      </c>
      <c r="F117" s="53" t="str">
        <f>IF(D117="","",VLOOKUP(D117,Base!$1:$1048576,4))</f>
        <v>Conférencière</v>
      </c>
      <c r="G117" s="41" t="s">
        <v>144</v>
      </c>
      <c r="H117" s="49"/>
      <c r="I117" s="82" t="s">
        <v>362</v>
      </c>
      <c r="J117" s="49"/>
      <c r="K117" s="49"/>
    </row>
    <row r="118" spans="1:11" hidden="1" x14ac:dyDescent="0.25">
      <c r="A118" s="4" t="s">
        <v>72</v>
      </c>
      <c r="B118" s="77">
        <v>44698</v>
      </c>
      <c r="C118" s="41" t="s">
        <v>68</v>
      </c>
      <c r="D118" s="78">
        <v>35</v>
      </c>
      <c r="E118" s="53" t="str">
        <f>IF(D118="","",VLOOKUP(D118,Base!$1:$1048576,3))</f>
        <v>XXX</v>
      </c>
      <c r="F118" s="53" t="str">
        <f>IF(D118="","",VLOOKUP(D118,Base!$1:$1048576,4))</f>
        <v>Roger</v>
      </c>
      <c r="G118" s="41" t="s">
        <v>144</v>
      </c>
      <c r="H118" s="49"/>
      <c r="I118" s="82"/>
      <c r="J118" s="49"/>
      <c r="K118" s="49"/>
    </row>
    <row r="119" spans="1:11" hidden="1" x14ac:dyDescent="0.25">
      <c r="A119" s="4" t="s">
        <v>72</v>
      </c>
      <c r="B119" s="77">
        <v>44700</v>
      </c>
      <c r="C119" s="41" t="s">
        <v>91</v>
      </c>
      <c r="D119" s="78">
        <v>8</v>
      </c>
      <c r="E119" s="53" t="str">
        <f>IF(D119="","",VLOOKUP(D119,Base!$1:$1048576,3))</f>
        <v>XXX</v>
      </c>
      <c r="F119" s="53" t="str">
        <f>IF(D119="","",VLOOKUP(D119,Base!$1:$1048576,4))</f>
        <v>Dominique</v>
      </c>
      <c r="G119" s="41" t="s">
        <v>138</v>
      </c>
      <c r="H119" s="49"/>
      <c r="I119" s="82"/>
      <c r="J119" s="49"/>
      <c r="K119" s="49"/>
    </row>
    <row r="120" spans="1:11" hidden="1" x14ac:dyDescent="0.25">
      <c r="A120" s="4" t="s">
        <v>72</v>
      </c>
      <c r="B120" s="77">
        <v>44700</v>
      </c>
      <c r="C120" s="41" t="s">
        <v>91</v>
      </c>
      <c r="D120" s="78">
        <v>5</v>
      </c>
      <c r="E120" s="53" t="str">
        <f>IF(D120="","",VLOOKUP(D120,Base!$1:$1048576,3))</f>
        <v>XXX</v>
      </c>
      <c r="F120" s="53" t="str">
        <f>IF(D120="","",VLOOKUP(D120,Base!$1:$1048576,4))</f>
        <v>Jacques</v>
      </c>
      <c r="G120" s="41" t="s">
        <v>143</v>
      </c>
      <c r="H120" s="49"/>
      <c r="I120" s="82"/>
      <c r="J120" s="49"/>
      <c r="K120" s="49"/>
    </row>
    <row r="121" spans="1:11" hidden="1" x14ac:dyDescent="0.25">
      <c r="A121" s="4" t="s">
        <v>72</v>
      </c>
      <c r="B121" s="77">
        <v>44700</v>
      </c>
      <c r="C121" s="41" t="s">
        <v>91</v>
      </c>
      <c r="D121" s="78">
        <v>14</v>
      </c>
      <c r="E121" s="53" t="str">
        <f>IF(D121="","",VLOOKUP(D121,Base!$1:$1048576,3))</f>
        <v>XXX</v>
      </c>
      <c r="F121" s="53" t="str">
        <f>IF(D121="","",VLOOKUP(D121,Base!$1:$1048576,4))</f>
        <v>Florence</v>
      </c>
      <c r="G121" s="41" t="s">
        <v>138</v>
      </c>
      <c r="H121" s="49"/>
      <c r="I121" s="82"/>
      <c r="J121" s="49"/>
      <c r="K121" s="49"/>
    </row>
    <row r="122" spans="1:11" hidden="1" x14ac:dyDescent="0.25">
      <c r="A122" s="4" t="s">
        <v>72</v>
      </c>
      <c r="B122" s="77">
        <v>44703</v>
      </c>
      <c r="C122" s="41" t="s">
        <v>242</v>
      </c>
      <c r="D122" s="78">
        <v>23</v>
      </c>
      <c r="E122" s="53" t="str">
        <f>IF(D122="","",VLOOKUP(D122,Base!$1:$1048576,3))</f>
        <v>XXX</v>
      </c>
      <c r="F122" s="53" t="str">
        <f>IF(D122="","",VLOOKUP(D122,Base!$1:$1048576,4))</f>
        <v>Serges</v>
      </c>
      <c r="G122" s="41" t="s">
        <v>144</v>
      </c>
      <c r="H122" s="49"/>
      <c r="I122" s="82"/>
      <c r="J122" s="49"/>
      <c r="K122" s="49"/>
    </row>
    <row r="123" spans="1:11" hidden="1" x14ac:dyDescent="0.25">
      <c r="A123" s="4" t="s">
        <v>72</v>
      </c>
      <c r="B123" s="77">
        <v>44700</v>
      </c>
      <c r="C123" s="41" t="s">
        <v>45</v>
      </c>
      <c r="D123" s="78">
        <v>7</v>
      </c>
      <c r="E123" s="53" t="str">
        <f>IF(D123="","",VLOOKUP(D123,Base!$1:$1048576,3))</f>
        <v>XXX</v>
      </c>
      <c r="F123" s="53" t="str">
        <f>IF(D123="","",VLOOKUP(D123,Base!$1:$1048576,4))</f>
        <v>Sophie</v>
      </c>
      <c r="G123" s="41" t="s">
        <v>139</v>
      </c>
      <c r="H123" s="49"/>
      <c r="I123" s="82"/>
      <c r="J123" s="49"/>
      <c r="K123" s="49"/>
    </row>
    <row r="124" spans="1:11" hidden="1" x14ac:dyDescent="0.25">
      <c r="A124" s="4" t="s">
        <v>72</v>
      </c>
      <c r="B124" s="77">
        <v>44704</v>
      </c>
      <c r="C124" s="41" t="s">
        <v>152</v>
      </c>
      <c r="D124" s="78">
        <v>5</v>
      </c>
      <c r="E124" s="53" t="str">
        <f>IF(D124="","",VLOOKUP(D124,Base!$1:$1048576,3))</f>
        <v>XXX</v>
      </c>
      <c r="F124" s="53" t="str">
        <f>IF(D124="","",VLOOKUP(D124,Base!$1:$1048576,4))</f>
        <v>Jacques</v>
      </c>
      <c r="G124" s="41" t="s">
        <v>141</v>
      </c>
      <c r="H124" s="49"/>
      <c r="I124" s="82"/>
      <c r="J124" s="49"/>
      <c r="K124" s="49"/>
    </row>
    <row r="125" spans="1:11" x14ac:dyDescent="0.25">
      <c r="A125" s="4" t="s">
        <v>72</v>
      </c>
      <c r="B125" s="77">
        <v>44706</v>
      </c>
      <c r="C125" s="41" t="s">
        <v>57</v>
      </c>
      <c r="D125" s="78">
        <v>50</v>
      </c>
      <c r="E125" s="53" t="str">
        <f>IF(D125="","",VLOOKUP(D125,Base!$1:$1048576,3))</f>
        <v>XXX</v>
      </c>
      <c r="F125" s="53" t="str">
        <f>IF(D125="","",VLOOKUP(D125,Base!$1:$1048576,4))</f>
        <v>Michel</v>
      </c>
      <c r="G125" s="41" t="s">
        <v>138</v>
      </c>
      <c r="H125" s="49"/>
      <c r="I125" s="82" t="s">
        <v>363</v>
      </c>
      <c r="J125" s="49"/>
      <c r="K125" s="49"/>
    </row>
    <row r="126" spans="1:11" hidden="1" x14ac:dyDescent="0.25">
      <c r="A126" s="4" t="s">
        <v>72</v>
      </c>
      <c r="B126" s="77">
        <v>44706</v>
      </c>
      <c r="C126" s="41" t="s">
        <v>57</v>
      </c>
      <c r="D126" s="78">
        <v>34</v>
      </c>
      <c r="E126" s="53" t="str">
        <f>IF(D126="","",VLOOKUP(D126,Base!$1:$1048576,3))</f>
        <v>XXX</v>
      </c>
      <c r="F126" s="53" t="str">
        <f>IF(D126="","",VLOOKUP(D126,Base!$1:$1048576,4))</f>
        <v>Nathalie</v>
      </c>
      <c r="G126" s="41" t="s">
        <v>138</v>
      </c>
      <c r="H126" s="49"/>
      <c r="I126" s="82" t="s">
        <v>364</v>
      </c>
      <c r="J126" s="49"/>
      <c r="K126" s="49"/>
    </row>
    <row r="127" spans="1:11" hidden="1" x14ac:dyDescent="0.25">
      <c r="A127" s="4" t="s">
        <v>72</v>
      </c>
      <c r="B127" s="77">
        <v>44707</v>
      </c>
      <c r="C127" s="41" t="s">
        <v>91</v>
      </c>
      <c r="D127" s="78">
        <v>29</v>
      </c>
      <c r="E127" s="53" t="str">
        <f>IF(D127="","",VLOOKUP(D127,Base!$1:$1048576,3))</f>
        <v>XXX</v>
      </c>
      <c r="F127" s="53" t="str">
        <f>IF(D127="","",VLOOKUP(D127,Base!$1:$1048576,4))</f>
        <v>Daniel</v>
      </c>
      <c r="G127" s="41" t="s">
        <v>144</v>
      </c>
      <c r="H127" s="49"/>
      <c r="I127" s="82" t="s">
        <v>365</v>
      </c>
      <c r="J127" s="49"/>
      <c r="K127" s="49"/>
    </row>
    <row r="128" spans="1:11" hidden="1" x14ac:dyDescent="0.25">
      <c r="A128" s="4" t="s">
        <v>72</v>
      </c>
      <c r="B128" s="77">
        <v>44707</v>
      </c>
      <c r="C128" s="41" t="s">
        <v>91</v>
      </c>
      <c r="D128" s="78">
        <v>78</v>
      </c>
      <c r="E128" s="53" t="str">
        <f>IF(D128="","",VLOOKUP(D128,Base!$1:$1048576,3))</f>
        <v>XXX</v>
      </c>
      <c r="F128" s="53" t="str">
        <f>IF(D128="","",VLOOKUP(D128,Base!$1:$1048576,4))</f>
        <v>XXX</v>
      </c>
      <c r="G128" s="41" t="s">
        <v>138</v>
      </c>
      <c r="H128" s="49"/>
      <c r="I128" s="82"/>
      <c r="J128" s="49"/>
      <c r="K128" s="49"/>
    </row>
    <row r="129" spans="1:11" hidden="1" x14ac:dyDescent="0.25">
      <c r="A129" s="4" t="s">
        <v>72</v>
      </c>
      <c r="B129" s="77">
        <v>44707</v>
      </c>
      <c r="C129" s="41" t="s">
        <v>91</v>
      </c>
      <c r="D129" s="78">
        <v>79</v>
      </c>
      <c r="E129" s="53" t="str">
        <f>IF(D129="","",VLOOKUP(D129,Base!$1:$1048576,3))</f>
        <v>XXX</v>
      </c>
      <c r="F129" s="53" t="str">
        <f>IF(D129="","",VLOOKUP(D129,Base!$1:$1048576,4))</f>
        <v>XXX</v>
      </c>
      <c r="G129" s="41" t="s">
        <v>138</v>
      </c>
      <c r="H129" s="49"/>
      <c r="I129" s="82"/>
      <c r="J129" s="49"/>
      <c r="K129" s="49"/>
    </row>
    <row r="130" spans="1:11" hidden="1" x14ac:dyDescent="0.25">
      <c r="A130" s="4" t="s">
        <v>72</v>
      </c>
      <c r="B130" s="77">
        <v>44711</v>
      </c>
      <c r="C130" s="41" t="s">
        <v>152</v>
      </c>
      <c r="D130" s="78">
        <v>8</v>
      </c>
      <c r="E130" s="53" t="str">
        <f>IF(D130="","",VLOOKUP(D130,Base!$1:$1048576,3))</f>
        <v>XXX</v>
      </c>
      <c r="F130" s="53" t="str">
        <f>IF(D130="","",VLOOKUP(D130,Base!$1:$1048576,4))</f>
        <v>Dominique</v>
      </c>
      <c r="G130" s="41" t="s">
        <v>138</v>
      </c>
      <c r="H130" s="49"/>
      <c r="I130" s="82"/>
      <c r="J130" s="49"/>
      <c r="K130" s="49"/>
    </row>
    <row r="131" spans="1:11" hidden="1" x14ac:dyDescent="0.25">
      <c r="A131" s="4" t="s">
        <v>72</v>
      </c>
      <c r="B131" s="77">
        <v>44711</v>
      </c>
      <c r="C131" s="41" t="s">
        <v>152</v>
      </c>
      <c r="D131" s="78">
        <v>56</v>
      </c>
      <c r="E131" s="53" t="str">
        <f>IF(D131="","",VLOOKUP(D131,Base!$1:$1048576,3))</f>
        <v>XXX</v>
      </c>
      <c r="F131" s="53" t="str">
        <f>IF(D131="","",VLOOKUP(D131,Base!$1:$1048576,4))</f>
        <v>Dominique</v>
      </c>
      <c r="G131" s="41" t="s">
        <v>138</v>
      </c>
      <c r="H131" s="49"/>
      <c r="I131" s="82" t="s">
        <v>366</v>
      </c>
      <c r="J131" s="49"/>
      <c r="K131" s="49"/>
    </row>
    <row r="132" spans="1:11" hidden="1" x14ac:dyDescent="0.25">
      <c r="A132" s="4" t="s">
        <v>72</v>
      </c>
      <c r="B132" s="77">
        <v>44711</v>
      </c>
      <c r="C132" s="41" t="s">
        <v>152</v>
      </c>
      <c r="D132" s="78">
        <v>24</v>
      </c>
      <c r="E132" s="53" t="str">
        <f>IF(D132="","",VLOOKUP(D132,Base!$1:$1048576,3))</f>
        <v>XXX</v>
      </c>
      <c r="F132" s="53" t="str">
        <f>IF(D132="","",VLOOKUP(D132,Base!$1:$1048576,4))</f>
        <v>?</v>
      </c>
      <c r="G132" s="41" t="s">
        <v>138</v>
      </c>
      <c r="H132" s="49"/>
      <c r="I132" s="82"/>
      <c r="J132" s="83"/>
      <c r="K132" s="49"/>
    </row>
    <row r="133" spans="1:11" hidden="1" x14ac:dyDescent="0.25">
      <c r="A133" s="4" t="s">
        <v>72</v>
      </c>
      <c r="B133" s="77">
        <v>44711</v>
      </c>
      <c r="C133" s="41" t="s">
        <v>152</v>
      </c>
      <c r="D133" s="78">
        <v>25</v>
      </c>
      <c r="E133" s="53" t="str">
        <f>IF(D133="","",VLOOKUP(D133,Base!$1:$1048576,3))</f>
        <v>XXX</v>
      </c>
      <c r="F133" s="53" t="str">
        <f>IF(D133="","",VLOOKUP(D133,Base!$1:$1048576,4))</f>
        <v>?</v>
      </c>
      <c r="G133" s="41" t="s">
        <v>138</v>
      </c>
      <c r="H133" s="49"/>
      <c r="I133" s="82"/>
      <c r="J133" s="83"/>
      <c r="K133" s="49"/>
    </row>
    <row r="134" spans="1:11" hidden="1" x14ac:dyDescent="0.25">
      <c r="A134" s="4" t="s">
        <v>72</v>
      </c>
      <c r="B134" s="77">
        <v>44711</v>
      </c>
      <c r="C134" s="41" t="s">
        <v>156</v>
      </c>
      <c r="D134" s="78">
        <v>144</v>
      </c>
      <c r="E134" s="53" t="str">
        <f>IF(D134="","",VLOOKUP(D134,Base!$1:$1048576,3))</f>
        <v>XXX</v>
      </c>
      <c r="F134" s="53" t="str">
        <f>IF(D134="","",VLOOKUP(D134,Base!$1:$1048576,4))</f>
        <v>Laurence</v>
      </c>
      <c r="G134" s="41" t="s">
        <v>144</v>
      </c>
      <c r="H134" s="49"/>
      <c r="I134" s="82" t="s">
        <v>367</v>
      </c>
      <c r="J134" s="49"/>
      <c r="K134" s="49"/>
    </row>
    <row r="135" spans="1:11" hidden="1" x14ac:dyDescent="0.25">
      <c r="A135" s="4" t="s">
        <v>72</v>
      </c>
      <c r="B135" s="77">
        <v>44712</v>
      </c>
      <c r="C135" s="41" t="s">
        <v>68</v>
      </c>
      <c r="D135" s="78">
        <v>109</v>
      </c>
      <c r="E135" s="53" t="str">
        <f>IF(D135="","",VLOOKUP(D135,Base!$1:$1048576,3))</f>
        <v>XXX</v>
      </c>
      <c r="F135" s="53" t="str">
        <f>IF(D135="","",VLOOKUP(D135,Base!$1:$1048576,4))</f>
        <v>Fernande</v>
      </c>
      <c r="G135" s="41" t="s">
        <v>138</v>
      </c>
      <c r="H135" s="49"/>
      <c r="I135" s="82" t="s">
        <v>368</v>
      </c>
      <c r="J135" s="49"/>
      <c r="K135" s="49"/>
    </row>
    <row r="136" spans="1:11" hidden="1" x14ac:dyDescent="0.25">
      <c r="A136" s="4" t="s">
        <v>72</v>
      </c>
      <c r="B136" s="77">
        <v>44712</v>
      </c>
      <c r="C136" s="41" t="s">
        <v>68</v>
      </c>
      <c r="D136" s="78">
        <v>137</v>
      </c>
      <c r="E136" s="53" t="str">
        <f>IF(D136="","",VLOOKUP(D136,Base!$1:$1048576,3))</f>
        <v>XXX</v>
      </c>
      <c r="F136" s="53" t="str">
        <f>IF(D136="","",VLOOKUP(D136,Base!$1:$1048576,4))</f>
        <v>XXX</v>
      </c>
      <c r="G136" s="41" t="s">
        <v>138</v>
      </c>
      <c r="H136" s="49"/>
      <c r="I136" s="82" t="s">
        <v>369</v>
      </c>
      <c r="J136" s="49"/>
      <c r="K136" s="49"/>
    </row>
    <row r="137" spans="1:11" hidden="1" x14ac:dyDescent="0.25">
      <c r="A137" s="4" t="s">
        <v>72</v>
      </c>
      <c r="B137" s="77">
        <v>44714</v>
      </c>
      <c r="C137" s="41" t="s">
        <v>91</v>
      </c>
      <c r="D137" s="78">
        <v>97</v>
      </c>
      <c r="E137" s="53" t="str">
        <f>IF(D137="","",VLOOKUP(D137,Base!$1:$1048576,3))</f>
        <v>XXX</v>
      </c>
      <c r="F137" s="53" t="str">
        <f>IF(D137="","",VLOOKUP(D137,Base!$1:$1048576,4))</f>
        <v>Delphine</v>
      </c>
      <c r="G137" s="41" t="s">
        <v>144</v>
      </c>
      <c r="H137" s="49"/>
      <c r="I137" s="82" t="s">
        <v>370</v>
      </c>
      <c r="J137" s="49"/>
      <c r="K137" s="49"/>
    </row>
    <row r="138" spans="1:11" hidden="1" x14ac:dyDescent="0.25">
      <c r="A138" s="4" t="s">
        <v>72</v>
      </c>
      <c r="B138" s="77">
        <v>44714</v>
      </c>
      <c r="C138" s="41" t="s">
        <v>91</v>
      </c>
      <c r="D138" s="78">
        <v>104</v>
      </c>
      <c r="E138" s="53" t="str">
        <f>IF(D138="","",VLOOKUP(D138,Base!$1:$1048576,3))</f>
        <v>XXX</v>
      </c>
      <c r="F138" s="53" t="str">
        <f>IF(D138="","",VLOOKUP(D138,Base!$1:$1048576,4))</f>
        <v>?</v>
      </c>
      <c r="G138" s="41" t="s">
        <v>144</v>
      </c>
      <c r="H138" s="49"/>
      <c r="I138" s="82" t="s">
        <v>371</v>
      </c>
      <c r="J138" s="49"/>
      <c r="K138" s="49"/>
    </row>
    <row r="139" spans="1:11" hidden="1" x14ac:dyDescent="0.25">
      <c r="A139" s="4" t="s">
        <v>72</v>
      </c>
      <c r="B139" s="77">
        <v>44714</v>
      </c>
      <c r="C139" s="41" t="s">
        <v>91</v>
      </c>
      <c r="D139" s="78">
        <v>108</v>
      </c>
      <c r="E139" s="53" t="str">
        <f>IF(D139="","",VLOOKUP(D139,Base!$1:$1048576,3))</f>
        <v>XXX</v>
      </c>
      <c r="F139" s="53" t="str">
        <f>IF(D139="","",VLOOKUP(D139,Base!$1:$1048576,4))</f>
        <v>Marie-Thérèse</v>
      </c>
      <c r="G139" s="41" t="s">
        <v>138</v>
      </c>
      <c r="H139" s="49"/>
      <c r="I139" s="82" t="s">
        <v>372</v>
      </c>
      <c r="J139" s="49"/>
      <c r="K139" s="49"/>
    </row>
    <row r="140" spans="1:11" hidden="1" x14ac:dyDescent="0.25">
      <c r="A140" s="4" t="s">
        <v>72</v>
      </c>
      <c r="B140" s="77">
        <v>44719</v>
      </c>
      <c r="C140" s="41" t="s">
        <v>68</v>
      </c>
      <c r="D140" s="78">
        <v>109</v>
      </c>
      <c r="E140" s="53" t="str">
        <f>IF(D140="","",VLOOKUP(D140,Base!$1:$1048576,3))</f>
        <v>XXX</v>
      </c>
      <c r="F140" s="53" t="str">
        <f>IF(D140="","",VLOOKUP(D140,Base!$1:$1048576,4))</f>
        <v>Fernande</v>
      </c>
      <c r="G140" s="41" t="s">
        <v>144</v>
      </c>
      <c r="H140" s="49"/>
      <c r="I140" s="82" t="s">
        <v>373</v>
      </c>
      <c r="J140" s="49"/>
      <c r="K140" s="49"/>
    </row>
    <row r="141" spans="1:11" hidden="1" x14ac:dyDescent="0.25">
      <c r="A141" s="4" t="s">
        <v>72</v>
      </c>
      <c r="B141" s="77">
        <v>44720</v>
      </c>
      <c r="C141" s="41" t="s">
        <v>91</v>
      </c>
      <c r="D141" s="78">
        <v>83</v>
      </c>
      <c r="E141" s="53" t="str">
        <f>IF(D141="","",VLOOKUP(D141,Base!$1:$1048576,3))</f>
        <v>XXX</v>
      </c>
      <c r="F141" s="53" t="str">
        <f>IF(D141="","",VLOOKUP(D141,Base!$1:$1048576,4))</f>
        <v>XXX</v>
      </c>
      <c r="G141" s="41" t="s">
        <v>138</v>
      </c>
      <c r="H141" s="49"/>
      <c r="I141" s="82" t="s">
        <v>374</v>
      </c>
      <c r="J141" s="49"/>
      <c r="K141" s="49"/>
    </row>
    <row r="142" spans="1:11" hidden="1" x14ac:dyDescent="0.25">
      <c r="A142" s="4" t="s">
        <v>72</v>
      </c>
      <c r="B142" s="77">
        <v>44720</v>
      </c>
      <c r="C142" s="41" t="s">
        <v>91</v>
      </c>
      <c r="D142" s="78">
        <v>84</v>
      </c>
      <c r="E142" s="53" t="str">
        <f>IF(D142="","",VLOOKUP(D142,Base!$1:$1048576,3))</f>
        <v>XXX</v>
      </c>
      <c r="F142" s="53" t="str">
        <f>IF(D142="","",VLOOKUP(D142,Base!$1:$1048576,4))</f>
        <v>XXX</v>
      </c>
      <c r="G142" s="41" t="s">
        <v>138</v>
      </c>
      <c r="H142" s="49"/>
      <c r="I142" s="82" t="s">
        <v>375</v>
      </c>
      <c r="J142" s="49"/>
      <c r="K142" s="49"/>
    </row>
    <row r="143" spans="1:11" hidden="1" x14ac:dyDescent="0.25">
      <c r="A143" s="4" t="s">
        <v>72</v>
      </c>
      <c r="B143" s="77">
        <v>44720</v>
      </c>
      <c r="C143" s="41" t="s">
        <v>91</v>
      </c>
      <c r="D143" s="78">
        <v>97</v>
      </c>
      <c r="E143" s="53" t="str">
        <f>IF(D143="","",VLOOKUP(D143,Base!$1:$1048576,3))</f>
        <v>XXX</v>
      </c>
      <c r="F143" s="53" t="str">
        <f>IF(D143="","",VLOOKUP(D143,Base!$1:$1048576,4))</f>
        <v>Delphine</v>
      </c>
      <c r="G143" s="41" t="s">
        <v>140</v>
      </c>
      <c r="H143" s="49"/>
      <c r="I143" s="82" t="s">
        <v>376</v>
      </c>
      <c r="J143" s="49"/>
      <c r="K143" s="49"/>
    </row>
    <row r="144" spans="1:11" hidden="1" x14ac:dyDescent="0.25">
      <c r="A144" s="4" t="s">
        <v>72</v>
      </c>
      <c r="B144" s="77">
        <v>44721</v>
      </c>
      <c r="C144" s="41" t="s">
        <v>91</v>
      </c>
      <c r="D144" s="78">
        <v>97</v>
      </c>
      <c r="E144" s="53" t="str">
        <f>IF(D144="","",VLOOKUP(D144,Base!$1:$1048576,3))</f>
        <v>XXX</v>
      </c>
      <c r="F144" s="53" t="str">
        <f>IF(D144="","",VLOOKUP(D144,Base!$1:$1048576,4))</f>
        <v>Delphine</v>
      </c>
      <c r="G144" s="41" t="s">
        <v>139</v>
      </c>
      <c r="H144" s="49"/>
      <c r="I144" s="82"/>
      <c r="J144" s="49"/>
      <c r="K144" s="49"/>
    </row>
    <row r="145" spans="1:11" hidden="1" x14ac:dyDescent="0.25">
      <c r="A145" s="4" t="s">
        <v>72</v>
      </c>
      <c r="B145" s="77">
        <v>44721</v>
      </c>
      <c r="C145" s="41" t="s">
        <v>91</v>
      </c>
      <c r="D145" s="78">
        <v>46</v>
      </c>
      <c r="E145" s="53" t="str">
        <f>IF(D145="","",VLOOKUP(D145,Base!$1:$1048576,3))</f>
        <v>XXX</v>
      </c>
      <c r="F145" s="53" t="str">
        <f>IF(D145="","",VLOOKUP(D145,Base!$1:$1048576,4))</f>
        <v>Nathalie</v>
      </c>
      <c r="G145" s="41" t="s">
        <v>138</v>
      </c>
      <c r="H145" s="49"/>
      <c r="I145" s="82" t="s">
        <v>377</v>
      </c>
      <c r="J145" s="49"/>
      <c r="K145" s="49"/>
    </row>
    <row r="146" spans="1:11" hidden="1" x14ac:dyDescent="0.25">
      <c r="A146" s="4" t="s">
        <v>72</v>
      </c>
      <c r="B146" s="77">
        <v>44721</v>
      </c>
      <c r="C146" s="41" t="s">
        <v>91</v>
      </c>
      <c r="D146" s="78">
        <v>102</v>
      </c>
      <c r="E146" s="53" t="str">
        <f>IF(D146="","",VLOOKUP(D146,Base!$1:$1048576,3))</f>
        <v>XXX</v>
      </c>
      <c r="F146" s="53" t="str">
        <f>IF(D146="","",VLOOKUP(D146,Base!$1:$1048576,4))</f>
        <v>Marie-France</v>
      </c>
      <c r="G146" s="41" t="s">
        <v>138</v>
      </c>
      <c r="H146" s="49"/>
      <c r="I146" s="82" t="s">
        <v>378</v>
      </c>
      <c r="J146" s="49"/>
      <c r="K146" s="49"/>
    </row>
    <row r="147" spans="1:11" hidden="1" x14ac:dyDescent="0.25">
      <c r="A147" s="4" t="s">
        <v>72</v>
      </c>
      <c r="B147" s="77">
        <v>44721</v>
      </c>
      <c r="C147" s="41" t="s">
        <v>91</v>
      </c>
      <c r="D147" s="78">
        <v>98</v>
      </c>
      <c r="E147" s="53" t="str">
        <f>IF(D147="","",VLOOKUP(D147,Base!$1:$1048576,3))</f>
        <v>XXX</v>
      </c>
      <c r="F147" s="53" t="str">
        <f>IF(D147="","",VLOOKUP(D147,Base!$1:$1048576,4))</f>
        <v>Dame de Jullou</v>
      </c>
      <c r="G147" s="41" t="s">
        <v>138</v>
      </c>
      <c r="H147" s="49"/>
      <c r="I147" s="82" t="s">
        <v>355</v>
      </c>
      <c r="J147" s="49"/>
      <c r="K147" s="49"/>
    </row>
    <row r="148" spans="1:11" hidden="1" x14ac:dyDescent="0.25">
      <c r="A148" s="4" t="s">
        <v>72</v>
      </c>
      <c r="B148" s="77">
        <v>44721</v>
      </c>
      <c r="C148" s="41" t="s">
        <v>91</v>
      </c>
      <c r="D148" s="78">
        <v>111</v>
      </c>
      <c r="E148" s="53" t="str">
        <f>IF(D148="","",VLOOKUP(D148,Base!$1:$1048576,3))</f>
        <v>XXX</v>
      </c>
      <c r="F148" s="53" t="str">
        <f>IF(D148="","",VLOOKUP(D148,Base!$1:$1048576,4))</f>
        <v>Monsieur sms mail orange</v>
      </c>
      <c r="G148" s="41" t="s">
        <v>138</v>
      </c>
      <c r="H148" s="49"/>
      <c r="I148" s="82"/>
      <c r="J148" s="49"/>
      <c r="K148" s="49"/>
    </row>
    <row r="149" spans="1:11" hidden="1" x14ac:dyDescent="0.25">
      <c r="A149" s="4" t="s">
        <v>72</v>
      </c>
      <c r="B149" s="77">
        <v>44721</v>
      </c>
      <c r="C149" s="41" t="s">
        <v>91</v>
      </c>
      <c r="D149" s="78">
        <v>106</v>
      </c>
      <c r="E149" s="53" t="str">
        <f>IF(D149="","",VLOOKUP(D149,Base!$1:$1048576,3))</f>
        <v>XXX</v>
      </c>
      <c r="F149" s="53" t="str">
        <f>IF(D149="","",VLOOKUP(D149,Base!$1:$1048576,4))</f>
        <v>Marie-Christine</v>
      </c>
      <c r="G149" s="41" t="s">
        <v>138</v>
      </c>
      <c r="H149" s="49"/>
      <c r="I149" s="82" t="s">
        <v>379</v>
      </c>
      <c r="J149" s="49"/>
      <c r="K149" s="49"/>
    </row>
    <row r="150" spans="1:11" hidden="1" x14ac:dyDescent="0.25">
      <c r="A150" s="4" t="s">
        <v>72</v>
      </c>
      <c r="B150" s="77">
        <v>44725</v>
      </c>
      <c r="C150" s="41" t="s">
        <v>156</v>
      </c>
      <c r="D150" s="78">
        <v>30</v>
      </c>
      <c r="E150" s="53" t="str">
        <f>IF(D150="","",VLOOKUP(D150,Base!$1:$1048576,3))</f>
        <v>XXX</v>
      </c>
      <c r="F150" s="53" t="str">
        <f>IF(D150="","",VLOOKUP(D150,Base!$1:$1048576,4))</f>
        <v>Marianne</v>
      </c>
      <c r="G150" s="41" t="s">
        <v>139</v>
      </c>
      <c r="H150" s="49"/>
      <c r="I150" s="82" t="s">
        <v>380</v>
      </c>
      <c r="J150" s="49"/>
      <c r="K150" s="49"/>
    </row>
    <row r="151" spans="1:11" hidden="1" x14ac:dyDescent="0.25">
      <c r="A151" s="4" t="s">
        <v>72</v>
      </c>
      <c r="B151" s="77">
        <v>44725</v>
      </c>
      <c r="C151" s="41" t="s">
        <v>152</v>
      </c>
      <c r="D151" s="78">
        <v>59</v>
      </c>
      <c r="E151" s="53" t="str">
        <f>IF(D151="","",VLOOKUP(D151,Base!$1:$1048576,3))</f>
        <v>XXX</v>
      </c>
      <c r="F151" s="53" t="str">
        <f>IF(D151="","",VLOOKUP(D151,Base!$1:$1048576,4))</f>
        <v>Michel</v>
      </c>
      <c r="G151" s="41" t="s">
        <v>138</v>
      </c>
      <c r="H151" s="49"/>
      <c r="I151" s="82" t="s">
        <v>381</v>
      </c>
      <c r="J151" s="49"/>
      <c r="K151" s="49"/>
    </row>
    <row r="152" spans="1:11" hidden="1" x14ac:dyDescent="0.25">
      <c r="A152" s="4" t="s">
        <v>72</v>
      </c>
      <c r="B152" s="77">
        <v>44725</v>
      </c>
      <c r="C152" s="41" t="s">
        <v>156</v>
      </c>
      <c r="D152" s="78">
        <v>145</v>
      </c>
      <c r="E152" s="53" t="str">
        <f>IF(D152="","",VLOOKUP(D152,Base!$1:$1048576,3))</f>
        <v>XXX</v>
      </c>
      <c r="F152" s="53" t="str">
        <f>IF(D152="","",VLOOKUP(D152,Base!$1:$1048576,4))</f>
        <v>Colette</v>
      </c>
      <c r="G152" s="41" t="s">
        <v>144</v>
      </c>
      <c r="H152" s="49"/>
      <c r="I152" s="82" t="s">
        <v>382</v>
      </c>
      <c r="J152" s="49"/>
      <c r="K152" s="49"/>
    </row>
    <row r="153" spans="1:11" hidden="1" x14ac:dyDescent="0.25">
      <c r="A153" s="4" t="s">
        <v>72</v>
      </c>
      <c r="B153" s="77">
        <v>44725</v>
      </c>
      <c r="C153" s="41" t="s">
        <v>152</v>
      </c>
      <c r="D153" s="78">
        <v>82</v>
      </c>
      <c r="E153" s="53" t="str">
        <f>IF(D153="","",VLOOKUP(D153,Base!$1:$1048576,3))</f>
        <v>XXX</v>
      </c>
      <c r="F153" s="53" t="str">
        <f>IF(D153="","",VLOOKUP(D153,Base!$1:$1048576,4))</f>
        <v>XXX</v>
      </c>
      <c r="G153" s="41" t="s">
        <v>138</v>
      </c>
      <c r="H153" s="49"/>
      <c r="I153" s="82" t="s">
        <v>383</v>
      </c>
      <c r="J153" s="49"/>
      <c r="K153" s="49"/>
    </row>
    <row r="154" spans="1:11" hidden="1" x14ac:dyDescent="0.25">
      <c r="A154" s="4" t="s">
        <v>72</v>
      </c>
      <c r="B154" s="77">
        <v>44728</v>
      </c>
      <c r="C154" s="41" t="s">
        <v>45</v>
      </c>
      <c r="D154" s="78">
        <v>7</v>
      </c>
      <c r="E154" s="53" t="str">
        <f>IF(D154="","",VLOOKUP(D154,Base!$1:$1048576,3))</f>
        <v>XXX</v>
      </c>
      <c r="F154" s="53" t="str">
        <f>IF(D154="","",VLOOKUP(D154,Base!$1:$1048576,4))</f>
        <v>Sophie</v>
      </c>
      <c r="G154" s="41" t="s">
        <v>138</v>
      </c>
      <c r="H154" s="49"/>
      <c r="I154" s="82" t="s">
        <v>178</v>
      </c>
      <c r="J154" s="49"/>
      <c r="K154" s="49"/>
    </row>
    <row r="155" spans="1:11" hidden="1" x14ac:dyDescent="0.25">
      <c r="A155" s="4" t="s">
        <v>72</v>
      </c>
      <c r="B155" s="77">
        <v>44728</v>
      </c>
      <c r="C155" s="41" t="s">
        <v>91</v>
      </c>
      <c r="D155" s="78">
        <v>5</v>
      </c>
      <c r="E155" s="53" t="str">
        <f>IF(D155="","",VLOOKUP(D155,Base!$1:$1048576,3))</f>
        <v>XXX</v>
      </c>
      <c r="F155" s="53" t="str">
        <f>IF(D155="","",VLOOKUP(D155,Base!$1:$1048576,4))</f>
        <v>Jacques</v>
      </c>
      <c r="G155" s="41" t="s">
        <v>143</v>
      </c>
      <c r="H155" s="49"/>
      <c r="I155" s="82"/>
      <c r="J155" s="49"/>
      <c r="K155" s="49"/>
    </row>
    <row r="156" spans="1:11" hidden="1" x14ac:dyDescent="0.25">
      <c r="A156" s="4" t="s">
        <v>72</v>
      </c>
      <c r="B156" s="77">
        <v>44728</v>
      </c>
      <c r="C156" s="41" t="s">
        <v>91</v>
      </c>
      <c r="D156" s="78">
        <v>107</v>
      </c>
      <c r="E156" s="53" t="str">
        <f>IF(D156="","",VLOOKUP(D156,Base!$1:$1048576,3))</f>
        <v>XXX</v>
      </c>
      <c r="F156" s="53" t="str">
        <f>IF(D156="","",VLOOKUP(D156,Base!$1:$1048576,4))</f>
        <v>Marie-Hélène</v>
      </c>
      <c r="G156" s="41" t="s">
        <v>138</v>
      </c>
      <c r="H156" s="49"/>
      <c r="I156" s="82" t="s">
        <v>384</v>
      </c>
      <c r="J156" s="49"/>
      <c r="K156" s="49"/>
    </row>
    <row r="157" spans="1:11" hidden="1" x14ac:dyDescent="0.25">
      <c r="A157" s="4" t="s">
        <v>72</v>
      </c>
      <c r="B157" s="77">
        <v>44728</v>
      </c>
      <c r="C157" s="41" t="s">
        <v>91</v>
      </c>
      <c r="D157" s="78">
        <v>102</v>
      </c>
      <c r="E157" s="53" t="str">
        <f>IF(D157="","",VLOOKUP(D157,Base!$1:$1048576,3))</f>
        <v>XXX</v>
      </c>
      <c r="F157" s="53" t="str">
        <f>IF(D157="","",VLOOKUP(D157,Base!$1:$1048576,4))</f>
        <v>Marie-France</v>
      </c>
      <c r="G157" s="41" t="s">
        <v>138</v>
      </c>
      <c r="H157" s="49"/>
      <c r="I157" s="82" t="s">
        <v>385</v>
      </c>
      <c r="J157" s="49"/>
      <c r="K157" s="49"/>
    </row>
    <row r="158" spans="1:11" hidden="1" x14ac:dyDescent="0.25">
      <c r="A158" s="4" t="s">
        <v>72</v>
      </c>
      <c r="B158" s="77">
        <v>44728</v>
      </c>
      <c r="C158" s="41" t="s">
        <v>91</v>
      </c>
      <c r="D158" s="78">
        <v>80</v>
      </c>
      <c r="E158" s="53" t="str">
        <f>IF(D158="","",VLOOKUP(D158,Base!$1:$1048576,3))</f>
        <v>XXX</v>
      </c>
      <c r="F158" s="53" t="str">
        <f>IF(D158="","",VLOOKUP(D158,Base!$1:$1048576,4))</f>
        <v>XXX</v>
      </c>
      <c r="G158" s="41" t="s">
        <v>138</v>
      </c>
      <c r="H158" s="49"/>
      <c r="I158" s="82" t="s">
        <v>386</v>
      </c>
      <c r="J158" s="49"/>
      <c r="K158" s="49"/>
    </row>
    <row r="159" spans="1:11" hidden="1" x14ac:dyDescent="0.25">
      <c r="A159" s="4" t="s">
        <v>72</v>
      </c>
      <c r="B159" s="77">
        <v>44728</v>
      </c>
      <c r="C159" s="41" t="s">
        <v>91</v>
      </c>
      <c r="D159" s="78">
        <v>81</v>
      </c>
      <c r="E159" s="53" t="str">
        <f>IF(D159="","",VLOOKUP(D159,Base!$1:$1048576,3))</f>
        <v>XXX</v>
      </c>
      <c r="F159" s="53" t="str">
        <f>IF(D159="","",VLOOKUP(D159,Base!$1:$1048576,4))</f>
        <v>XXX</v>
      </c>
      <c r="G159" s="41" t="s">
        <v>138</v>
      </c>
      <c r="H159" s="49"/>
      <c r="I159" s="82" t="s">
        <v>387</v>
      </c>
      <c r="J159" s="49"/>
      <c r="K159" s="49"/>
    </row>
    <row r="160" spans="1:11" hidden="1" x14ac:dyDescent="0.25">
      <c r="A160" s="4" t="s">
        <v>72</v>
      </c>
      <c r="B160" s="77">
        <v>44732</v>
      </c>
      <c r="C160" s="41" t="s">
        <v>152</v>
      </c>
      <c r="D160" s="78">
        <v>128</v>
      </c>
      <c r="E160" s="53" t="str">
        <f>IF(D160="","",VLOOKUP(D160,Base!$1:$1048576,3))</f>
        <v>XXX</v>
      </c>
      <c r="F160" s="53" t="str">
        <f>IF(D160="","",VLOOKUP(D160,Base!$1:$1048576,4))</f>
        <v>XXX</v>
      </c>
      <c r="G160" s="41" t="s">
        <v>138</v>
      </c>
      <c r="H160" s="49"/>
      <c r="I160" s="82" t="s">
        <v>388</v>
      </c>
      <c r="J160" s="49"/>
      <c r="K160" s="49"/>
    </row>
    <row r="161" spans="1:11" hidden="1" x14ac:dyDescent="0.25">
      <c r="A161" s="4" t="s">
        <v>72</v>
      </c>
      <c r="B161" s="77">
        <v>44732</v>
      </c>
      <c r="C161" s="41" t="s">
        <v>152</v>
      </c>
      <c r="D161" s="78">
        <v>59</v>
      </c>
      <c r="E161" s="53" t="str">
        <f>IF(D161="","",VLOOKUP(D161,Base!$1:$1048576,3))</f>
        <v>XXX</v>
      </c>
      <c r="F161" s="53" t="str">
        <f>IF(D161="","",VLOOKUP(D161,Base!$1:$1048576,4))</f>
        <v>Michel</v>
      </c>
      <c r="G161" s="41" t="s">
        <v>144</v>
      </c>
      <c r="H161" s="49"/>
      <c r="I161" s="82" t="s">
        <v>389</v>
      </c>
      <c r="J161" s="49"/>
      <c r="K161" s="49"/>
    </row>
    <row r="162" spans="1:11" hidden="1" x14ac:dyDescent="0.25">
      <c r="A162" s="4" t="s">
        <v>72</v>
      </c>
      <c r="B162" s="77">
        <v>44734</v>
      </c>
      <c r="C162" s="41" t="s">
        <v>91</v>
      </c>
      <c r="D162" s="78">
        <v>97</v>
      </c>
      <c r="E162" s="53" t="str">
        <f>IF(D162="","",VLOOKUP(D162,Base!$1:$1048576,3))</f>
        <v>XXX</v>
      </c>
      <c r="F162" s="53" t="str">
        <f>IF(D162="","",VLOOKUP(D162,Base!$1:$1048576,4))</f>
        <v>Delphine</v>
      </c>
      <c r="G162" s="41" t="s">
        <v>139</v>
      </c>
      <c r="H162" s="49"/>
      <c r="I162" s="82" t="s">
        <v>390</v>
      </c>
      <c r="J162" s="49"/>
      <c r="K162" s="49"/>
    </row>
    <row r="163" spans="1:11" hidden="1" x14ac:dyDescent="0.25">
      <c r="A163" s="4" t="s">
        <v>72</v>
      </c>
      <c r="B163" s="77">
        <v>44735</v>
      </c>
      <c r="C163" s="41" t="s">
        <v>91</v>
      </c>
      <c r="D163" s="78">
        <v>85</v>
      </c>
      <c r="E163" s="53" t="str">
        <f>IF(D163="","",VLOOKUP(D163,Base!$1:$1048576,3))</f>
        <v>XXX</v>
      </c>
      <c r="F163" s="53" t="str">
        <f>IF(D163="","",VLOOKUP(D163,Base!$1:$1048576,4))</f>
        <v>XXX</v>
      </c>
      <c r="G163" s="41" t="s">
        <v>138</v>
      </c>
      <c r="H163" s="49"/>
      <c r="I163" s="82" t="s">
        <v>391</v>
      </c>
      <c r="J163" s="49"/>
      <c r="K163" s="49"/>
    </row>
    <row r="164" spans="1:11" hidden="1" x14ac:dyDescent="0.25">
      <c r="A164" s="4" t="s">
        <v>72</v>
      </c>
      <c r="B164" s="77">
        <v>44735</v>
      </c>
      <c r="C164" s="41" t="s">
        <v>91</v>
      </c>
      <c r="D164" s="78">
        <v>86</v>
      </c>
      <c r="E164" s="53" t="str">
        <f>IF(D164="","",VLOOKUP(D164,Base!$1:$1048576,3))</f>
        <v>XXX</v>
      </c>
      <c r="F164" s="53" t="str">
        <f>IF(D164="","",VLOOKUP(D164,Base!$1:$1048576,4))</f>
        <v>XXX</v>
      </c>
      <c r="G164" s="41" t="s">
        <v>138</v>
      </c>
      <c r="H164" s="49"/>
      <c r="I164" s="82" t="s">
        <v>372</v>
      </c>
      <c r="J164" s="49"/>
      <c r="K164" s="49"/>
    </row>
    <row r="165" spans="1:11" hidden="1" x14ac:dyDescent="0.25">
      <c r="A165" s="4" t="s">
        <v>72</v>
      </c>
      <c r="B165" s="77">
        <v>44735</v>
      </c>
      <c r="C165" s="41" t="s">
        <v>91</v>
      </c>
      <c r="D165" s="78">
        <v>87</v>
      </c>
      <c r="E165" s="53" t="str">
        <f>IF(D165="","",VLOOKUP(D165,Base!$1:$1048576,3))</f>
        <v>XXX</v>
      </c>
      <c r="F165" s="53" t="str">
        <f>IF(D165="","",VLOOKUP(D165,Base!$1:$1048576,4))</f>
        <v>XXX</v>
      </c>
      <c r="G165" s="41" t="s">
        <v>138</v>
      </c>
      <c r="H165" s="49"/>
      <c r="I165" s="82" t="s">
        <v>392</v>
      </c>
      <c r="J165" s="49"/>
      <c r="K165" s="49"/>
    </row>
    <row r="166" spans="1:11" hidden="1" x14ac:dyDescent="0.25">
      <c r="A166" s="4" t="s">
        <v>72</v>
      </c>
      <c r="B166" s="77">
        <v>44735</v>
      </c>
      <c r="C166" s="41" t="s">
        <v>91</v>
      </c>
      <c r="D166" s="78">
        <v>88</v>
      </c>
      <c r="E166" s="53" t="str">
        <f>IF(D166="","",VLOOKUP(D166,Base!$1:$1048576,3))</f>
        <v>XXX</v>
      </c>
      <c r="F166" s="53" t="str">
        <f>IF(D166="","",VLOOKUP(D166,Base!$1:$1048576,4))</f>
        <v>XXX</v>
      </c>
      <c r="G166" s="41" t="s">
        <v>138</v>
      </c>
      <c r="H166" s="49"/>
      <c r="I166" s="82" t="s">
        <v>393</v>
      </c>
      <c r="J166" s="49"/>
      <c r="K166" s="49"/>
    </row>
    <row r="167" spans="1:11" hidden="1" x14ac:dyDescent="0.25">
      <c r="A167" s="4" t="s">
        <v>72</v>
      </c>
      <c r="B167" s="77">
        <v>44735</v>
      </c>
      <c r="C167" s="41" t="s">
        <v>91</v>
      </c>
      <c r="D167" s="78">
        <v>89</v>
      </c>
      <c r="E167" s="53" t="str">
        <f>IF(D167="","",VLOOKUP(D167,Base!$1:$1048576,3))</f>
        <v>XXX</v>
      </c>
      <c r="F167" s="53" t="str">
        <f>IF(D167="","",VLOOKUP(D167,Base!$1:$1048576,4))</f>
        <v>XXX</v>
      </c>
      <c r="G167" s="41" t="s">
        <v>138</v>
      </c>
      <c r="H167" s="49"/>
      <c r="I167" s="82" t="s">
        <v>394</v>
      </c>
      <c r="J167" s="49"/>
      <c r="K167" s="49"/>
    </row>
    <row r="168" spans="1:11" hidden="1" x14ac:dyDescent="0.25">
      <c r="A168" s="4" t="s">
        <v>72</v>
      </c>
      <c r="B168" s="77">
        <v>44735</v>
      </c>
      <c r="C168" s="41" t="s">
        <v>91</v>
      </c>
      <c r="D168" s="78">
        <v>46</v>
      </c>
      <c r="E168" s="53" t="str">
        <f>IF(D168="","",VLOOKUP(D168,Base!$1:$1048576,3))</f>
        <v>XXX</v>
      </c>
      <c r="F168" s="53" t="str">
        <f>IF(D168="","",VLOOKUP(D168,Base!$1:$1048576,4))</f>
        <v>Nathalie</v>
      </c>
      <c r="G168" s="41" t="s">
        <v>138</v>
      </c>
      <c r="H168" s="49"/>
      <c r="I168" s="82" t="s">
        <v>395</v>
      </c>
      <c r="J168" s="49"/>
      <c r="K168" s="49"/>
    </row>
    <row r="169" spans="1:11" hidden="1" x14ac:dyDescent="0.25">
      <c r="A169" s="4" t="s">
        <v>72</v>
      </c>
      <c r="B169" s="77">
        <v>44735</v>
      </c>
      <c r="C169" s="41" t="s">
        <v>91</v>
      </c>
      <c r="D169" s="78">
        <v>90</v>
      </c>
      <c r="E169" s="53" t="str">
        <f>IF(D169="","",VLOOKUP(D169,Base!$1:$1048576,3))</f>
        <v>XXX</v>
      </c>
      <c r="F169" s="53" t="str">
        <f>IF(D169="","",VLOOKUP(D169,Base!$1:$1048576,4))</f>
        <v>XXX</v>
      </c>
      <c r="G169" s="41" t="s">
        <v>138</v>
      </c>
      <c r="H169" s="49"/>
      <c r="I169" s="82" t="s">
        <v>396</v>
      </c>
      <c r="J169" s="49"/>
      <c r="K169" s="49"/>
    </row>
    <row r="170" spans="1:11" hidden="1" x14ac:dyDescent="0.25">
      <c r="A170" s="4" t="s">
        <v>72</v>
      </c>
      <c r="B170" s="77">
        <v>44739</v>
      </c>
      <c r="C170" s="41" t="s">
        <v>243</v>
      </c>
      <c r="D170" s="78">
        <v>30</v>
      </c>
      <c r="E170" s="53" t="str">
        <f>IF(D170="","",VLOOKUP(D170,Base!$1:$1048576,3))</f>
        <v>XXX</v>
      </c>
      <c r="F170" s="53" t="str">
        <f>IF(D170="","",VLOOKUP(D170,Base!$1:$1048576,4))</f>
        <v>Marianne</v>
      </c>
      <c r="G170" s="41" t="s">
        <v>144</v>
      </c>
      <c r="H170" s="49"/>
      <c r="I170" s="82" t="s">
        <v>397</v>
      </c>
      <c r="J170" s="49"/>
      <c r="K170" s="49"/>
    </row>
    <row r="171" spans="1:11" hidden="1" x14ac:dyDescent="0.25">
      <c r="A171" s="4" t="s">
        <v>72</v>
      </c>
      <c r="B171" s="77">
        <v>44740</v>
      </c>
      <c r="C171" s="41" t="s">
        <v>68</v>
      </c>
      <c r="D171" s="78">
        <v>103</v>
      </c>
      <c r="E171" s="53" t="str">
        <f>IF(D171="","",VLOOKUP(D171,Base!$1:$1048576,3))</f>
        <v>XXX</v>
      </c>
      <c r="F171" s="53" t="str">
        <f>IF(D171="","",VLOOKUP(D171,Base!$1:$1048576,4))</f>
        <v>Gérard</v>
      </c>
      <c r="G171" s="41" t="s">
        <v>144</v>
      </c>
      <c r="H171" s="49"/>
      <c r="I171" s="82" t="s">
        <v>398</v>
      </c>
      <c r="J171" s="49"/>
      <c r="K171" s="49"/>
    </row>
    <row r="172" spans="1:11" hidden="1" x14ac:dyDescent="0.25">
      <c r="A172" s="4" t="s">
        <v>72</v>
      </c>
      <c r="B172" s="77">
        <v>44740</v>
      </c>
      <c r="C172" s="41" t="s">
        <v>68</v>
      </c>
      <c r="D172" s="78">
        <v>131</v>
      </c>
      <c r="E172" s="53" t="str">
        <f>IF(D172="","",VLOOKUP(D172,Base!$1:$1048576,3))</f>
        <v>XXX</v>
      </c>
      <c r="F172" s="53" t="str">
        <f>IF(D172="","",VLOOKUP(D172,Base!$1:$1048576,4))</f>
        <v>Couple ancien maire 1</v>
      </c>
      <c r="G172" s="41" t="s">
        <v>144</v>
      </c>
      <c r="H172" s="49"/>
      <c r="I172" s="82" t="s">
        <v>399</v>
      </c>
      <c r="J172" s="49"/>
      <c r="K172" s="49"/>
    </row>
    <row r="173" spans="1:11" hidden="1" x14ac:dyDescent="0.25">
      <c r="A173" s="4" t="s">
        <v>72</v>
      </c>
      <c r="B173" s="77">
        <v>44740</v>
      </c>
      <c r="C173" s="41" t="s">
        <v>68</v>
      </c>
      <c r="D173" s="78">
        <v>132</v>
      </c>
      <c r="E173" s="53" t="str">
        <f>IF(D173="","",VLOOKUP(D173,Base!$1:$1048576,3))</f>
        <v>XXX</v>
      </c>
      <c r="F173" s="53" t="str">
        <f>IF(D173="","",VLOOKUP(D173,Base!$1:$1048576,4))</f>
        <v>Couple ancien maire 2</v>
      </c>
      <c r="G173" s="41" t="s">
        <v>144</v>
      </c>
      <c r="H173" s="49"/>
      <c r="I173" s="82"/>
      <c r="J173" s="49"/>
      <c r="K173" s="49"/>
    </row>
    <row r="174" spans="1:11" hidden="1" x14ac:dyDescent="0.25">
      <c r="A174" s="4" t="s">
        <v>72</v>
      </c>
      <c r="B174" s="77">
        <v>44742</v>
      </c>
      <c r="C174" s="41" t="s">
        <v>45</v>
      </c>
      <c r="D174" s="78">
        <v>105</v>
      </c>
      <c r="E174" s="53" t="str">
        <f>IF(D174="","",VLOOKUP(D174,Base!$1:$1048576,3))</f>
        <v>XXX</v>
      </c>
      <c r="F174" s="53" t="str">
        <f>IF(D174="","",VLOOKUP(D174,Base!$1:$1048576,4))</f>
        <v>Suisse</v>
      </c>
      <c r="G174" s="41" t="s">
        <v>139</v>
      </c>
      <c r="H174" s="49"/>
      <c r="I174" s="82"/>
      <c r="J174" s="49"/>
      <c r="K174" s="49"/>
    </row>
    <row r="175" spans="1:11" hidden="1" x14ac:dyDescent="0.25">
      <c r="A175" s="4" t="s">
        <v>72</v>
      </c>
      <c r="B175" s="77">
        <v>44742</v>
      </c>
      <c r="C175" s="41" t="s">
        <v>45</v>
      </c>
      <c r="D175" s="78">
        <v>96</v>
      </c>
      <c r="E175" s="53" t="str">
        <f>IF(D175="","",VLOOKUP(D175,Base!$1:$1048576,3))</f>
        <v>XXX</v>
      </c>
      <c r="F175" s="53" t="str">
        <f>IF(D175="","",VLOOKUP(D175,Base!$1:$1048576,4))</f>
        <v>Carolles art</v>
      </c>
      <c r="G175" s="41" t="s">
        <v>144</v>
      </c>
      <c r="H175" s="49"/>
      <c r="I175" s="82"/>
      <c r="J175" s="49"/>
      <c r="K175" s="49"/>
    </row>
    <row r="176" spans="1:11" hidden="1" x14ac:dyDescent="0.25">
      <c r="A176" s="4" t="s">
        <v>72</v>
      </c>
      <c r="B176" s="77">
        <v>44742</v>
      </c>
      <c r="C176" s="41" t="s">
        <v>91</v>
      </c>
      <c r="D176" s="78">
        <v>59</v>
      </c>
      <c r="E176" s="53" t="str">
        <f>IF(D176="","",VLOOKUP(D176,Base!$1:$1048576,3))</f>
        <v>XXX</v>
      </c>
      <c r="F176" s="53" t="str">
        <f>IF(D176="","",VLOOKUP(D176,Base!$1:$1048576,4))</f>
        <v>Michel</v>
      </c>
      <c r="G176" s="41" t="s">
        <v>138</v>
      </c>
      <c r="H176" s="49"/>
      <c r="I176" s="82"/>
      <c r="J176" s="49"/>
      <c r="K176" s="49"/>
    </row>
    <row r="177" spans="1:11" hidden="1" x14ac:dyDescent="0.25">
      <c r="A177" s="4" t="s">
        <v>72</v>
      </c>
      <c r="B177" s="77">
        <v>44742</v>
      </c>
      <c r="C177" s="41" t="s">
        <v>91</v>
      </c>
      <c r="D177" s="78">
        <v>94</v>
      </c>
      <c r="E177" s="53" t="str">
        <f>IF(D177="","",VLOOKUP(D177,Base!$1:$1048576,3))</f>
        <v>XXX</v>
      </c>
      <c r="F177" s="53" t="str">
        <f>IF(D177="","",VLOOKUP(D177,Base!$1:$1048576,4))</f>
        <v>Bernadette</v>
      </c>
      <c r="G177" s="41" t="s">
        <v>139</v>
      </c>
      <c r="H177" s="49"/>
      <c r="I177" s="82"/>
      <c r="J177" s="49"/>
      <c r="K177" s="49"/>
    </row>
    <row r="178" spans="1:11" hidden="1" x14ac:dyDescent="0.25">
      <c r="A178" s="4" t="s">
        <v>72</v>
      </c>
      <c r="B178" s="77">
        <v>44742</v>
      </c>
      <c r="C178" s="41" t="s">
        <v>91</v>
      </c>
      <c r="D178" s="78">
        <v>8</v>
      </c>
      <c r="E178" s="53" t="str">
        <f>IF(D178="","",VLOOKUP(D178,Base!$1:$1048576,3))</f>
        <v>XXX</v>
      </c>
      <c r="F178" s="53" t="str">
        <f>IF(D178="","",VLOOKUP(D178,Base!$1:$1048576,4))</f>
        <v>Dominique</v>
      </c>
      <c r="G178" s="41" t="s">
        <v>138</v>
      </c>
      <c r="H178" s="49"/>
      <c r="I178" s="82"/>
      <c r="J178" s="49"/>
      <c r="K178" s="49"/>
    </row>
    <row r="179" spans="1:11" hidden="1" x14ac:dyDescent="0.25">
      <c r="A179" s="4" t="s">
        <v>72</v>
      </c>
      <c r="B179" s="77">
        <v>44742</v>
      </c>
      <c r="C179" s="41" t="s">
        <v>91</v>
      </c>
      <c r="D179" s="78">
        <v>110</v>
      </c>
      <c r="E179" s="53" t="str">
        <f>IF(D179="","",VLOOKUP(D179,Base!$1:$1048576,3))</f>
        <v>XXX</v>
      </c>
      <c r="F179" s="53" t="str">
        <f>IF(D179="","",VLOOKUP(D179,Base!$1:$1048576,4))</f>
        <v>XXX</v>
      </c>
      <c r="G179" s="41" t="s">
        <v>138</v>
      </c>
      <c r="H179" s="49"/>
      <c r="I179" s="82" t="s">
        <v>400</v>
      </c>
      <c r="J179" s="49"/>
      <c r="K179" s="49"/>
    </row>
    <row r="180" spans="1:11" hidden="1" x14ac:dyDescent="0.25">
      <c r="A180" s="4" t="s">
        <v>72</v>
      </c>
      <c r="B180" s="77">
        <v>44742</v>
      </c>
      <c r="C180" s="41" t="s">
        <v>91</v>
      </c>
      <c r="D180" s="78">
        <v>126</v>
      </c>
      <c r="E180" s="53" t="str">
        <f>IF(D180="","",VLOOKUP(D180,Base!$1:$1048576,3))</f>
        <v>XXX</v>
      </c>
      <c r="F180" s="53" t="str">
        <f>IF(D180="","",VLOOKUP(D180,Base!$1:$1048576,4))</f>
        <v>XXX</v>
      </c>
      <c r="G180" s="41" t="s">
        <v>138</v>
      </c>
      <c r="H180" s="49"/>
      <c r="I180" s="82" t="s">
        <v>401</v>
      </c>
      <c r="J180" s="49"/>
      <c r="K180" s="49"/>
    </row>
    <row r="181" spans="1:11" hidden="1" x14ac:dyDescent="0.25">
      <c r="A181" s="4" t="s">
        <v>72</v>
      </c>
      <c r="B181" s="77">
        <v>44742</v>
      </c>
      <c r="C181" s="41" t="s">
        <v>91</v>
      </c>
      <c r="D181" s="78">
        <v>127</v>
      </c>
      <c r="E181" s="53" t="str">
        <f>IF(D181="","",VLOOKUP(D181,Base!$1:$1048576,3))</f>
        <v>XXX</v>
      </c>
      <c r="F181" s="53" t="str">
        <f>IF(D181="","",VLOOKUP(D181,Base!$1:$1048576,4))</f>
        <v>XXX</v>
      </c>
      <c r="G181" s="41" t="s">
        <v>138</v>
      </c>
      <c r="H181" s="49"/>
      <c r="I181" s="82" t="s">
        <v>402</v>
      </c>
      <c r="J181" s="49"/>
      <c r="K181" s="49"/>
    </row>
    <row r="182" spans="1:11" hidden="1" x14ac:dyDescent="0.25">
      <c r="A182" s="4" t="s">
        <v>72</v>
      </c>
      <c r="B182" s="77">
        <v>44742</v>
      </c>
      <c r="C182" s="41" t="s">
        <v>91</v>
      </c>
      <c r="D182" s="78">
        <v>104</v>
      </c>
      <c r="E182" s="53" t="str">
        <f>IF(D182="","",VLOOKUP(D182,Base!$1:$1048576,3))</f>
        <v>XXX</v>
      </c>
      <c r="F182" s="53" t="str">
        <f>IF(D182="","",VLOOKUP(D182,Base!$1:$1048576,4))</f>
        <v>?</v>
      </c>
      <c r="G182" s="41" t="s">
        <v>144</v>
      </c>
      <c r="H182" s="49"/>
      <c r="I182" s="82" t="s">
        <v>403</v>
      </c>
      <c r="J182" s="49"/>
      <c r="K182" s="49"/>
    </row>
    <row r="183" spans="1:11" hidden="1" x14ac:dyDescent="0.25">
      <c r="A183" s="4" t="s">
        <v>72</v>
      </c>
      <c r="B183" s="77">
        <v>44746</v>
      </c>
      <c r="C183" s="41" t="s">
        <v>152</v>
      </c>
      <c r="D183" s="78">
        <v>15</v>
      </c>
      <c r="E183" s="53" t="str">
        <f>IF(D183="","",VLOOKUP(D183,Base!$1:$1048576,3))</f>
        <v>XXX</v>
      </c>
      <c r="F183" s="53" t="str">
        <f>IF(D183="","",VLOOKUP(D183,Base!$1:$1048576,4))</f>
        <v>Alexis</v>
      </c>
      <c r="G183" s="41" t="s">
        <v>144</v>
      </c>
      <c r="H183" s="49"/>
      <c r="I183" s="82"/>
      <c r="J183" s="49"/>
      <c r="K183" s="49"/>
    </row>
    <row r="184" spans="1:11" hidden="1" x14ac:dyDescent="0.25">
      <c r="A184" s="4" t="s">
        <v>72</v>
      </c>
      <c r="B184" s="77">
        <v>44746</v>
      </c>
      <c r="C184" s="41" t="s">
        <v>152</v>
      </c>
      <c r="D184" s="78">
        <v>8</v>
      </c>
      <c r="E184" s="53" t="str">
        <f>IF(D184="","",VLOOKUP(D184,Base!$1:$1048576,3))</f>
        <v>XXX</v>
      </c>
      <c r="F184" s="53" t="str">
        <f>IF(D184="","",VLOOKUP(D184,Base!$1:$1048576,4))</f>
        <v>Dominique</v>
      </c>
      <c r="G184" s="41" t="s">
        <v>138</v>
      </c>
      <c r="H184" s="49"/>
      <c r="I184" s="82"/>
      <c r="J184" s="49"/>
      <c r="K184" s="49"/>
    </row>
    <row r="185" spans="1:11" hidden="1" x14ac:dyDescent="0.25">
      <c r="A185" s="4" t="s">
        <v>72</v>
      </c>
      <c r="B185" s="77">
        <v>44746</v>
      </c>
      <c r="C185" s="41" t="s">
        <v>152</v>
      </c>
      <c r="D185" s="78">
        <v>101</v>
      </c>
      <c r="E185" s="53" t="str">
        <f>IF(D185="","",VLOOKUP(D185,Base!$1:$1048576,3))</f>
        <v>XXX</v>
      </c>
      <c r="F185" s="53" t="str">
        <f>IF(D185="","",VLOOKUP(D185,Base!$1:$1048576,4))</f>
        <v>?</v>
      </c>
      <c r="G185" s="41" t="s">
        <v>139</v>
      </c>
      <c r="H185" s="49"/>
      <c r="I185" s="82"/>
      <c r="J185" s="49"/>
      <c r="K185" s="49"/>
    </row>
    <row r="186" spans="1:11" hidden="1" x14ac:dyDescent="0.25">
      <c r="A186" s="4" t="s">
        <v>72</v>
      </c>
      <c r="B186" s="77">
        <v>44746</v>
      </c>
      <c r="C186" s="41" t="s">
        <v>152</v>
      </c>
      <c r="D186" s="78">
        <v>36</v>
      </c>
      <c r="E186" s="53" t="str">
        <f>IF(D186="","",VLOOKUP(D186,Base!$1:$1048576,3))</f>
        <v>XXX</v>
      </c>
      <c r="F186" s="53" t="str">
        <f>IF(D186="","",VLOOKUP(D186,Base!$1:$1048576,4))</f>
        <v>?</v>
      </c>
      <c r="G186" s="41" t="s">
        <v>138</v>
      </c>
      <c r="H186" s="49"/>
      <c r="I186" s="82"/>
      <c r="J186" s="49"/>
      <c r="K186" s="49"/>
    </row>
    <row r="187" spans="1:11" hidden="1" x14ac:dyDescent="0.25">
      <c r="A187" s="4" t="s">
        <v>72</v>
      </c>
      <c r="B187" s="77">
        <v>44753</v>
      </c>
      <c r="C187" s="41" t="s">
        <v>152</v>
      </c>
      <c r="D187" s="78">
        <v>59</v>
      </c>
      <c r="E187" s="53" t="str">
        <f>IF(D187="","",VLOOKUP(D187,Base!$1:$1048576,3))</f>
        <v>XXX</v>
      </c>
      <c r="F187" s="53" t="str">
        <f>IF(D187="","",VLOOKUP(D187,Base!$1:$1048576,4))</f>
        <v>Michel</v>
      </c>
      <c r="G187" s="41" t="s">
        <v>144</v>
      </c>
      <c r="H187" s="49"/>
      <c r="I187" s="82"/>
      <c r="J187" s="49"/>
      <c r="K187" s="49"/>
    </row>
    <row r="188" spans="1:11" hidden="1" x14ac:dyDescent="0.25">
      <c r="A188" s="4" t="s">
        <v>72</v>
      </c>
      <c r="B188" s="77">
        <v>44753</v>
      </c>
      <c r="C188" s="41" t="s">
        <v>152</v>
      </c>
      <c r="D188" s="78">
        <v>8</v>
      </c>
      <c r="E188" s="53" t="str">
        <f>IF(D188="","",VLOOKUP(D188,Base!$1:$1048576,3))</f>
        <v>XXX</v>
      </c>
      <c r="F188" s="53" t="str">
        <f>IF(D188="","",VLOOKUP(D188,Base!$1:$1048576,4))</f>
        <v>Dominique</v>
      </c>
      <c r="G188" s="41" t="s">
        <v>138</v>
      </c>
      <c r="H188" s="49"/>
      <c r="I188" s="82"/>
      <c r="J188" s="49"/>
      <c r="K188" s="49"/>
    </row>
    <row r="189" spans="1:11" hidden="1" x14ac:dyDescent="0.25">
      <c r="A189" s="4" t="s">
        <v>72</v>
      </c>
      <c r="B189" s="77">
        <v>44753</v>
      </c>
      <c r="C189" s="41" t="s">
        <v>152</v>
      </c>
      <c r="D189" s="78">
        <v>101</v>
      </c>
      <c r="E189" s="53" t="str">
        <f>IF(D189="","",VLOOKUP(D189,Base!$1:$1048576,3))</f>
        <v>XXX</v>
      </c>
      <c r="F189" s="53" t="str">
        <f>IF(D189="","",VLOOKUP(D189,Base!$1:$1048576,4))</f>
        <v>?</v>
      </c>
      <c r="G189" s="41" t="s">
        <v>139</v>
      </c>
      <c r="H189" s="49"/>
      <c r="I189" s="82" t="s">
        <v>404</v>
      </c>
      <c r="J189" s="49"/>
      <c r="K189" s="49"/>
    </row>
    <row r="190" spans="1:11" hidden="1" x14ac:dyDescent="0.25">
      <c r="A190" s="4"/>
      <c r="B190" s="77">
        <v>44776</v>
      </c>
      <c r="C190" s="41" t="s">
        <v>57</v>
      </c>
      <c r="D190" s="78">
        <v>93</v>
      </c>
      <c r="E190" s="53" t="str">
        <f>IF(D190="","",VLOOKUP(D190,Base!$1:$1048576,3))</f>
        <v>XXX</v>
      </c>
      <c r="F190" s="53" t="str">
        <f>IF(D190="","",VLOOKUP(D190,Base!$1:$1048576,4))</f>
        <v>Paul</v>
      </c>
      <c r="G190" s="41" t="s">
        <v>144</v>
      </c>
      <c r="H190" s="49"/>
      <c r="I190" s="82" t="s">
        <v>405</v>
      </c>
      <c r="J190" s="49"/>
      <c r="K190" s="49"/>
    </row>
    <row r="191" spans="1:11" hidden="1" x14ac:dyDescent="0.25">
      <c r="A191" s="4"/>
      <c r="B191" s="77">
        <v>44777</v>
      </c>
      <c r="C191" s="41" t="s">
        <v>243</v>
      </c>
      <c r="D191" s="78">
        <v>138</v>
      </c>
      <c r="E191" s="53" t="str">
        <f>IF(D191="","",VLOOKUP(D191,Base!$1:$1048576,3))</f>
        <v>XXX</v>
      </c>
      <c r="F191" s="53" t="str">
        <f>IF(D191="","",VLOOKUP(D191,Base!$1:$1048576,4))</f>
        <v>Isabelle</v>
      </c>
      <c r="G191" s="41" t="s">
        <v>138</v>
      </c>
      <c r="H191" s="49"/>
      <c r="I191" s="82"/>
      <c r="J191" s="49"/>
      <c r="K191" s="49"/>
    </row>
    <row r="192" spans="1:11" hidden="1" x14ac:dyDescent="0.25">
      <c r="A192" s="4"/>
      <c r="B192" s="77">
        <v>44777</v>
      </c>
      <c r="C192" s="41" t="s">
        <v>91</v>
      </c>
      <c r="D192" s="78">
        <v>139</v>
      </c>
      <c r="E192" s="53" t="str">
        <f>IF(D192="","",VLOOKUP(D192,Base!$1:$1048576,3))</f>
        <v>XXX</v>
      </c>
      <c r="F192" s="53" t="str">
        <f>IF(D192="","",VLOOKUP(D192,Base!$1:$1048576,4))</f>
        <v>Benchir</v>
      </c>
      <c r="G192" s="41" t="s">
        <v>138</v>
      </c>
      <c r="H192" s="49"/>
      <c r="I192" s="82"/>
      <c r="J192" s="49"/>
      <c r="K192" s="49"/>
    </row>
    <row r="193" spans="1:11" hidden="1" x14ac:dyDescent="0.25">
      <c r="A193" s="4"/>
      <c r="B193" s="77">
        <v>44777</v>
      </c>
      <c r="C193" s="41" t="s">
        <v>91</v>
      </c>
      <c r="D193" s="78">
        <v>140</v>
      </c>
      <c r="E193" s="53" t="str">
        <f>IF(D193="","",VLOOKUP(D193,Base!$1:$1048576,3))</f>
        <v>XXX</v>
      </c>
      <c r="F193" s="53" t="str">
        <f>IF(D193="","",VLOOKUP(D193,Base!$1:$1048576,4))</f>
        <v>?</v>
      </c>
      <c r="G193" s="41" t="s">
        <v>138</v>
      </c>
      <c r="H193" s="49"/>
      <c r="I193" s="82"/>
      <c r="J193" s="49"/>
      <c r="K193" s="49"/>
    </row>
    <row r="194" spans="1:11" hidden="1" x14ac:dyDescent="0.25">
      <c r="A194" s="4"/>
      <c r="B194" s="77">
        <v>44781</v>
      </c>
      <c r="C194" s="41" t="s">
        <v>156</v>
      </c>
      <c r="D194" s="78">
        <v>145</v>
      </c>
      <c r="E194" s="53" t="str">
        <f>IF(D194="","",VLOOKUP(D194,Base!$1:$1048576,3))</f>
        <v>XXX</v>
      </c>
      <c r="F194" s="53" t="str">
        <f>IF(D194="","",VLOOKUP(D194,Base!$1:$1048576,4))</f>
        <v>Colette</v>
      </c>
      <c r="G194" s="41" t="s">
        <v>138</v>
      </c>
      <c r="H194" s="49"/>
      <c r="I194" s="82"/>
      <c r="J194" s="49"/>
      <c r="K194" s="49"/>
    </row>
    <row r="195" spans="1:11" hidden="1" x14ac:dyDescent="0.25">
      <c r="A195" s="4"/>
      <c r="B195" s="77">
        <v>44781</v>
      </c>
      <c r="C195" s="41" t="s">
        <v>156</v>
      </c>
      <c r="D195" s="78">
        <v>93</v>
      </c>
      <c r="E195" s="53" t="str">
        <f>IF(D195="","",VLOOKUP(D195,Base!$1:$1048576,3))</f>
        <v>XXX</v>
      </c>
      <c r="F195" s="53" t="str">
        <f>IF(D195="","",VLOOKUP(D195,Base!$1:$1048576,4))</f>
        <v>Paul</v>
      </c>
      <c r="G195" s="41" t="s">
        <v>144</v>
      </c>
      <c r="H195" s="49" t="s">
        <v>165</v>
      </c>
      <c r="I195" s="82"/>
      <c r="J195" s="49"/>
      <c r="K195" s="49"/>
    </row>
  </sheetData>
  <mergeCells count="3">
    <mergeCell ref="G2:I2"/>
    <mergeCell ref="D2:F2"/>
    <mergeCell ref="B2:C2"/>
  </mergeCells>
  <conditionalFormatting sqref="A1:A1048576">
    <cfRule type="containsText" dxfId="4" priority="5" operator="containsText" text="x">
      <formula>NOT(ISERROR(SEARCH("x",A1)))</formula>
    </cfRule>
  </conditionalFormatting>
  <conditionalFormatting sqref="M102:M104">
    <cfRule type="cellIs" dxfId="3" priority="4" operator="equal">
      <formula>""""""</formula>
    </cfRule>
  </conditionalFormatting>
  <conditionalFormatting sqref="M105">
    <cfRule type="cellIs" dxfId="2" priority="3" operator="equal">
      <formula>""""""</formula>
    </cfRule>
  </conditionalFormatting>
  <conditionalFormatting sqref="I102:I104">
    <cfRule type="cellIs" dxfId="1" priority="2" operator="equal">
      <formula>""""""</formula>
    </cfRule>
  </conditionalFormatting>
  <conditionalFormatting sqref="I105">
    <cfRule type="cellIs" dxfId="0" priority="1" operator="equal">
      <formula>""""""</formula>
    </cfRule>
  </conditionalFormatting>
  <dataValidations count="3">
    <dataValidation type="list" allowBlank="1" showInputMessage="1" showErrorMessage="1" sqref="C4:C53 C109:C195" xr:uid="{613ED711-5501-4AA7-BBF9-0CE6F6593947}">
      <formula1>LieuxIntervention</formula1>
    </dataValidation>
    <dataValidation type="list" allowBlank="1" showInputMessage="1" showErrorMessage="1" sqref="J4:J67" xr:uid="{0832D510-5D78-4880-B53C-D8F286F2B7A8}">
      <formula1>NivAcq</formula1>
    </dataValidation>
    <dataValidation type="list" allowBlank="1" showInputMessage="1" showErrorMessage="1" sqref="G4:G195" xr:uid="{FB5D6C4E-9536-4F11-82AB-0C2438B94976}">
      <formula1>Durée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ListBox1">
          <controlPr defaultSize="0" autoLine="0" r:id="rId5">
            <anchor moveWithCells="1">
              <from>
                <xdr:col>8</xdr:col>
                <xdr:colOff>0</xdr:colOff>
                <xdr:row>211</xdr:row>
                <xdr:rowOff>9525</xdr:rowOff>
              </from>
              <to>
                <xdr:col>11</xdr:col>
                <xdr:colOff>9525</xdr:colOff>
                <xdr:row>246</xdr:row>
                <xdr:rowOff>0</xdr:rowOff>
              </to>
            </anchor>
          </controlPr>
        </control>
      </mc:Choice>
      <mc:Fallback>
        <control shapeId="3075" r:id="rId4" name="ListBox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14D64-EBA9-4358-B083-7AEC77EBD0D6}">
  <sheetPr codeName="Feuil3">
    <tabColor rgb="FF7171FF"/>
  </sheetPr>
  <dimension ref="A1:O173"/>
  <sheetViews>
    <sheetView zoomScale="70" zoomScaleNormal="70" workbookViewId="0">
      <pane ySplit="3" topLeftCell="A4" activePane="bottomLeft" state="frozen"/>
      <selection pane="bottomLeft" activeCell="A2" sqref="A2:I2"/>
    </sheetView>
  </sheetViews>
  <sheetFormatPr baseColWidth="10" defaultRowHeight="15" x14ac:dyDescent="0.25"/>
  <cols>
    <col min="1" max="1" width="9.28515625" style="42" bestFit="1" customWidth="1"/>
    <col min="2" max="2" width="7" style="42" customWidth="1"/>
    <col min="3" max="3" width="29.28515625" customWidth="1"/>
    <col min="4" max="4" width="33.7109375" customWidth="1"/>
    <col min="5" max="5" width="11.5703125" style="63" customWidth="1"/>
    <col min="6" max="6" width="11.5703125" style="42" bestFit="1" customWidth="1"/>
    <col min="7" max="7" width="26.85546875" bestFit="1" customWidth="1"/>
    <col min="8" max="8" width="3.28515625" style="51" customWidth="1"/>
    <col min="9" max="9" width="3.28515625" customWidth="1"/>
    <col min="10" max="10" width="19" customWidth="1"/>
    <col min="11" max="11" width="38.140625" customWidth="1"/>
    <col min="12" max="12" width="12.7109375" customWidth="1"/>
    <col min="13" max="13" width="22.5703125" customWidth="1"/>
  </cols>
  <sheetData>
    <row r="1" spans="1:15" ht="9" customHeight="1" x14ac:dyDescent="0.25">
      <c r="A1" s="4">
        <v>1</v>
      </c>
      <c r="B1" s="4">
        <f>SUM(A1+1)</f>
        <v>2</v>
      </c>
      <c r="C1" s="4">
        <f t="shared" ref="C1:D1" si="0">SUM(B1+1)</f>
        <v>3</v>
      </c>
      <c r="D1" s="4">
        <f t="shared" si="0"/>
        <v>4</v>
      </c>
      <c r="E1" s="4">
        <f t="shared" ref="E1" si="1">SUM(D1+1)</f>
        <v>5</v>
      </c>
      <c r="F1" s="4">
        <f t="shared" ref="F1" si="2">SUM(E1+1)</f>
        <v>6</v>
      </c>
      <c r="G1" s="4">
        <f t="shared" ref="G1" si="3">SUM(F1+1)</f>
        <v>7</v>
      </c>
      <c r="H1" s="4">
        <f t="shared" ref="H1" si="4">SUM(G1+1)</f>
        <v>8</v>
      </c>
      <c r="I1" s="4">
        <f t="shared" ref="I1" si="5">SUM(H1+1)</f>
        <v>9</v>
      </c>
      <c r="J1" s="4">
        <f t="shared" ref="J1" si="6">SUM(I1+1)</f>
        <v>10</v>
      </c>
      <c r="K1" s="4">
        <f t="shared" ref="K1" si="7">SUM(J1+1)</f>
        <v>11</v>
      </c>
      <c r="L1" s="4">
        <f t="shared" ref="L1" si="8">SUM(K1+1)</f>
        <v>12</v>
      </c>
      <c r="M1" s="4">
        <f t="shared" ref="M1" si="9">SUM(L1+1)</f>
        <v>13</v>
      </c>
    </row>
    <row r="2" spans="1:15" x14ac:dyDescent="0.25">
      <c r="A2" s="150" t="s">
        <v>6</v>
      </c>
      <c r="B2" s="151"/>
      <c r="C2" s="151"/>
      <c r="D2" s="151"/>
      <c r="E2" s="151"/>
      <c r="F2" s="151"/>
      <c r="G2" s="151"/>
      <c r="H2" s="151"/>
      <c r="I2" s="152"/>
      <c r="J2" s="148" t="s">
        <v>19</v>
      </c>
      <c r="K2" s="149"/>
      <c r="L2" s="147"/>
      <c r="M2" s="147"/>
    </row>
    <row r="3" spans="1:15" s="4" customFormat="1" ht="82.15" customHeight="1" x14ac:dyDescent="0.25">
      <c r="A3" s="31" t="s">
        <v>2</v>
      </c>
      <c r="B3" s="31" t="s">
        <v>8</v>
      </c>
      <c r="C3" s="32" t="s">
        <v>0</v>
      </c>
      <c r="D3" s="32" t="s">
        <v>1</v>
      </c>
      <c r="E3" s="62" t="s">
        <v>265</v>
      </c>
      <c r="F3" s="32" t="s">
        <v>13</v>
      </c>
      <c r="G3" s="32" t="s">
        <v>73</v>
      </c>
      <c r="H3" s="34" t="s">
        <v>149</v>
      </c>
      <c r="I3" s="34" t="s">
        <v>147</v>
      </c>
      <c r="J3" s="30" t="s">
        <v>24</v>
      </c>
      <c r="K3" s="30" t="s">
        <v>5</v>
      </c>
      <c r="L3" s="33" t="s">
        <v>3</v>
      </c>
      <c r="M3" s="33" t="s">
        <v>4</v>
      </c>
      <c r="N3"/>
      <c r="O3"/>
    </row>
    <row r="4" spans="1:15" x14ac:dyDescent="0.25">
      <c r="A4" s="5">
        <v>1</v>
      </c>
      <c r="B4" s="5" t="s">
        <v>87</v>
      </c>
      <c r="C4" s="1" t="s">
        <v>136</v>
      </c>
      <c r="D4" s="1" t="s">
        <v>88</v>
      </c>
      <c r="E4" s="66" t="s">
        <v>35</v>
      </c>
      <c r="F4" s="43" t="s">
        <v>238</v>
      </c>
      <c r="G4" s="1" t="s">
        <v>57</v>
      </c>
      <c r="H4" s="49"/>
      <c r="I4" s="41"/>
      <c r="J4" s="41">
        <v>27842</v>
      </c>
      <c r="K4" s="59"/>
      <c r="L4" s="1" t="s">
        <v>39</v>
      </c>
      <c r="M4" s="1" t="s">
        <v>79</v>
      </c>
    </row>
    <row r="5" spans="1:15" x14ac:dyDescent="0.25">
      <c r="A5" s="5">
        <v>2</v>
      </c>
      <c r="B5" s="5" t="s">
        <v>93</v>
      </c>
      <c r="C5" s="1" t="s">
        <v>136</v>
      </c>
      <c r="D5" s="1" t="s">
        <v>74</v>
      </c>
      <c r="E5" s="66" t="s">
        <v>35</v>
      </c>
      <c r="F5" s="43" t="s">
        <v>238</v>
      </c>
      <c r="G5" s="1" t="s">
        <v>50</v>
      </c>
      <c r="H5" s="49"/>
      <c r="I5" s="41"/>
      <c r="J5" s="41">
        <v>845247</v>
      </c>
      <c r="K5" s="41" t="s">
        <v>94</v>
      </c>
      <c r="L5" s="1" t="s">
        <v>39</v>
      </c>
      <c r="M5" s="1" t="s">
        <v>91</v>
      </c>
    </row>
    <row r="6" spans="1:15" x14ac:dyDescent="0.25">
      <c r="A6" s="5">
        <v>3</v>
      </c>
      <c r="B6" s="5" t="s">
        <v>93</v>
      </c>
      <c r="C6" s="1" t="s">
        <v>136</v>
      </c>
      <c r="D6" s="1" t="s">
        <v>75</v>
      </c>
      <c r="E6" s="66" t="s">
        <v>35</v>
      </c>
      <c r="F6" s="43" t="s">
        <v>238</v>
      </c>
      <c r="G6" s="1" t="s">
        <v>85</v>
      </c>
      <c r="H6" s="49" t="s">
        <v>72</v>
      </c>
      <c r="I6" s="41"/>
      <c r="J6" s="41">
        <v>54285</v>
      </c>
      <c r="K6" s="41" t="s">
        <v>94</v>
      </c>
      <c r="L6" s="1" t="s">
        <v>39</v>
      </c>
      <c r="M6" s="1" t="s">
        <v>206</v>
      </c>
    </row>
    <row r="7" spans="1:15" x14ac:dyDescent="0.25">
      <c r="A7" s="5">
        <v>4</v>
      </c>
      <c r="B7" s="5" t="s">
        <v>93</v>
      </c>
      <c r="C7" s="1" t="s">
        <v>136</v>
      </c>
      <c r="D7" s="1" t="s">
        <v>76</v>
      </c>
      <c r="E7" s="66" t="s">
        <v>35</v>
      </c>
      <c r="F7" s="43" t="s">
        <v>238</v>
      </c>
      <c r="G7" s="1" t="s">
        <v>57</v>
      </c>
      <c r="H7" s="49"/>
      <c r="I7" s="41"/>
      <c r="J7" s="41">
        <v>848</v>
      </c>
      <c r="K7" s="41" t="s">
        <v>94</v>
      </c>
      <c r="L7" s="1" t="s">
        <v>39</v>
      </c>
      <c r="M7" s="1" t="s">
        <v>79</v>
      </c>
    </row>
    <row r="8" spans="1:15" x14ac:dyDescent="0.25">
      <c r="A8" s="5">
        <v>5</v>
      </c>
      <c r="B8" s="5" t="s">
        <v>87</v>
      </c>
      <c r="C8" s="1" t="s">
        <v>136</v>
      </c>
      <c r="D8" s="1" t="s">
        <v>77</v>
      </c>
      <c r="E8" s="66" t="s">
        <v>35</v>
      </c>
      <c r="F8" s="43" t="s">
        <v>238</v>
      </c>
      <c r="G8" s="1" t="s">
        <v>69</v>
      </c>
      <c r="H8" s="50" t="s">
        <v>72</v>
      </c>
      <c r="I8" s="57"/>
      <c r="J8" s="57">
        <v>8</v>
      </c>
      <c r="K8" s="41" t="s">
        <v>94</v>
      </c>
      <c r="L8" s="1" t="s">
        <v>38</v>
      </c>
      <c r="M8" s="1" t="s">
        <v>89</v>
      </c>
    </row>
    <row r="9" spans="1:15" x14ac:dyDescent="0.25">
      <c r="A9" s="5">
        <v>6</v>
      </c>
      <c r="B9" s="5" t="s">
        <v>93</v>
      </c>
      <c r="C9" s="1" t="s">
        <v>136</v>
      </c>
      <c r="D9" s="1" t="s">
        <v>78</v>
      </c>
      <c r="E9" s="67" t="s">
        <v>264</v>
      </c>
      <c r="F9" s="43" t="s">
        <v>15</v>
      </c>
      <c r="G9" s="1" t="s">
        <v>85</v>
      </c>
      <c r="H9" s="49"/>
      <c r="I9" s="41"/>
      <c r="J9" s="41">
        <v>252</v>
      </c>
      <c r="K9" s="41" t="s">
        <v>94</v>
      </c>
      <c r="L9" s="1" t="s">
        <v>41</v>
      </c>
      <c r="M9" s="1" t="s">
        <v>90</v>
      </c>
    </row>
    <row r="10" spans="1:15" x14ac:dyDescent="0.25">
      <c r="A10" s="5">
        <v>7</v>
      </c>
      <c r="B10" s="5" t="s">
        <v>93</v>
      </c>
      <c r="C10" s="1" t="s">
        <v>136</v>
      </c>
      <c r="D10" s="28" t="s">
        <v>80</v>
      </c>
      <c r="E10" s="67" t="s">
        <v>264</v>
      </c>
      <c r="F10" s="43" t="s">
        <v>15</v>
      </c>
      <c r="G10" s="1" t="s">
        <v>56</v>
      </c>
      <c r="H10" s="49"/>
      <c r="I10" s="41" t="s">
        <v>72</v>
      </c>
      <c r="J10" s="41"/>
      <c r="K10" s="41" t="s">
        <v>94</v>
      </c>
      <c r="L10" s="1"/>
      <c r="M10" s="1"/>
    </row>
    <row r="11" spans="1:15" x14ac:dyDescent="0.25">
      <c r="A11" s="5">
        <v>8</v>
      </c>
      <c r="B11" s="5" t="s">
        <v>93</v>
      </c>
      <c r="C11" s="1" t="s">
        <v>136</v>
      </c>
      <c r="D11" s="1" t="s">
        <v>99</v>
      </c>
      <c r="E11" s="66" t="s">
        <v>35</v>
      </c>
      <c r="F11" s="43" t="s">
        <v>238</v>
      </c>
      <c r="G11" s="1" t="s">
        <v>50</v>
      </c>
      <c r="H11" s="49"/>
      <c r="I11" s="41"/>
      <c r="J11" s="41"/>
      <c r="K11" s="41" t="s">
        <v>94</v>
      </c>
      <c r="L11" s="1"/>
      <c r="M11" s="1"/>
    </row>
    <row r="12" spans="1:15" x14ac:dyDescent="0.25">
      <c r="A12" s="5">
        <v>9</v>
      </c>
      <c r="B12" s="5" t="s">
        <v>87</v>
      </c>
      <c r="C12" s="1" t="s">
        <v>136</v>
      </c>
      <c r="D12" s="1" t="s">
        <v>95</v>
      </c>
      <c r="E12" s="66" t="s">
        <v>35</v>
      </c>
      <c r="F12" s="43" t="s">
        <v>238</v>
      </c>
      <c r="G12" s="1" t="s">
        <v>86</v>
      </c>
      <c r="H12" s="49"/>
      <c r="I12" s="41"/>
      <c r="J12" s="56"/>
      <c r="K12" s="59"/>
      <c r="L12" s="1"/>
      <c r="M12" s="1"/>
    </row>
    <row r="13" spans="1:15" x14ac:dyDescent="0.25">
      <c r="A13" s="5">
        <v>10</v>
      </c>
      <c r="B13" s="5" t="s">
        <v>93</v>
      </c>
      <c r="C13" s="1" t="s">
        <v>136</v>
      </c>
      <c r="D13" s="1" t="s">
        <v>96</v>
      </c>
      <c r="E13" s="66" t="s">
        <v>35</v>
      </c>
      <c r="F13" s="43" t="s">
        <v>238</v>
      </c>
      <c r="G13" s="1" t="s">
        <v>50</v>
      </c>
      <c r="H13" s="49" t="s">
        <v>72</v>
      </c>
      <c r="I13" s="41"/>
      <c r="J13" s="41"/>
      <c r="K13" s="59"/>
      <c r="L13" s="1"/>
      <c r="M13" s="1"/>
    </row>
    <row r="14" spans="1:15" x14ac:dyDescent="0.25">
      <c r="A14" s="5">
        <v>11</v>
      </c>
      <c r="B14" s="5" t="s">
        <v>87</v>
      </c>
      <c r="C14" s="1" t="s">
        <v>136</v>
      </c>
      <c r="D14" s="1" t="s">
        <v>97</v>
      </c>
      <c r="E14" s="66" t="s">
        <v>35</v>
      </c>
      <c r="F14" s="43" t="s">
        <v>238</v>
      </c>
      <c r="G14" s="1" t="s">
        <v>67</v>
      </c>
      <c r="H14" s="49" t="s">
        <v>72</v>
      </c>
      <c r="I14" s="41"/>
      <c r="J14" s="41"/>
      <c r="K14" s="41"/>
      <c r="L14" s="1"/>
      <c r="M14" s="1"/>
    </row>
    <row r="15" spans="1:15" x14ac:dyDescent="0.25">
      <c r="A15" s="5">
        <v>12</v>
      </c>
      <c r="B15" s="5" t="s">
        <v>93</v>
      </c>
      <c r="C15" s="1" t="s">
        <v>136</v>
      </c>
      <c r="D15" s="1" t="s">
        <v>98</v>
      </c>
      <c r="E15" s="66" t="s">
        <v>35</v>
      </c>
      <c r="F15" s="43" t="s">
        <v>238</v>
      </c>
      <c r="G15" s="1" t="s">
        <v>68</v>
      </c>
      <c r="H15" s="49" t="s">
        <v>72</v>
      </c>
      <c r="I15" s="41"/>
      <c r="J15" s="41"/>
      <c r="K15" s="41"/>
      <c r="L15" s="1"/>
      <c r="M15" s="1"/>
    </row>
    <row r="16" spans="1:15" x14ac:dyDescent="0.25">
      <c r="A16" s="5">
        <v>13</v>
      </c>
      <c r="B16" s="5" t="s">
        <v>93</v>
      </c>
      <c r="C16" s="1" t="s">
        <v>136</v>
      </c>
      <c r="D16" s="1" t="s">
        <v>102</v>
      </c>
      <c r="E16" s="66" t="s">
        <v>35</v>
      </c>
      <c r="F16" s="43" t="s">
        <v>238</v>
      </c>
      <c r="G16" s="1" t="s">
        <v>50</v>
      </c>
      <c r="H16" s="49"/>
      <c r="I16" s="41"/>
      <c r="J16" s="41"/>
      <c r="K16" s="41"/>
      <c r="L16" s="1"/>
      <c r="M16" s="1"/>
    </row>
    <row r="17" spans="1:13" x14ac:dyDescent="0.25">
      <c r="A17" s="5">
        <v>14</v>
      </c>
      <c r="B17" s="5" t="s">
        <v>93</v>
      </c>
      <c r="C17" s="1" t="s">
        <v>136</v>
      </c>
      <c r="D17" s="1" t="s">
        <v>100</v>
      </c>
      <c r="E17" s="67" t="s">
        <v>264</v>
      </c>
      <c r="F17" s="43" t="s">
        <v>14</v>
      </c>
      <c r="G17" s="1" t="s">
        <v>53</v>
      </c>
      <c r="H17" s="49"/>
      <c r="I17" s="41"/>
      <c r="J17" s="56"/>
      <c r="K17" s="59"/>
      <c r="L17" s="1"/>
      <c r="M17" s="1"/>
    </row>
    <row r="18" spans="1:13" x14ac:dyDescent="0.25">
      <c r="A18" s="5">
        <v>15</v>
      </c>
      <c r="B18" s="5" t="s">
        <v>87</v>
      </c>
      <c r="C18" s="1" t="s">
        <v>136</v>
      </c>
      <c r="D18" s="1" t="s">
        <v>101</v>
      </c>
      <c r="E18" s="67" t="s">
        <v>264</v>
      </c>
      <c r="F18" s="43" t="s">
        <v>15</v>
      </c>
      <c r="G18" s="1" t="s">
        <v>53</v>
      </c>
      <c r="H18" s="49"/>
      <c r="I18" s="41"/>
      <c r="J18" s="56"/>
      <c r="K18" s="41"/>
      <c r="L18" s="1"/>
      <c r="M18" s="1"/>
    </row>
    <row r="19" spans="1:13" x14ac:dyDescent="0.25">
      <c r="A19" s="5">
        <v>16</v>
      </c>
      <c r="B19" s="5" t="s">
        <v>93</v>
      </c>
      <c r="C19" s="1" t="s">
        <v>136</v>
      </c>
      <c r="D19" s="1" t="s">
        <v>103</v>
      </c>
      <c r="E19" s="66" t="s">
        <v>35</v>
      </c>
      <c r="F19" s="43" t="s">
        <v>238</v>
      </c>
      <c r="G19" s="1" t="s">
        <v>60</v>
      </c>
      <c r="H19" s="49"/>
      <c r="I19" s="41"/>
      <c r="J19" s="41"/>
      <c r="K19" s="41"/>
      <c r="L19" s="1"/>
      <c r="M19" s="1"/>
    </row>
    <row r="20" spans="1:13" x14ac:dyDescent="0.25">
      <c r="A20" s="5">
        <v>17</v>
      </c>
      <c r="B20" s="5" t="s">
        <v>93</v>
      </c>
      <c r="C20" s="1" t="s">
        <v>136</v>
      </c>
      <c r="D20" s="1" t="s">
        <v>104</v>
      </c>
      <c r="E20" s="66" t="s">
        <v>35</v>
      </c>
      <c r="F20" s="43" t="s">
        <v>238</v>
      </c>
      <c r="G20" s="1" t="s">
        <v>83</v>
      </c>
      <c r="H20" s="49"/>
      <c r="I20" s="41"/>
      <c r="J20" s="56"/>
      <c r="K20" s="60"/>
      <c r="L20" s="1"/>
      <c r="M20" s="1"/>
    </row>
    <row r="21" spans="1:13" x14ac:dyDescent="0.25">
      <c r="A21" s="5">
        <v>18</v>
      </c>
      <c r="B21" s="5" t="s">
        <v>87</v>
      </c>
      <c r="C21" s="1" t="s">
        <v>136</v>
      </c>
      <c r="D21" s="1" t="s">
        <v>105</v>
      </c>
      <c r="E21" s="66" t="s">
        <v>263</v>
      </c>
      <c r="F21" s="43" t="s">
        <v>239</v>
      </c>
      <c r="G21" s="1"/>
      <c r="H21" s="49"/>
      <c r="I21" s="41"/>
      <c r="J21" s="41"/>
      <c r="K21" s="59"/>
      <c r="L21" s="1" t="s">
        <v>23</v>
      </c>
      <c r="M21" s="1"/>
    </row>
    <row r="22" spans="1:13" x14ac:dyDescent="0.25">
      <c r="A22" s="5">
        <v>19</v>
      </c>
      <c r="B22" s="5" t="s">
        <v>93</v>
      </c>
      <c r="C22" s="1" t="s">
        <v>136</v>
      </c>
      <c r="D22" s="1" t="s">
        <v>106</v>
      </c>
      <c r="E22" s="66" t="s">
        <v>35</v>
      </c>
      <c r="F22" s="43" t="s">
        <v>238</v>
      </c>
      <c r="G22" s="1"/>
      <c r="H22" s="49"/>
      <c r="I22" s="41"/>
      <c r="J22" s="56"/>
      <c r="K22" s="59"/>
      <c r="L22" s="1"/>
      <c r="M22" s="1"/>
    </row>
    <row r="23" spans="1:13" x14ac:dyDescent="0.25">
      <c r="A23" s="5">
        <v>20</v>
      </c>
      <c r="B23" s="5" t="s">
        <v>93</v>
      </c>
      <c r="C23" s="1" t="s">
        <v>136</v>
      </c>
      <c r="D23" s="1" t="s">
        <v>107</v>
      </c>
      <c r="E23" s="66" t="s">
        <v>35</v>
      </c>
      <c r="F23" s="43" t="s">
        <v>239</v>
      </c>
      <c r="G23" s="1"/>
      <c r="H23" s="49"/>
      <c r="I23" s="41"/>
      <c r="J23" s="56"/>
      <c r="K23" s="59"/>
      <c r="L23" s="1"/>
      <c r="M23" s="1"/>
    </row>
    <row r="24" spans="1:13" x14ac:dyDescent="0.25">
      <c r="A24" s="5">
        <v>21</v>
      </c>
      <c r="B24" s="5" t="s">
        <v>93</v>
      </c>
      <c r="C24" s="1" t="s">
        <v>136</v>
      </c>
      <c r="D24" s="1" t="s">
        <v>108</v>
      </c>
      <c r="E24" s="66" t="s">
        <v>263</v>
      </c>
      <c r="F24" s="43" t="s">
        <v>239</v>
      </c>
      <c r="G24" s="1"/>
      <c r="H24" s="49"/>
      <c r="I24" s="41"/>
      <c r="J24" s="41"/>
      <c r="K24" s="59"/>
      <c r="L24" s="1"/>
      <c r="M24" s="1"/>
    </row>
    <row r="25" spans="1:13" x14ac:dyDescent="0.25">
      <c r="A25" s="5">
        <v>22</v>
      </c>
      <c r="B25" s="5" t="s">
        <v>93</v>
      </c>
      <c r="C25" s="1" t="s">
        <v>136</v>
      </c>
      <c r="D25" s="1" t="s">
        <v>109</v>
      </c>
      <c r="E25" s="66" t="s">
        <v>35</v>
      </c>
      <c r="F25" s="43" t="s">
        <v>238</v>
      </c>
      <c r="G25" s="1" t="s">
        <v>53</v>
      </c>
      <c r="H25" s="49"/>
      <c r="I25" s="41"/>
      <c r="J25" s="41"/>
      <c r="K25" s="59"/>
      <c r="L25" s="1"/>
      <c r="M25" s="1"/>
    </row>
    <row r="26" spans="1:13" x14ac:dyDescent="0.25">
      <c r="A26" s="5">
        <v>23</v>
      </c>
      <c r="B26" s="5" t="s">
        <v>87</v>
      </c>
      <c r="C26" s="1" t="s">
        <v>136</v>
      </c>
      <c r="D26" s="1" t="s">
        <v>110</v>
      </c>
      <c r="E26" s="66" t="s">
        <v>35</v>
      </c>
      <c r="F26" s="43" t="s">
        <v>238</v>
      </c>
      <c r="G26" s="1"/>
      <c r="H26" s="49"/>
      <c r="I26" s="41" t="s">
        <v>72</v>
      </c>
      <c r="J26" s="56"/>
      <c r="K26" s="59"/>
      <c r="L26" s="1"/>
      <c r="M26" s="1"/>
    </row>
    <row r="27" spans="1:13" x14ac:dyDescent="0.25">
      <c r="A27" s="5">
        <v>24</v>
      </c>
      <c r="B27" s="5" t="s">
        <v>93</v>
      </c>
      <c r="C27" s="1" t="s">
        <v>136</v>
      </c>
      <c r="D27" s="1" t="s">
        <v>259</v>
      </c>
      <c r="E27" s="66" t="s">
        <v>35</v>
      </c>
      <c r="F27" s="43" t="s">
        <v>238</v>
      </c>
      <c r="G27" s="1"/>
      <c r="H27" s="49"/>
      <c r="I27" s="41" t="s">
        <v>72</v>
      </c>
      <c r="J27" s="56"/>
      <c r="K27" s="41"/>
      <c r="L27" s="1"/>
      <c r="M27" s="1"/>
    </row>
    <row r="28" spans="1:13" x14ac:dyDescent="0.25">
      <c r="A28" s="5">
        <v>25</v>
      </c>
      <c r="B28" s="5" t="s">
        <v>87</v>
      </c>
      <c r="C28" s="1" t="s">
        <v>136</v>
      </c>
      <c r="D28" s="1" t="s">
        <v>259</v>
      </c>
      <c r="E28" s="66" t="s">
        <v>35</v>
      </c>
      <c r="F28" s="43" t="s">
        <v>238</v>
      </c>
      <c r="G28" s="1"/>
      <c r="H28" s="49"/>
      <c r="I28" s="41"/>
      <c r="J28" s="41"/>
      <c r="K28" s="59"/>
      <c r="L28" s="1"/>
      <c r="M28" s="1"/>
    </row>
    <row r="29" spans="1:13" x14ac:dyDescent="0.25">
      <c r="A29" s="5">
        <v>26</v>
      </c>
      <c r="B29" s="5" t="s">
        <v>93</v>
      </c>
      <c r="C29" s="1" t="s">
        <v>136</v>
      </c>
      <c r="D29" s="1" t="s">
        <v>111</v>
      </c>
      <c r="E29" s="66" t="s">
        <v>35</v>
      </c>
      <c r="F29" s="43" t="s">
        <v>238</v>
      </c>
      <c r="G29" s="1" t="s">
        <v>86</v>
      </c>
      <c r="H29" s="49"/>
      <c r="I29" s="41"/>
      <c r="J29" s="56"/>
      <c r="K29" s="41"/>
      <c r="L29" s="1"/>
      <c r="M29" s="1"/>
    </row>
    <row r="30" spans="1:13" x14ac:dyDescent="0.25">
      <c r="A30" s="5">
        <v>27</v>
      </c>
      <c r="B30" s="5" t="s">
        <v>93</v>
      </c>
      <c r="C30" s="1" t="s">
        <v>136</v>
      </c>
      <c r="D30" s="1" t="s">
        <v>100</v>
      </c>
      <c r="E30" s="66" t="s">
        <v>35</v>
      </c>
      <c r="F30" s="43" t="s">
        <v>238</v>
      </c>
      <c r="G30" s="1" t="s">
        <v>53</v>
      </c>
      <c r="H30" s="49"/>
      <c r="I30" s="41"/>
      <c r="J30" s="56"/>
      <c r="K30" s="41"/>
      <c r="L30" s="1"/>
      <c r="M30" s="1"/>
    </row>
    <row r="31" spans="1:13" x14ac:dyDescent="0.25">
      <c r="A31" s="5">
        <v>28</v>
      </c>
      <c r="B31" s="5" t="s">
        <v>87</v>
      </c>
      <c r="C31" s="1" t="s">
        <v>136</v>
      </c>
      <c r="D31" s="1" t="s">
        <v>112</v>
      </c>
      <c r="E31" s="66" t="s">
        <v>35</v>
      </c>
      <c r="F31" s="43" t="s">
        <v>239</v>
      </c>
      <c r="G31" s="1" t="s">
        <v>50</v>
      </c>
      <c r="H31" s="49"/>
      <c r="I31" s="41"/>
      <c r="J31" s="41"/>
      <c r="K31" s="41"/>
      <c r="L31" s="1"/>
      <c r="M31" s="1"/>
    </row>
    <row r="32" spans="1:13" x14ac:dyDescent="0.25">
      <c r="A32" s="5">
        <v>29</v>
      </c>
      <c r="B32" s="5" t="s">
        <v>87</v>
      </c>
      <c r="C32" s="1" t="s">
        <v>136</v>
      </c>
      <c r="D32" s="1" t="s">
        <v>113</v>
      </c>
      <c r="E32" s="66" t="s">
        <v>35</v>
      </c>
      <c r="F32" s="43" t="s">
        <v>239</v>
      </c>
      <c r="G32" s="1" t="s">
        <v>53</v>
      </c>
      <c r="H32" s="49"/>
      <c r="I32" s="41"/>
      <c r="J32" s="56"/>
      <c r="K32" s="59"/>
      <c r="L32" s="1"/>
      <c r="M32" s="1"/>
    </row>
    <row r="33" spans="1:13" x14ac:dyDescent="0.25">
      <c r="A33" s="5">
        <v>30</v>
      </c>
      <c r="B33" s="5" t="s">
        <v>93</v>
      </c>
      <c r="C33" s="1" t="s">
        <v>136</v>
      </c>
      <c r="D33" s="1" t="s">
        <v>114</v>
      </c>
      <c r="E33" s="66" t="s">
        <v>35</v>
      </c>
      <c r="F33" s="43" t="s">
        <v>238</v>
      </c>
      <c r="G33" s="1" t="s">
        <v>67</v>
      </c>
      <c r="H33" s="49" t="s">
        <v>72</v>
      </c>
      <c r="I33" s="41"/>
      <c r="J33" s="56"/>
      <c r="K33" s="59"/>
      <c r="L33" s="1"/>
      <c r="M33" s="1"/>
    </row>
    <row r="34" spans="1:13" x14ac:dyDescent="0.25">
      <c r="A34" s="5">
        <v>31</v>
      </c>
      <c r="B34" s="5" t="s">
        <v>93</v>
      </c>
      <c r="C34" s="1" t="s">
        <v>136</v>
      </c>
      <c r="D34" s="1" t="s">
        <v>115</v>
      </c>
      <c r="E34" s="66" t="s">
        <v>35</v>
      </c>
      <c r="F34" s="43" t="s">
        <v>238</v>
      </c>
      <c r="G34" s="1" t="s">
        <v>68</v>
      </c>
      <c r="H34" s="49" t="s">
        <v>72</v>
      </c>
      <c r="I34" s="41"/>
      <c r="J34" s="41"/>
      <c r="K34" s="41"/>
      <c r="L34" s="1"/>
      <c r="M34" s="1"/>
    </row>
    <row r="35" spans="1:13" x14ac:dyDescent="0.25">
      <c r="A35" s="5">
        <v>32</v>
      </c>
      <c r="B35" s="5" t="s">
        <v>93</v>
      </c>
      <c r="C35" s="1" t="s">
        <v>136</v>
      </c>
      <c r="D35" s="1" t="s">
        <v>103</v>
      </c>
      <c r="E35" s="66" t="s">
        <v>35</v>
      </c>
      <c r="F35" s="43" t="s">
        <v>238</v>
      </c>
      <c r="G35" s="1" t="s">
        <v>86</v>
      </c>
      <c r="H35" s="49"/>
      <c r="I35" s="41"/>
      <c r="J35" s="41"/>
      <c r="K35" s="61"/>
      <c r="L35" s="1"/>
      <c r="M35" s="1"/>
    </row>
    <row r="36" spans="1:13" x14ac:dyDescent="0.25">
      <c r="A36" s="5">
        <v>33</v>
      </c>
      <c r="B36" s="5" t="s">
        <v>93</v>
      </c>
      <c r="C36" s="1" t="s">
        <v>136</v>
      </c>
      <c r="D36" s="1" t="s">
        <v>210</v>
      </c>
      <c r="E36" s="66" t="s">
        <v>263</v>
      </c>
      <c r="F36" s="43" t="s">
        <v>239</v>
      </c>
      <c r="G36" s="1"/>
      <c r="H36" s="49"/>
      <c r="I36" s="41"/>
      <c r="J36" s="41"/>
      <c r="K36" s="59"/>
      <c r="L36" s="1"/>
      <c r="M36" s="1"/>
    </row>
    <row r="37" spans="1:13" x14ac:dyDescent="0.25">
      <c r="A37" s="5">
        <v>34</v>
      </c>
      <c r="B37" s="5" t="s">
        <v>93</v>
      </c>
      <c r="C37" s="1" t="s">
        <v>136</v>
      </c>
      <c r="D37" s="1" t="s">
        <v>116</v>
      </c>
      <c r="E37" s="66" t="s">
        <v>264</v>
      </c>
      <c r="F37" s="43" t="s">
        <v>15</v>
      </c>
      <c r="G37" s="1"/>
      <c r="H37" s="49"/>
      <c r="I37" s="41"/>
      <c r="J37" s="56"/>
      <c r="K37" s="41"/>
      <c r="L37" s="1"/>
      <c r="M37" s="1"/>
    </row>
    <row r="38" spans="1:13" x14ac:dyDescent="0.25">
      <c r="A38" s="5">
        <v>35</v>
      </c>
      <c r="B38" s="5" t="s">
        <v>87</v>
      </c>
      <c r="C38" s="1" t="s">
        <v>136</v>
      </c>
      <c r="D38" s="1" t="s">
        <v>117</v>
      </c>
      <c r="E38" s="66" t="s">
        <v>35</v>
      </c>
      <c r="F38" s="43" t="s">
        <v>238</v>
      </c>
      <c r="G38" s="1" t="s">
        <v>68</v>
      </c>
      <c r="H38" s="49" t="s">
        <v>72</v>
      </c>
      <c r="I38" s="41"/>
      <c r="J38" s="41"/>
      <c r="K38" s="59"/>
      <c r="L38" s="1"/>
      <c r="M38" s="1"/>
    </row>
    <row r="39" spans="1:13" x14ac:dyDescent="0.25">
      <c r="A39" s="5">
        <v>36</v>
      </c>
      <c r="B39" s="5" t="s">
        <v>87</v>
      </c>
      <c r="C39" s="1" t="s">
        <v>136</v>
      </c>
      <c r="D39" s="1" t="s">
        <v>259</v>
      </c>
      <c r="E39" s="66" t="s">
        <v>35</v>
      </c>
      <c r="F39" s="43" t="s">
        <v>238</v>
      </c>
      <c r="G39" s="1" t="s">
        <v>50</v>
      </c>
      <c r="H39" s="49"/>
      <c r="I39" s="41"/>
      <c r="J39" s="41"/>
      <c r="K39" s="59"/>
      <c r="L39" s="1" t="s">
        <v>39</v>
      </c>
      <c r="M39" s="1" t="s">
        <v>240</v>
      </c>
    </row>
    <row r="40" spans="1:13" x14ac:dyDescent="0.25">
      <c r="A40" s="5">
        <v>37</v>
      </c>
      <c r="B40" s="5" t="s">
        <v>93</v>
      </c>
      <c r="C40" s="1" t="s">
        <v>136</v>
      </c>
      <c r="D40" s="1" t="s">
        <v>118</v>
      </c>
      <c r="E40" s="66" t="s">
        <v>35</v>
      </c>
      <c r="F40" s="43" t="s">
        <v>238</v>
      </c>
      <c r="G40" s="1" t="s">
        <v>57</v>
      </c>
      <c r="H40" s="49"/>
      <c r="I40" s="41"/>
      <c r="J40" s="41"/>
      <c r="K40" s="59"/>
      <c r="L40" s="1"/>
      <c r="M40" s="1"/>
    </row>
    <row r="41" spans="1:13" x14ac:dyDescent="0.25">
      <c r="A41" s="5">
        <v>38</v>
      </c>
      <c r="B41" s="5" t="s">
        <v>93</v>
      </c>
      <c r="C41" s="1" t="s">
        <v>136</v>
      </c>
      <c r="D41" s="1" t="s">
        <v>119</v>
      </c>
      <c r="E41" s="66" t="s">
        <v>35</v>
      </c>
      <c r="F41" s="43" t="s">
        <v>238</v>
      </c>
      <c r="G41" s="1" t="s">
        <v>67</v>
      </c>
      <c r="H41" s="49" t="s">
        <v>72</v>
      </c>
      <c r="I41" s="41"/>
      <c r="J41" s="41"/>
      <c r="K41" s="59"/>
      <c r="L41" s="1"/>
      <c r="M41" s="1"/>
    </row>
    <row r="42" spans="1:13" x14ac:dyDescent="0.25">
      <c r="A42" s="5">
        <v>39</v>
      </c>
      <c r="B42" s="5" t="s">
        <v>93</v>
      </c>
      <c r="C42" s="1" t="s">
        <v>136</v>
      </c>
      <c r="D42" s="1" t="s">
        <v>120</v>
      </c>
      <c r="E42" s="66" t="s">
        <v>35</v>
      </c>
      <c r="F42" s="43" t="s">
        <v>238</v>
      </c>
      <c r="G42" s="1" t="s">
        <v>66</v>
      </c>
      <c r="H42" s="49"/>
      <c r="I42" s="41"/>
      <c r="J42" s="41"/>
      <c r="K42" s="41"/>
      <c r="L42" s="1"/>
      <c r="M42" s="1"/>
    </row>
    <row r="43" spans="1:13" x14ac:dyDescent="0.25">
      <c r="A43" s="5">
        <v>40</v>
      </c>
      <c r="B43" s="5" t="s">
        <v>92</v>
      </c>
      <c r="C43" s="1" t="s">
        <v>136</v>
      </c>
      <c r="D43" s="1" t="s">
        <v>259</v>
      </c>
      <c r="E43" s="66" t="s">
        <v>35</v>
      </c>
      <c r="F43" s="43" t="s">
        <v>238</v>
      </c>
      <c r="G43" s="1" t="s">
        <v>56</v>
      </c>
      <c r="H43" s="49"/>
      <c r="I43" s="41"/>
      <c r="J43" s="41"/>
      <c r="K43" s="59"/>
      <c r="L43" s="1"/>
      <c r="M43" s="1"/>
    </row>
    <row r="44" spans="1:13" x14ac:dyDescent="0.25">
      <c r="A44" s="5">
        <v>41</v>
      </c>
      <c r="B44" s="5" t="s">
        <v>93</v>
      </c>
      <c r="C44" s="1" t="s">
        <v>136</v>
      </c>
      <c r="D44" s="1" t="s">
        <v>121</v>
      </c>
      <c r="E44" s="66" t="s">
        <v>35</v>
      </c>
      <c r="F44" s="43" t="s">
        <v>238</v>
      </c>
      <c r="G44" s="1" t="s">
        <v>86</v>
      </c>
      <c r="H44" s="49" t="s">
        <v>72</v>
      </c>
      <c r="I44" s="41"/>
      <c r="J44" s="41"/>
      <c r="K44" s="41"/>
      <c r="L44" s="1"/>
      <c r="M44" s="1"/>
    </row>
    <row r="45" spans="1:13" x14ac:dyDescent="0.25">
      <c r="A45" s="5">
        <v>42</v>
      </c>
      <c r="B45" s="5" t="s">
        <v>93</v>
      </c>
      <c r="C45" s="1" t="s">
        <v>136</v>
      </c>
      <c r="D45" s="1" t="s">
        <v>122</v>
      </c>
      <c r="E45" s="66" t="s">
        <v>264</v>
      </c>
      <c r="F45" s="43" t="s">
        <v>15</v>
      </c>
      <c r="G45" s="1"/>
      <c r="H45" s="49"/>
      <c r="I45" s="41"/>
      <c r="J45" s="41"/>
      <c r="K45" s="41"/>
      <c r="L45" s="1"/>
      <c r="M45" s="1"/>
    </row>
    <row r="46" spans="1:13" x14ac:dyDescent="0.25">
      <c r="A46" s="5">
        <v>43</v>
      </c>
      <c r="B46" s="5" t="s">
        <v>87</v>
      </c>
      <c r="C46" s="1" t="s">
        <v>136</v>
      </c>
      <c r="D46" s="1" t="s">
        <v>123</v>
      </c>
      <c r="E46" s="66" t="s">
        <v>262</v>
      </c>
      <c r="F46" s="43" t="s">
        <v>237</v>
      </c>
      <c r="G46" s="1" t="s">
        <v>85</v>
      </c>
      <c r="H46" s="49"/>
      <c r="I46" s="41"/>
      <c r="J46" s="41"/>
      <c r="K46" s="41"/>
      <c r="L46" s="1"/>
      <c r="M46" s="1"/>
    </row>
    <row r="47" spans="1:13" x14ac:dyDescent="0.25">
      <c r="A47" s="5">
        <v>44</v>
      </c>
      <c r="B47" s="5" t="s">
        <v>93</v>
      </c>
      <c r="C47" s="1" t="s">
        <v>136</v>
      </c>
      <c r="D47" s="1" t="s">
        <v>124</v>
      </c>
      <c r="E47" s="66" t="s">
        <v>35</v>
      </c>
      <c r="F47" s="43" t="s">
        <v>238</v>
      </c>
      <c r="G47" s="1" t="s">
        <v>85</v>
      </c>
      <c r="H47" s="49"/>
      <c r="I47" s="41"/>
      <c r="J47" s="41"/>
      <c r="K47" s="59"/>
      <c r="L47" s="1"/>
      <c r="M47" s="1"/>
    </row>
    <row r="48" spans="1:13" x14ac:dyDescent="0.25">
      <c r="A48" s="5">
        <v>45</v>
      </c>
      <c r="B48" s="5" t="s">
        <v>87</v>
      </c>
      <c r="C48" s="1" t="s">
        <v>136</v>
      </c>
      <c r="D48" s="1" t="s">
        <v>125</v>
      </c>
      <c r="E48" s="66" t="s">
        <v>263</v>
      </c>
      <c r="F48" s="43" t="s">
        <v>239</v>
      </c>
      <c r="G48" s="1"/>
      <c r="H48" s="49"/>
      <c r="I48" s="41"/>
      <c r="J48" s="41"/>
      <c r="K48" s="59"/>
      <c r="L48" s="1"/>
      <c r="M48" s="1"/>
    </row>
    <row r="49" spans="1:13" x14ac:dyDescent="0.25">
      <c r="A49" s="5">
        <v>46</v>
      </c>
      <c r="B49" s="5" t="s">
        <v>93</v>
      </c>
      <c r="C49" s="1" t="s">
        <v>136</v>
      </c>
      <c r="D49" s="1" t="s">
        <v>116</v>
      </c>
      <c r="E49" s="66" t="s">
        <v>264</v>
      </c>
      <c r="F49" s="43" t="s">
        <v>14</v>
      </c>
      <c r="G49" s="1"/>
      <c r="H49" s="49"/>
      <c r="I49" s="41"/>
      <c r="J49" s="41"/>
      <c r="K49" s="41"/>
      <c r="L49" s="1"/>
      <c r="M49" s="1"/>
    </row>
    <row r="50" spans="1:13" x14ac:dyDescent="0.25">
      <c r="A50" s="5">
        <v>47</v>
      </c>
      <c r="B50" s="5" t="s">
        <v>87</v>
      </c>
      <c r="C50" s="1" t="s">
        <v>136</v>
      </c>
      <c r="D50" s="1" t="s">
        <v>126</v>
      </c>
      <c r="E50" s="66" t="s">
        <v>35</v>
      </c>
      <c r="F50" s="43" t="s">
        <v>238</v>
      </c>
      <c r="G50" s="1" t="s">
        <v>86</v>
      </c>
      <c r="H50" s="49"/>
      <c r="I50" s="41"/>
      <c r="J50" s="41"/>
      <c r="K50" s="59"/>
      <c r="L50" s="1"/>
      <c r="M50" s="1"/>
    </row>
    <row r="51" spans="1:13" x14ac:dyDescent="0.25">
      <c r="A51" s="5">
        <v>48</v>
      </c>
      <c r="B51" s="5" t="s">
        <v>87</v>
      </c>
      <c r="C51" s="1" t="s">
        <v>136</v>
      </c>
      <c r="D51" s="1" t="s">
        <v>127</v>
      </c>
      <c r="E51" s="66" t="s">
        <v>35</v>
      </c>
      <c r="F51" s="43" t="s">
        <v>238</v>
      </c>
      <c r="G51" s="1"/>
      <c r="H51" s="49"/>
      <c r="I51" s="41"/>
      <c r="J51" s="41"/>
      <c r="K51" s="59"/>
      <c r="L51" s="1"/>
      <c r="M51" s="1"/>
    </row>
    <row r="52" spans="1:13" x14ac:dyDescent="0.25">
      <c r="A52" s="5">
        <v>49</v>
      </c>
      <c r="B52" s="5" t="s">
        <v>87</v>
      </c>
      <c r="C52" s="1" t="s">
        <v>136</v>
      </c>
      <c r="D52" s="1" t="s">
        <v>128</v>
      </c>
      <c r="E52" s="66" t="s">
        <v>35</v>
      </c>
      <c r="F52" s="43" t="s">
        <v>238</v>
      </c>
      <c r="G52" s="1" t="s">
        <v>46</v>
      </c>
      <c r="H52" s="49"/>
      <c r="I52" s="41"/>
      <c r="J52" s="41"/>
      <c r="K52" s="59"/>
      <c r="L52" s="1"/>
      <c r="M52" s="1"/>
    </row>
    <row r="53" spans="1:13" x14ac:dyDescent="0.25">
      <c r="A53" s="5">
        <v>50</v>
      </c>
      <c r="B53" s="5" t="s">
        <v>87</v>
      </c>
      <c r="C53" s="1" t="s">
        <v>136</v>
      </c>
      <c r="D53" s="1" t="s">
        <v>129</v>
      </c>
      <c r="E53" s="66" t="s">
        <v>35</v>
      </c>
      <c r="F53" s="43" t="s">
        <v>14</v>
      </c>
      <c r="G53" s="1" t="s">
        <v>57</v>
      </c>
      <c r="H53" s="49"/>
      <c r="I53" s="41"/>
      <c r="J53" s="41"/>
      <c r="K53" s="41"/>
      <c r="L53" s="1"/>
      <c r="M53" s="1"/>
    </row>
    <row r="54" spans="1:13" x14ac:dyDescent="0.25">
      <c r="A54" s="5">
        <v>51</v>
      </c>
      <c r="B54" s="5" t="s">
        <v>93</v>
      </c>
      <c r="C54" s="1" t="s">
        <v>136</v>
      </c>
      <c r="D54" s="1" t="s">
        <v>130</v>
      </c>
      <c r="E54" s="66" t="s">
        <v>35</v>
      </c>
      <c r="F54" s="43" t="s">
        <v>239</v>
      </c>
      <c r="G54" s="1"/>
      <c r="H54" s="49"/>
      <c r="I54" s="41"/>
      <c r="J54" s="41"/>
      <c r="K54" s="41"/>
      <c r="L54" s="1"/>
      <c r="M54" s="1"/>
    </row>
    <row r="55" spans="1:13" x14ac:dyDescent="0.25">
      <c r="A55" s="5">
        <v>52</v>
      </c>
      <c r="B55" s="5" t="s">
        <v>93</v>
      </c>
      <c r="C55" s="1" t="s">
        <v>136</v>
      </c>
      <c r="D55" s="1" t="s">
        <v>131</v>
      </c>
      <c r="E55" s="66" t="s">
        <v>35</v>
      </c>
      <c r="F55" s="43" t="s">
        <v>238</v>
      </c>
      <c r="G55" s="1" t="s">
        <v>68</v>
      </c>
      <c r="H55" s="49"/>
      <c r="I55" s="41"/>
      <c r="J55" s="41"/>
      <c r="K55" s="41"/>
      <c r="L55" s="1"/>
      <c r="M55" s="1"/>
    </row>
    <row r="56" spans="1:13" x14ac:dyDescent="0.25">
      <c r="A56" s="5">
        <v>53</v>
      </c>
      <c r="B56" s="5" t="s">
        <v>93</v>
      </c>
      <c r="C56" s="1" t="s">
        <v>136</v>
      </c>
      <c r="D56" s="1" t="s">
        <v>121</v>
      </c>
      <c r="E56" s="66" t="s">
        <v>35</v>
      </c>
      <c r="F56" s="43" t="s">
        <v>238</v>
      </c>
      <c r="G56" s="1" t="s">
        <v>53</v>
      </c>
      <c r="H56" s="49"/>
      <c r="I56" s="41"/>
      <c r="J56" s="41"/>
      <c r="K56" s="41"/>
      <c r="L56" s="1"/>
      <c r="M56" s="1"/>
    </row>
    <row r="57" spans="1:13" x14ac:dyDescent="0.25">
      <c r="A57" s="5">
        <v>54</v>
      </c>
      <c r="B57" s="5" t="s">
        <v>87</v>
      </c>
      <c r="C57" s="1" t="s">
        <v>136</v>
      </c>
      <c r="D57" s="1" t="s">
        <v>132</v>
      </c>
      <c r="E57" s="66" t="s">
        <v>35</v>
      </c>
      <c r="F57" s="43" t="s">
        <v>238</v>
      </c>
      <c r="G57" s="1"/>
      <c r="H57" s="49"/>
      <c r="I57" s="41"/>
      <c r="J57" s="41"/>
      <c r="K57" s="41"/>
      <c r="L57" s="1"/>
      <c r="M57" s="1"/>
    </row>
    <row r="58" spans="1:13" x14ac:dyDescent="0.25">
      <c r="A58" s="5">
        <v>55</v>
      </c>
      <c r="B58" s="5" t="s">
        <v>93</v>
      </c>
      <c r="C58" s="1" t="s">
        <v>136</v>
      </c>
      <c r="D58" s="1" t="s">
        <v>133</v>
      </c>
      <c r="E58" s="66" t="s">
        <v>35</v>
      </c>
      <c r="F58" s="43" t="s">
        <v>238</v>
      </c>
      <c r="G58" s="1" t="s">
        <v>67</v>
      </c>
      <c r="H58" s="49"/>
      <c r="I58" s="41"/>
      <c r="J58" s="41"/>
      <c r="K58" s="41"/>
      <c r="L58" s="1"/>
      <c r="M58" s="1"/>
    </row>
    <row r="59" spans="1:13" x14ac:dyDescent="0.25">
      <c r="A59" s="5">
        <v>56</v>
      </c>
      <c r="B59" s="5" t="s">
        <v>93</v>
      </c>
      <c r="C59" s="1" t="s">
        <v>136</v>
      </c>
      <c r="D59" s="1" t="s">
        <v>99</v>
      </c>
      <c r="E59" s="66" t="s">
        <v>35</v>
      </c>
      <c r="F59" s="43" t="s">
        <v>238</v>
      </c>
      <c r="G59" s="1"/>
      <c r="H59" s="49"/>
      <c r="I59" s="41"/>
      <c r="J59" s="41"/>
      <c r="K59" s="41"/>
      <c r="L59" s="1" t="s">
        <v>39</v>
      </c>
      <c r="M59" s="1" t="s">
        <v>241</v>
      </c>
    </row>
    <row r="60" spans="1:13" x14ac:dyDescent="0.25">
      <c r="A60" s="5">
        <v>57</v>
      </c>
      <c r="B60" s="5" t="s">
        <v>87</v>
      </c>
      <c r="C60" s="1" t="s">
        <v>136</v>
      </c>
      <c r="D60" s="1" t="s">
        <v>134</v>
      </c>
      <c r="E60" s="66" t="s">
        <v>35</v>
      </c>
      <c r="F60" s="43" t="s">
        <v>238</v>
      </c>
      <c r="G60" s="1" t="s">
        <v>68</v>
      </c>
      <c r="H60" s="49" t="s">
        <v>72</v>
      </c>
      <c r="I60" s="41"/>
      <c r="J60" s="41"/>
      <c r="K60" s="41"/>
      <c r="L60" s="1"/>
      <c r="M60" s="1"/>
    </row>
    <row r="61" spans="1:13" x14ac:dyDescent="0.25">
      <c r="A61" s="5">
        <v>58</v>
      </c>
      <c r="B61" s="5" t="s">
        <v>93</v>
      </c>
      <c r="C61" s="1" t="s">
        <v>136</v>
      </c>
      <c r="D61" s="1" t="s">
        <v>137</v>
      </c>
      <c r="E61" s="66" t="s">
        <v>35</v>
      </c>
      <c r="F61" s="43" t="s">
        <v>239</v>
      </c>
      <c r="G61" s="1"/>
      <c r="H61" s="49"/>
      <c r="I61" s="41"/>
      <c r="J61" s="41"/>
      <c r="K61" s="41"/>
      <c r="L61" s="1"/>
      <c r="M61" s="1"/>
    </row>
    <row r="62" spans="1:13" x14ac:dyDescent="0.25">
      <c r="A62" s="5">
        <v>59</v>
      </c>
      <c r="B62" s="5" t="s">
        <v>87</v>
      </c>
      <c r="C62" s="1" t="s">
        <v>136</v>
      </c>
      <c r="D62" s="1" t="s">
        <v>129</v>
      </c>
      <c r="E62" s="66" t="s">
        <v>35</v>
      </c>
      <c r="F62" s="43" t="s">
        <v>238</v>
      </c>
      <c r="G62" s="1" t="s">
        <v>50</v>
      </c>
      <c r="H62" s="49"/>
      <c r="I62" s="41"/>
      <c r="J62" s="41"/>
      <c r="K62" s="41"/>
      <c r="L62" s="1"/>
      <c r="M62" s="1"/>
    </row>
    <row r="63" spans="1:13" x14ac:dyDescent="0.25">
      <c r="A63" s="5">
        <v>60</v>
      </c>
      <c r="B63" s="5" t="s">
        <v>93</v>
      </c>
      <c r="C63" s="1" t="s">
        <v>136</v>
      </c>
      <c r="D63" s="1" t="s">
        <v>135</v>
      </c>
      <c r="E63" s="66" t="s">
        <v>264</v>
      </c>
      <c r="F63" s="43" t="s">
        <v>15</v>
      </c>
      <c r="G63" s="1"/>
      <c r="H63" s="49"/>
      <c r="I63" s="41"/>
      <c r="J63" s="41"/>
      <c r="K63" s="41"/>
      <c r="L63" s="1"/>
      <c r="M63" s="1"/>
    </row>
    <row r="64" spans="1:13" x14ac:dyDescent="0.25">
      <c r="A64" s="5">
        <v>61</v>
      </c>
      <c r="B64" s="5" t="s">
        <v>87</v>
      </c>
      <c r="C64" s="1" t="s">
        <v>136</v>
      </c>
      <c r="D64" s="1" t="s">
        <v>251</v>
      </c>
      <c r="E64" s="66">
        <v>-12</v>
      </c>
      <c r="F64" s="43" t="s">
        <v>237</v>
      </c>
      <c r="G64" s="1"/>
      <c r="H64" s="49"/>
      <c r="I64" s="41"/>
      <c r="J64" s="41"/>
      <c r="K64" s="41"/>
      <c r="L64" s="1"/>
      <c r="M64" s="1"/>
    </row>
    <row r="65" spans="1:13" x14ac:dyDescent="0.25">
      <c r="A65" s="5">
        <v>62</v>
      </c>
      <c r="B65" s="5" t="s">
        <v>92</v>
      </c>
      <c r="C65" s="1" t="s">
        <v>136</v>
      </c>
      <c r="D65" s="1" t="s">
        <v>136</v>
      </c>
      <c r="E65" s="66" t="s">
        <v>35</v>
      </c>
      <c r="F65" s="43" t="s">
        <v>238</v>
      </c>
      <c r="G65" s="1"/>
      <c r="H65" s="49"/>
      <c r="I65" s="41"/>
      <c r="J65" s="41"/>
      <c r="K65" s="41"/>
      <c r="L65" s="1"/>
      <c r="M65" s="1"/>
    </row>
    <row r="66" spans="1:13" x14ac:dyDescent="0.25">
      <c r="A66" s="5">
        <v>63</v>
      </c>
      <c r="B66" s="5" t="s">
        <v>92</v>
      </c>
      <c r="C66" s="1" t="s">
        <v>136</v>
      </c>
      <c r="D66" s="1" t="s">
        <v>136</v>
      </c>
      <c r="E66" s="66" t="s">
        <v>35</v>
      </c>
      <c r="F66" s="43" t="s">
        <v>238</v>
      </c>
      <c r="G66" s="1"/>
      <c r="H66" s="49"/>
      <c r="I66" s="41"/>
      <c r="J66" s="41"/>
      <c r="K66" s="41"/>
      <c r="L66" s="1"/>
      <c r="M66" s="1"/>
    </row>
    <row r="67" spans="1:13" x14ac:dyDescent="0.25">
      <c r="A67" s="5">
        <v>64</v>
      </c>
      <c r="B67" s="5" t="s">
        <v>93</v>
      </c>
      <c r="C67" s="1" t="s">
        <v>136</v>
      </c>
      <c r="D67" s="1" t="s">
        <v>250</v>
      </c>
      <c r="E67" s="66" t="s">
        <v>264</v>
      </c>
      <c r="F67" s="43" t="s">
        <v>237</v>
      </c>
      <c r="G67" s="1"/>
      <c r="H67" s="49"/>
      <c r="I67" s="41"/>
      <c r="J67" s="41"/>
      <c r="K67" s="41"/>
      <c r="L67" s="1"/>
      <c r="M67" s="1"/>
    </row>
    <row r="68" spans="1:13" x14ac:dyDescent="0.25">
      <c r="A68" s="5">
        <v>65</v>
      </c>
      <c r="B68" s="5" t="s">
        <v>92</v>
      </c>
      <c r="C68" s="1" t="s">
        <v>136</v>
      </c>
      <c r="D68" s="1" t="s">
        <v>136</v>
      </c>
      <c r="E68" s="66" t="s">
        <v>35</v>
      </c>
      <c r="F68" s="43" t="s">
        <v>239</v>
      </c>
      <c r="G68" s="1"/>
      <c r="H68" s="49"/>
      <c r="I68" s="41"/>
      <c r="J68" s="41"/>
      <c r="K68" s="41"/>
      <c r="L68" s="1"/>
      <c r="M68" s="1"/>
    </row>
    <row r="69" spans="1:13" x14ac:dyDescent="0.25">
      <c r="A69" s="5">
        <v>66</v>
      </c>
      <c r="B69" s="5" t="s">
        <v>87</v>
      </c>
      <c r="C69" s="1" t="s">
        <v>136</v>
      </c>
      <c r="D69" s="1" t="s">
        <v>136</v>
      </c>
      <c r="E69" s="66">
        <v>-12</v>
      </c>
      <c r="F69" s="43" t="s">
        <v>237</v>
      </c>
      <c r="G69" s="1"/>
      <c r="H69" s="49"/>
      <c r="I69" s="41"/>
      <c r="J69" s="41"/>
      <c r="K69" s="41"/>
      <c r="L69" s="1"/>
      <c r="M69" s="1"/>
    </row>
    <row r="70" spans="1:13" x14ac:dyDescent="0.25">
      <c r="A70" s="5">
        <v>67</v>
      </c>
      <c r="B70" s="5" t="s">
        <v>92</v>
      </c>
      <c r="C70" s="1" t="s">
        <v>136</v>
      </c>
      <c r="D70" s="1" t="s">
        <v>136</v>
      </c>
      <c r="E70" s="66" t="s">
        <v>35</v>
      </c>
      <c r="F70" s="43" t="s">
        <v>238</v>
      </c>
      <c r="G70" s="1"/>
      <c r="H70" s="49"/>
      <c r="I70" s="41"/>
      <c r="J70" s="41"/>
      <c r="K70" s="41"/>
      <c r="L70" s="1"/>
      <c r="M70" s="1"/>
    </row>
    <row r="71" spans="1:13" x14ac:dyDescent="0.25">
      <c r="A71" s="5">
        <v>68</v>
      </c>
      <c r="B71" s="5" t="s">
        <v>92</v>
      </c>
      <c r="C71" s="1" t="s">
        <v>136</v>
      </c>
      <c r="D71" s="1" t="s">
        <v>136</v>
      </c>
      <c r="E71" s="66" t="s">
        <v>264</v>
      </c>
      <c r="F71" s="43" t="s">
        <v>15</v>
      </c>
      <c r="G71" s="1"/>
      <c r="H71" s="49"/>
      <c r="I71" s="41"/>
      <c r="J71" s="41"/>
      <c r="K71" s="41"/>
      <c r="L71" s="1"/>
      <c r="M71" s="1"/>
    </row>
    <row r="72" spans="1:13" x14ac:dyDescent="0.25">
      <c r="A72" s="5">
        <v>69</v>
      </c>
      <c r="B72" s="5" t="s">
        <v>92</v>
      </c>
      <c r="C72" s="1" t="s">
        <v>136</v>
      </c>
      <c r="D72" s="1" t="s">
        <v>136</v>
      </c>
      <c r="E72" s="66" t="s">
        <v>35</v>
      </c>
      <c r="F72" s="43" t="s">
        <v>238</v>
      </c>
      <c r="G72" s="1"/>
      <c r="H72" s="49"/>
      <c r="I72" s="41"/>
      <c r="J72" s="41"/>
      <c r="K72" s="41"/>
      <c r="L72" s="1"/>
      <c r="M72" s="1"/>
    </row>
    <row r="73" spans="1:13" x14ac:dyDescent="0.25">
      <c r="A73" s="5">
        <v>70</v>
      </c>
      <c r="B73" s="5" t="s">
        <v>92</v>
      </c>
      <c r="C73" s="1" t="s">
        <v>136</v>
      </c>
      <c r="D73" s="1" t="s">
        <v>136</v>
      </c>
      <c r="E73" s="66" t="s">
        <v>35</v>
      </c>
      <c r="F73" s="43" t="s">
        <v>238</v>
      </c>
      <c r="G73" s="1"/>
      <c r="H73" s="49"/>
      <c r="I73" s="41"/>
      <c r="J73" s="41"/>
      <c r="K73" s="41"/>
      <c r="L73" s="1"/>
      <c r="M73" s="1"/>
    </row>
    <row r="74" spans="1:13" x14ac:dyDescent="0.25">
      <c r="A74" s="5">
        <v>71</v>
      </c>
      <c r="B74" s="5" t="s">
        <v>92</v>
      </c>
      <c r="C74" s="1" t="s">
        <v>136</v>
      </c>
      <c r="D74" s="1" t="s">
        <v>136</v>
      </c>
      <c r="E74" s="66" t="s">
        <v>35</v>
      </c>
      <c r="F74" s="43" t="s">
        <v>238</v>
      </c>
      <c r="G74" s="1"/>
      <c r="H74" s="49"/>
      <c r="I74" s="41"/>
      <c r="J74" s="41"/>
      <c r="K74" s="41"/>
      <c r="L74" s="1"/>
      <c r="M74" s="1"/>
    </row>
    <row r="75" spans="1:13" x14ac:dyDescent="0.25">
      <c r="A75" s="5">
        <v>72</v>
      </c>
      <c r="B75" s="5" t="s">
        <v>92</v>
      </c>
      <c r="C75" s="1" t="s">
        <v>136</v>
      </c>
      <c r="D75" s="1" t="s">
        <v>136</v>
      </c>
      <c r="E75" s="66" t="s">
        <v>35</v>
      </c>
      <c r="F75" s="43" t="s">
        <v>238</v>
      </c>
      <c r="G75" s="1"/>
      <c r="H75" s="49"/>
      <c r="I75" s="41"/>
      <c r="J75" s="41"/>
      <c r="K75" s="41"/>
      <c r="L75" s="1"/>
      <c r="M75" s="1"/>
    </row>
    <row r="76" spans="1:13" x14ac:dyDescent="0.25">
      <c r="A76" s="5">
        <v>73</v>
      </c>
      <c r="B76" s="5" t="s">
        <v>93</v>
      </c>
      <c r="C76" s="1" t="s">
        <v>136</v>
      </c>
      <c r="D76" s="1" t="s">
        <v>136</v>
      </c>
      <c r="E76" s="66" t="s">
        <v>35</v>
      </c>
      <c r="F76" s="43" t="s">
        <v>238</v>
      </c>
      <c r="G76" s="1"/>
      <c r="H76" s="49"/>
      <c r="I76" s="41"/>
      <c r="J76" s="41"/>
      <c r="K76" s="41"/>
      <c r="L76" s="1"/>
      <c r="M76" s="1"/>
    </row>
    <row r="77" spans="1:13" x14ac:dyDescent="0.25">
      <c r="A77" s="5">
        <v>74</v>
      </c>
      <c r="B77" s="5" t="s">
        <v>93</v>
      </c>
      <c r="C77" s="1" t="s">
        <v>136</v>
      </c>
      <c r="D77" s="1" t="s">
        <v>136</v>
      </c>
      <c r="E77" s="66" t="s">
        <v>35</v>
      </c>
      <c r="F77" s="43" t="s">
        <v>238</v>
      </c>
      <c r="G77" s="1"/>
      <c r="H77" s="49"/>
      <c r="I77" s="41"/>
      <c r="J77" s="41"/>
      <c r="K77" s="41"/>
      <c r="L77" s="1"/>
      <c r="M77" s="1"/>
    </row>
    <row r="78" spans="1:13" x14ac:dyDescent="0.25">
      <c r="A78" s="5">
        <v>75</v>
      </c>
      <c r="B78" s="5" t="s">
        <v>93</v>
      </c>
      <c r="C78" s="1" t="s">
        <v>136</v>
      </c>
      <c r="D78" s="1" t="s">
        <v>136</v>
      </c>
      <c r="E78" s="66" t="s">
        <v>35</v>
      </c>
      <c r="F78" s="43" t="s">
        <v>238</v>
      </c>
      <c r="G78" s="1"/>
      <c r="H78" s="49"/>
      <c r="I78" s="41"/>
      <c r="J78" s="41"/>
      <c r="K78" s="41"/>
      <c r="L78" s="1"/>
      <c r="M78" s="1"/>
    </row>
    <row r="79" spans="1:13" x14ac:dyDescent="0.25">
      <c r="A79" s="5">
        <v>76</v>
      </c>
      <c r="B79" s="5" t="s">
        <v>92</v>
      </c>
      <c r="C79" s="1" t="s">
        <v>136</v>
      </c>
      <c r="D79" s="1" t="s">
        <v>136</v>
      </c>
      <c r="E79" s="66" t="s">
        <v>35</v>
      </c>
      <c r="F79" s="43" t="s">
        <v>238</v>
      </c>
      <c r="G79" s="1"/>
      <c r="H79" s="49"/>
      <c r="I79" s="41"/>
      <c r="J79" s="41"/>
      <c r="K79" s="41"/>
      <c r="L79" s="1"/>
      <c r="M79" s="1"/>
    </row>
    <row r="80" spans="1:13" x14ac:dyDescent="0.25">
      <c r="A80" s="5">
        <v>77</v>
      </c>
      <c r="B80" s="5" t="s">
        <v>93</v>
      </c>
      <c r="C80" s="1" t="s">
        <v>136</v>
      </c>
      <c r="D80" s="1" t="s">
        <v>136</v>
      </c>
      <c r="E80" s="66" t="s">
        <v>35</v>
      </c>
      <c r="F80" s="43" t="s">
        <v>238</v>
      </c>
      <c r="G80" s="1"/>
      <c r="H80" s="49"/>
      <c r="I80" s="41"/>
      <c r="J80" s="41"/>
      <c r="K80" s="41"/>
      <c r="L80" s="1"/>
      <c r="M80" s="1"/>
    </row>
    <row r="81" spans="1:13" x14ac:dyDescent="0.25">
      <c r="A81" s="5">
        <v>78</v>
      </c>
      <c r="B81" s="5" t="s">
        <v>92</v>
      </c>
      <c r="C81" s="1" t="s">
        <v>136</v>
      </c>
      <c r="D81" s="1" t="s">
        <v>136</v>
      </c>
      <c r="E81" s="66" t="s">
        <v>266</v>
      </c>
      <c r="F81" s="43" t="s">
        <v>239</v>
      </c>
      <c r="G81" s="1"/>
      <c r="H81" s="49"/>
      <c r="I81" s="41"/>
      <c r="J81" s="41"/>
      <c r="K81" s="41"/>
      <c r="L81" s="1"/>
      <c r="M81" s="1"/>
    </row>
    <row r="82" spans="1:13" x14ac:dyDescent="0.25">
      <c r="A82" s="5">
        <v>79</v>
      </c>
      <c r="B82" s="5" t="s">
        <v>92</v>
      </c>
      <c r="C82" s="1" t="s">
        <v>136</v>
      </c>
      <c r="D82" s="1" t="s">
        <v>136</v>
      </c>
      <c r="E82" s="66" t="s">
        <v>266</v>
      </c>
      <c r="F82" s="43" t="s">
        <v>239</v>
      </c>
      <c r="G82" s="1"/>
      <c r="H82" s="49"/>
      <c r="I82" s="41"/>
      <c r="J82" s="41"/>
      <c r="K82" s="41"/>
      <c r="L82" s="1"/>
      <c r="M82" s="1"/>
    </row>
    <row r="83" spans="1:13" x14ac:dyDescent="0.25">
      <c r="A83" s="5">
        <v>80</v>
      </c>
      <c r="B83" s="5" t="s">
        <v>87</v>
      </c>
      <c r="C83" s="1" t="s">
        <v>136</v>
      </c>
      <c r="D83" s="1" t="s">
        <v>136</v>
      </c>
      <c r="E83" s="66" t="s">
        <v>264</v>
      </c>
      <c r="F83" s="43" t="s">
        <v>239</v>
      </c>
      <c r="G83" s="1"/>
      <c r="H83" s="49"/>
      <c r="I83" s="41"/>
      <c r="J83" s="41"/>
      <c r="K83" s="41"/>
      <c r="L83" s="1"/>
      <c r="M83" s="1"/>
    </row>
    <row r="84" spans="1:13" x14ac:dyDescent="0.25">
      <c r="A84" s="5">
        <v>81</v>
      </c>
      <c r="B84" s="5" t="s">
        <v>93</v>
      </c>
      <c r="C84" s="1" t="s">
        <v>136</v>
      </c>
      <c r="D84" s="1" t="s">
        <v>136</v>
      </c>
      <c r="E84" s="66" t="s">
        <v>35</v>
      </c>
      <c r="F84" s="43" t="s">
        <v>239</v>
      </c>
      <c r="G84" s="1"/>
      <c r="H84" s="49"/>
      <c r="I84" s="41"/>
      <c r="J84" s="41"/>
      <c r="K84" s="41"/>
      <c r="L84" s="1"/>
      <c r="M84" s="1"/>
    </row>
    <row r="85" spans="1:13" x14ac:dyDescent="0.25">
      <c r="A85" s="5">
        <v>82</v>
      </c>
      <c r="B85" s="5" t="s">
        <v>93</v>
      </c>
      <c r="C85" s="1" t="s">
        <v>136</v>
      </c>
      <c r="D85" s="1" t="s">
        <v>136</v>
      </c>
      <c r="E85" s="66" t="s">
        <v>266</v>
      </c>
      <c r="F85" s="43" t="s">
        <v>239</v>
      </c>
      <c r="G85" s="1"/>
      <c r="H85" s="49"/>
      <c r="I85" s="41"/>
      <c r="J85" s="41"/>
      <c r="K85" s="41"/>
      <c r="L85" s="1"/>
      <c r="M85" s="1"/>
    </row>
    <row r="86" spans="1:13" x14ac:dyDescent="0.25">
      <c r="A86" s="5">
        <v>83</v>
      </c>
      <c r="B86" s="5" t="s">
        <v>92</v>
      </c>
      <c r="C86" s="1" t="s">
        <v>136</v>
      </c>
      <c r="D86" s="1" t="s">
        <v>136</v>
      </c>
      <c r="E86" s="66" t="s">
        <v>262</v>
      </c>
      <c r="F86" s="43" t="s">
        <v>237</v>
      </c>
      <c r="G86" s="1"/>
      <c r="H86" s="49"/>
      <c r="I86" s="41"/>
      <c r="J86" s="41"/>
      <c r="K86" s="41"/>
      <c r="L86" s="1"/>
      <c r="M86" s="1"/>
    </row>
    <row r="87" spans="1:13" x14ac:dyDescent="0.25">
      <c r="A87" s="5">
        <v>84</v>
      </c>
      <c r="B87" s="5" t="s">
        <v>92</v>
      </c>
      <c r="C87" s="1" t="s">
        <v>136</v>
      </c>
      <c r="D87" s="70" t="s">
        <v>136</v>
      </c>
      <c r="E87" s="66" t="s">
        <v>35</v>
      </c>
      <c r="F87" s="43" t="s">
        <v>238</v>
      </c>
      <c r="G87" s="1"/>
      <c r="H87" s="49"/>
      <c r="I87" s="41"/>
      <c r="J87" s="41"/>
      <c r="K87" s="41"/>
      <c r="L87" s="1"/>
      <c r="M87" s="1"/>
    </row>
    <row r="88" spans="1:13" x14ac:dyDescent="0.25">
      <c r="A88" s="5">
        <v>85</v>
      </c>
      <c r="B88" s="68" t="s">
        <v>93</v>
      </c>
      <c r="C88" s="1" t="s">
        <v>136</v>
      </c>
      <c r="D88" s="1" t="s">
        <v>136</v>
      </c>
      <c r="E88" s="69" t="s">
        <v>266</v>
      </c>
      <c r="F88" s="43" t="s">
        <v>239</v>
      </c>
      <c r="G88" s="1"/>
      <c r="H88" s="49"/>
      <c r="I88" s="41"/>
      <c r="J88" s="41"/>
      <c r="K88" s="41"/>
      <c r="L88" s="1"/>
      <c r="M88" s="1"/>
    </row>
    <row r="89" spans="1:13" x14ac:dyDescent="0.25">
      <c r="A89" s="5">
        <v>86</v>
      </c>
      <c r="B89" s="68" t="s">
        <v>93</v>
      </c>
      <c r="C89" s="1" t="s">
        <v>136</v>
      </c>
      <c r="D89" s="1" t="s">
        <v>136</v>
      </c>
      <c r="E89" s="69" t="s">
        <v>266</v>
      </c>
      <c r="F89" s="43" t="s">
        <v>239</v>
      </c>
      <c r="G89" s="1"/>
      <c r="H89" s="49"/>
      <c r="I89" s="41"/>
      <c r="J89" s="41"/>
      <c r="K89" s="41"/>
      <c r="L89" s="1"/>
      <c r="M89" s="1"/>
    </row>
    <row r="90" spans="1:13" x14ac:dyDescent="0.25">
      <c r="A90" s="5">
        <v>87</v>
      </c>
      <c r="B90" s="5" t="s">
        <v>92</v>
      </c>
      <c r="C90" s="1" t="s">
        <v>136</v>
      </c>
      <c r="D90" s="40" t="s">
        <v>136</v>
      </c>
      <c r="E90" s="66" t="s">
        <v>266</v>
      </c>
      <c r="F90" s="43" t="s">
        <v>239</v>
      </c>
      <c r="G90" s="1"/>
      <c r="H90" s="49"/>
      <c r="I90" s="41"/>
      <c r="J90" s="41"/>
      <c r="K90" s="41"/>
      <c r="L90" s="1"/>
      <c r="M90" s="1"/>
    </row>
    <row r="91" spans="1:13" x14ac:dyDescent="0.25">
      <c r="A91" s="5">
        <v>88</v>
      </c>
      <c r="B91" s="5" t="s">
        <v>92</v>
      </c>
      <c r="C91" s="1" t="s">
        <v>136</v>
      </c>
      <c r="D91" s="1" t="s">
        <v>136</v>
      </c>
      <c r="E91" s="66" t="s">
        <v>266</v>
      </c>
      <c r="F91" s="43" t="s">
        <v>239</v>
      </c>
      <c r="G91" s="1"/>
      <c r="H91" s="49"/>
      <c r="I91" s="41"/>
      <c r="J91" s="41"/>
      <c r="K91" s="41"/>
      <c r="L91" s="1"/>
      <c r="M91" s="1"/>
    </row>
    <row r="92" spans="1:13" x14ac:dyDescent="0.25">
      <c r="A92" s="5">
        <v>89</v>
      </c>
      <c r="B92" s="5" t="s">
        <v>92</v>
      </c>
      <c r="C92" s="1" t="s">
        <v>136</v>
      </c>
      <c r="D92" s="1" t="s">
        <v>136</v>
      </c>
      <c r="E92" s="66" t="s">
        <v>266</v>
      </c>
      <c r="F92" s="43" t="s">
        <v>239</v>
      </c>
      <c r="G92" s="1"/>
      <c r="H92" s="49"/>
      <c r="I92" s="41"/>
      <c r="J92" s="41"/>
      <c r="K92" s="41"/>
      <c r="L92" s="1"/>
      <c r="M92" s="1"/>
    </row>
    <row r="93" spans="1:13" x14ac:dyDescent="0.25">
      <c r="A93" s="5">
        <v>90</v>
      </c>
      <c r="B93" s="5" t="s">
        <v>92</v>
      </c>
      <c r="C93" s="1" t="s">
        <v>136</v>
      </c>
      <c r="D93" s="1" t="s">
        <v>136</v>
      </c>
      <c r="E93" s="66" t="s">
        <v>266</v>
      </c>
      <c r="F93" s="43" t="s">
        <v>239</v>
      </c>
      <c r="G93" s="1"/>
      <c r="H93" s="49"/>
      <c r="I93" s="41"/>
      <c r="J93" s="41"/>
      <c r="K93" s="41"/>
      <c r="L93" s="1"/>
      <c r="M93" s="1"/>
    </row>
    <row r="94" spans="1:13" x14ac:dyDescent="0.25">
      <c r="A94" s="5">
        <v>91</v>
      </c>
      <c r="B94" s="5" t="s">
        <v>92</v>
      </c>
      <c r="C94" s="1" t="s">
        <v>136</v>
      </c>
      <c r="D94" s="79" t="s">
        <v>136</v>
      </c>
      <c r="E94" s="66" t="s">
        <v>266</v>
      </c>
      <c r="F94" s="43" t="s">
        <v>239</v>
      </c>
      <c r="G94" s="1"/>
      <c r="H94" s="49"/>
      <c r="I94" s="41"/>
      <c r="J94" s="41"/>
      <c r="K94" s="41"/>
      <c r="L94" s="1"/>
      <c r="M94" s="1"/>
    </row>
    <row r="95" spans="1:13" x14ac:dyDescent="0.25">
      <c r="A95" s="5">
        <v>92</v>
      </c>
      <c r="B95" s="5" t="s">
        <v>93</v>
      </c>
      <c r="C95" s="1" t="s">
        <v>136</v>
      </c>
      <c r="D95" s="1" t="s">
        <v>148</v>
      </c>
      <c r="E95" s="66" t="s">
        <v>35</v>
      </c>
      <c r="F95" s="43" t="s">
        <v>239</v>
      </c>
      <c r="G95" s="1"/>
      <c r="H95" s="49"/>
      <c r="I95" s="41" t="s">
        <v>72</v>
      </c>
      <c r="J95" s="41"/>
      <c r="K95" s="41"/>
      <c r="L95" s="1"/>
      <c r="M95" s="1"/>
    </row>
    <row r="96" spans="1:13" x14ac:dyDescent="0.25">
      <c r="A96" s="5">
        <v>93</v>
      </c>
      <c r="B96" s="5" t="s">
        <v>87</v>
      </c>
      <c r="C96" s="1" t="s">
        <v>136</v>
      </c>
      <c r="D96" s="1" t="s">
        <v>322</v>
      </c>
      <c r="E96" s="66" t="s">
        <v>35</v>
      </c>
      <c r="F96" s="43" t="s">
        <v>238</v>
      </c>
      <c r="G96" s="1" t="s">
        <v>52</v>
      </c>
      <c r="H96" s="49"/>
      <c r="I96" s="41"/>
      <c r="J96" s="41"/>
      <c r="K96" s="41"/>
      <c r="L96" s="1"/>
      <c r="M96" s="1"/>
    </row>
    <row r="97" spans="1:13" x14ac:dyDescent="0.25">
      <c r="A97" s="5">
        <v>94</v>
      </c>
      <c r="B97" s="5" t="s">
        <v>93</v>
      </c>
      <c r="C97" s="1" t="s">
        <v>136</v>
      </c>
      <c r="D97" s="1" t="s">
        <v>211</v>
      </c>
      <c r="E97" s="66" t="s">
        <v>35</v>
      </c>
      <c r="F97" s="43" t="s">
        <v>238</v>
      </c>
      <c r="G97" s="1"/>
      <c r="H97" s="49"/>
      <c r="I97" s="41"/>
      <c r="J97" s="41"/>
      <c r="K97" s="41"/>
      <c r="L97" s="1"/>
      <c r="M97" s="1"/>
    </row>
    <row r="98" spans="1:13" x14ac:dyDescent="0.25">
      <c r="A98" s="5">
        <v>95</v>
      </c>
      <c r="B98" s="5" t="s">
        <v>93</v>
      </c>
      <c r="C98" s="1" t="s">
        <v>136</v>
      </c>
      <c r="D98" s="1" t="s">
        <v>259</v>
      </c>
      <c r="E98" s="66" t="s">
        <v>35</v>
      </c>
      <c r="F98" s="43" t="s">
        <v>238</v>
      </c>
      <c r="G98" s="1" t="s">
        <v>67</v>
      </c>
      <c r="H98" s="49"/>
      <c r="I98" s="41"/>
      <c r="J98" s="41"/>
      <c r="K98" s="41"/>
      <c r="L98" s="1"/>
      <c r="M98" s="1"/>
    </row>
    <row r="99" spans="1:13" x14ac:dyDescent="0.25">
      <c r="A99" s="5">
        <v>96</v>
      </c>
      <c r="B99" s="5" t="s">
        <v>93</v>
      </c>
      <c r="C99" s="1" t="s">
        <v>136</v>
      </c>
      <c r="D99" s="1" t="s">
        <v>212</v>
      </c>
      <c r="E99" s="66" t="s">
        <v>35</v>
      </c>
      <c r="F99" s="43" t="s">
        <v>238</v>
      </c>
      <c r="G99" s="1" t="s">
        <v>45</v>
      </c>
      <c r="H99" s="49"/>
      <c r="I99" s="41"/>
      <c r="J99" s="41"/>
      <c r="K99" s="41"/>
      <c r="L99" s="1"/>
      <c r="M99" s="1"/>
    </row>
    <row r="100" spans="1:13" x14ac:dyDescent="0.25">
      <c r="A100" s="5">
        <v>97</v>
      </c>
      <c r="B100" s="5" t="s">
        <v>93</v>
      </c>
      <c r="C100" s="1" t="s">
        <v>136</v>
      </c>
      <c r="D100" s="1" t="s">
        <v>213</v>
      </c>
      <c r="E100" s="66" t="s">
        <v>264</v>
      </c>
      <c r="F100" s="43" t="s">
        <v>15</v>
      </c>
      <c r="G100" s="1" t="s">
        <v>53</v>
      </c>
      <c r="H100" s="49"/>
      <c r="I100" s="41"/>
      <c r="J100" s="41"/>
      <c r="K100" s="41"/>
      <c r="L100" s="1" t="s">
        <v>23</v>
      </c>
      <c r="M100" s="1"/>
    </row>
    <row r="101" spans="1:13" x14ac:dyDescent="0.25">
      <c r="A101" s="5">
        <v>98</v>
      </c>
      <c r="B101" s="5" t="s">
        <v>93</v>
      </c>
      <c r="C101" s="1" t="s">
        <v>136</v>
      </c>
      <c r="D101" s="1" t="s">
        <v>214</v>
      </c>
      <c r="E101" s="66" t="s">
        <v>35</v>
      </c>
      <c r="F101" s="43" t="s">
        <v>239</v>
      </c>
      <c r="G101" s="1"/>
      <c r="H101" s="49"/>
      <c r="I101" s="41"/>
      <c r="J101" s="41"/>
      <c r="K101" s="41"/>
      <c r="L101" s="1"/>
      <c r="M101" s="1"/>
    </row>
    <row r="102" spans="1:13" x14ac:dyDescent="0.25">
      <c r="A102" s="5">
        <v>99</v>
      </c>
      <c r="B102" s="5" t="s">
        <v>93</v>
      </c>
      <c r="C102" s="1" t="s">
        <v>136</v>
      </c>
      <c r="D102" s="1" t="s">
        <v>215</v>
      </c>
      <c r="E102" s="66" t="s">
        <v>35</v>
      </c>
      <c r="F102" s="43" t="s">
        <v>239</v>
      </c>
      <c r="G102" s="1"/>
      <c r="H102" s="49"/>
      <c r="I102" s="41"/>
      <c r="J102" s="41"/>
      <c r="K102" s="41"/>
      <c r="L102" s="1"/>
      <c r="M102" s="1"/>
    </row>
    <row r="103" spans="1:13" x14ac:dyDescent="0.25">
      <c r="A103" s="5">
        <v>100</v>
      </c>
      <c r="B103" s="5" t="s">
        <v>93</v>
      </c>
      <c r="C103" s="1" t="s">
        <v>136</v>
      </c>
      <c r="D103" s="1" t="s">
        <v>216</v>
      </c>
      <c r="E103" s="66" t="s">
        <v>264</v>
      </c>
      <c r="F103" s="43" t="s">
        <v>239</v>
      </c>
      <c r="G103" s="1" t="s">
        <v>50</v>
      </c>
      <c r="H103" s="49"/>
      <c r="I103" s="41"/>
      <c r="J103" s="41"/>
      <c r="K103" s="41"/>
      <c r="L103" s="1"/>
      <c r="M103" s="1"/>
    </row>
    <row r="104" spans="1:13" x14ac:dyDescent="0.25">
      <c r="A104" s="5">
        <v>101</v>
      </c>
      <c r="B104" s="5" t="s">
        <v>93</v>
      </c>
      <c r="C104" s="1" t="s">
        <v>136</v>
      </c>
      <c r="D104" s="1" t="s">
        <v>259</v>
      </c>
      <c r="E104" s="66" t="s">
        <v>35</v>
      </c>
      <c r="F104" s="5" t="s">
        <v>239</v>
      </c>
      <c r="G104" s="1"/>
      <c r="H104" s="49"/>
      <c r="I104" s="41"/>
      <c r="J104" s="41"/>
      <c r="K104" s="41"/>
      <c r="L104" s="1"/>
      <c r="M104" s="1"/>
    </row>
    <row r="105" spans="1:13" x14ac:dyDescent="0.25">
      <c r="A105" s="5">
        <v>102</v>
      </c>
      <c r="B105" s="5" t="s">
        <v>93</v>
      </c>
      <c r="C105" s="1" t="s">
        <v>136</v>
      </c>
      <c r="D105" s="1" t="s">
        <v>217</v>
      </c>
      <c r="E105" s="66" t="s">
        <v>35</v>
      </c>
      <c r="F105" s="5" t="s">
        <v>239</v>
      </c>
      <c r="G105" s="1"/>
      <c r="H105" s="49"/>
      <c r="I105" s="41"/>
      <c r="J105" s="41"/>
      <c r="K105" s="41"/>
      <c r="L105" s="1"/>
      <c r="M105" s="1"/>
    </row>
    <row r="106" spans="1:13" x14ac:dyDescent="0.25">
      <c r="A106" s="5">
        <v>103</v>
      </c>
      <c r="B106" s="5" t="s">
        <v>87</v>
      </c>
      <c r="C106" s="1" t="s">
        <v>136</v>
      </c>
      <c r="D106" s="1" t="s">
        <v>218</v>
      </c>
      <c r="E106" s="66" t="s">
        <v>35</v>
      </c>
      <c r="F106" s="5" t="s">
        <v>238</v>
      </c>
      <c r="G106" s="1"/>
      <c r="H106" s="49"/>
      <c r="I106" s="41"/>
      <c r="J106" s="41"/>
      <c r="K106" s="41"/>
      <c r="L106" s="1"/>
      <c r="M106" s="1"/>
    </row>
    <row r="107" spans="1:13" x14ac:dyDescent="0.25">
      <c r="A107" s="5">
        <v>104</v>
      </c>
      <c r="B107" s="5" t="s">
        <v>87</v>
      </c>
      <c r="C107" s="1" t="s">
        <v>136</v>
      </c>
      <c r="D107" s="1" t="s">
        <v>259</v>
      </c>
      <c r="E107" s="66" t="s">
        <v>264</v>
      </c>
      <c r="F107" s="5" t="s">
        <v>239</v>
      </c>
      <c r="G107" s="1"/>
      <c r="H107" s="49"/>
      <c r="I107" s="41"/>
      <c r="J107" s="41"/>
      <c r="K107" s="41"/>
      <c r="L107" s="1"/>
      <c r="M107" s="1"/>
    </row>
    <row r="108" spans="1:13" x14ac:dyDescent="0.25">
      <c r="A108" s="5">
        <v>105</v>
      </c>
      <c r="B108" s="5" t="s">
        <v>93</v>
      </c>
      <c r="C108" s="1" t="s">
        <v>136</v>
      </c>
      <c r="D108" s="1" t="s">
        <v>219</v>
      </c>
      <c r="E108" s="66" t="s">
        <v>35</v>
      </c>
      <c r="F108" s="5" t="s">
        <v>238</v>
      </c>
      <c r="G108" s="1"/>
      <c r="H108" s="49"/>
      <c r="I108" s="41"/>
      <c r="J108" s="41"/>
      <c r="K108" s="41"/>
      <c r="L108" s="1"/>
      <c r="M108" s="1"/>
    </row>
    <row r="109" spans="1:13" x14ac:dyDescent="0.25">
      <c r="A109" s="5">
        <v>106</v>
      </c>
      <c r="B109" s="5" t="s">
        <v>93</v>
      </c>
      <c r="C109" s="1" t="s">
        <v>136</v>
      </c>
      <c r="D109" s="1" t="s">
        <v>220</v>
      </c>
      <c r="E109" s="66" t="s">
        <v>35</v>
      </c>
      <c r="F109" s="5" t="s">
        <v>239</v>
      </c>
      <c r="G109" s="1"/>
      <c r="H109" s="49"/>
      <c r="I109" s="41"/>
      <c r="J109" s="41"/>
      <c r="K109" s="41"/>
      <c r="L109" s="1"/>
      <c r="M109" s="1"/>
    </row>
    <row r="110" spans="1:13" x14ac:dyDescent="0.25">
      <c r="A110" s="5">
        <v>107</v>
      </c>
      <c r="B110" s="5" t="s">
        <v>93</v>
      </c>
      <c r="C110" s="1" t="s">
        <v>136</v>
      </c>
      <c r="D110" s="1" t="s">
        <v>221</v>
      </c>
      <c r="E110" s="66" t="s">
        <v>35</v>
      </c>
      <c r="F110" s="5" t="s">
        <v>239</v>
      </c>
      <c r="G110" s="1"/>
      <c r="H110" s="49"/>
      <c r="I110" s="41"/>
      <c r="J110" s="41"/>
      <c r="K110" s="41"/>
      <c r="L110" s="1"/>
      <c r="M110" s="1"/>
    </row>
    <row r="111" spans="1:13" x14ac:dyDescent="0.25">
      <c r="A111" s="5">
        <v>108</v>
      </c>
      <c r="B111" s="5" t="s">
        <v>93</v>
      </c>
      <c r="C111" s="1" t="s">
        <v>136</v>
      </c>
      <c r="D111" s="1" t="s">
        <v>222</v>
      </c>
      <c r="E111" s="66" t="s">
        <v>35</v>
      </c>
      <c r="F111" s="5" t="s">
        <v>239</v>
      </c>
      <c r="G111" s="1"/>
      <c r="H111" s="49"/>
      <c r="I111" s="41"/>
      <c r="J111" s="41"/>
      <c r="K111" s="41"/>
      <c r="L111" s="1"/>
      <c r="M111" s="1"/>
    </row>
    <row r="112" spans="1:13" x14ac:dyDescent="0.25">
      <c r="A112" s="5">
        <v>109</v>
      </c>
      <c r="B112" s="5" t="s">
        <v>93</v>
      </c>
      <c r="C112" s="1" t="s">
        <v>136</v>
      </c>
      <c r="D112" s="1" t="s">
        <v>223</v>
      </c>
      <c r="E112" s="66" t="s">
        <v>35</v>
      </c>
      <c r="F112" s="5" t="s">
        <v>238</v>
      </c>
      <c r="G112" s="1" t="s">
        <v>68</v>
      </c>
      <c r="H112" s="49"/>
      <c r="I112" s="41"/>
      <c r="J112" s="41"/>
      <c r="K112" s="41"/>
      <c r="L112" s="1"/>
      <c r="M112" s="1"/>
    </row>
    <row r="113" spans="1:13" x14ac:dyDescent="0.25">
      <c r="A113" s="5">
        <v>110</v>
      </c>
      <c r="B113" s="5" t="s">
        <v>92</v>
      </c>
      <c r="C113" s="1" t="s">
        <v>136</v>
      </c>
      <c r="D113" s="1" t="s">
        <v>136</v>
      </c>
      <c r="E113" s="66" t="s">
        <v>266</v>
      </c>
      <c r="F113" s="5" t="s">
        <v>239</v>
      </c>
      <c r="G113" s="1"/>
      <c r="H113" s="49"/>
      <c r="I113" s="41"/>
      <c r="J113" s="41"/>
      <c r="K113" s="41"/>
      <c r="L113" s="1"/>
      <c r="M113" s="1"/>
    </row>
    <row r="114" spans="1:13" x14ac:dyDescent="0.25">
      <c r="A114" s="5">
        <v>111</v>
      </c>
      <c r="B114" s="5" t="s">
        <v>87</v>
      </c>
      <c r="C114" s="1" t="s">
        <v>136</v>
      </c>
      <c r="D114" s="1" t="s">
        <v>224</v>
      </c>
      <c r="E114" s="66" t="s">
        <v>35</v>
      </c>
      <c r="F114" s="5" t="s">
        <v>239</v>
      </c>
      <c r="G114" s="1"/>
      <c r="H114" s="49"/>
      <c r="I114" s="41"/>
      <c r="J114" s="41"/>
      <c r="K114" s="41"/>
      <c r="L114" s="1"/>
      <c r="M114" s="1"/>
    </row>
    <row r="115" spans="1:13" x14ac:dyDescent="0.25">
      <c r="A115" s="5">
        <v>112</v>
      </c>
      <c r="B115" s="5" t="s">
        <v>93</v>
      </c>
      <c r="C115" s="1" t="s">
        <v>136</v>
      </c>
      <c r="D115" s="1" t="s">
        <v>136</v>
      </c>
      <c r="E115" s="66" t="s">
        <v>266</v>
      </c>
      <c r="F115" s="5" t="s">
        <v>239</v>
      </c>
      <c r="G115" s="1"/>
      <c r="H115" s="49"/>
      <c r="I115" s="41"/>
      <c r="J115" s="41"/>
      <c r="K115" s="41"/>
      <c r="L115" s="1"/>
      <c r="M115" s="1"/>
    </row>
    <row r="116" spans="1:13" x14ac:dyDescent="0.25">
      <c r="A116" s="5">
        <v>113</v>
      </c>
      <c r="B116" s="5" t="s">
        <v>87</v>
      </c>
      <c r="C116" s="1" t="s">
        <v>136</v>
      </c>
      <c r="D116" s="1" t="s">
        <v>225</v>
      </c>
      <c r="E116" s="66" t="s">
        <v>35</v>
      </c>
      <c r="F116" s="5" t="s">
        <v>15</v>
      </c>
      <c r="G116" s="1" t="s">
        <v>71</v>
      </c>
      <c r="H116" s="49"/>
      <c r="I116" s="41"/>
      <c r="J116" s="41"/>
      <c r="K116" s="41"/>
      <c r="L116" s="1"/>
      <c r="M116" s="1"/>
    </row>
    <row r="117" spans="1:13" x14ac:dyDescent="0.25">
      <c r="A117" s="5">
        <v>114</v>
      </c>
      <c r="B117" s="5" t="s">
        <v>93</v>
      </c>
      <c r="C117" s="1" t="s">
        <v>136</v>
      </c>
      <c r="D117" s="1" t="s">
        <v>226</v>
      </c>
      <c r="E117" s="66" t="s">
        <v>35</v>
      </c>
      <c r="F117" s="5" t="s">
        <v>15</v>
      </c>
      <c r="G117" s="1" t="s">
        <v>71</v>
      </c>
      <c r="H117" s="49"/>
      <c r="I117" s="41"/>
      <c r="J117" s="41"/>
      <c r="K117" s="41"/>
      <c r="L117" s="1"/>
      <c r="M117" s="1"/>
    </row>
    <row r="118" spans="1:13" x14ac:dyDescent="0.25">
      <c r="A118" s="5">
        <v>115</v>
      </c>
      <c r="B118" s="5" t="s">
        <v>93</v>
      </c>
      <c r="C118" s="1" t="s">
        <v>136</v>
      </c>
      <c r="D118" s="1" t="s">
        <v>227</v>
      </c>
      <c r="E118" s="66" t="s">
        <v>35</v>
      </c>
      <c r="F118" s="5" t="s">
        <v>15</v>
      </c>
      <c r="G118" s="1" t="s">
        <v>71</v>
      </c>
      <c r="H118" s="49"/>
      <c r="I118" s="41"/>
      <c r="J118" s="41"/>
      <c r="K118" s="41"/>
      <c r="L118" s="1"/>
      <c r="M118" s="1"/>
    </row>
    <row r="119" spans="1:13" x14ac:dyDescent="0.25">
      <c r="A119" s="5">
        <v>116</v>
      </c>
      <c r="B119" s="5" t="s">
        <v>87</v>
      </c>
      <c r="C119" s="1" t="s">
        <v>136</v>
      </c>
      <c r="D119" s="1" t="s">
        <v>228</v>
      </c>
      <c r="E119" s="66" t="s">
        <v>35</v>
      </c>
      <c r="F119" s="5" t="s">
        <v>238</v>
      </c>
      <c r="G119" s="1" t="s">
        <v>71</v>
      </c>
      <c r="H119" s="49"/>
      <c r="I119" s="41"/>
      <c r="J119" s="41"/>
      <c r="K119" s="41"/>
      <c r="L119" s="1"/>
      <c r="M119" s="1"/>
    </row>
    <row r="120" spans="1:13" x14ac:dyDescent="0.25">
      <c r="A120" s="5">
        <v>117</v>
      </c>
      <c r="B120" s="5" t="s">
        <v>93</v>
      </c>
      <c r="C120" s="1" t="s">
        <v>136</v>
      </c>
      <c r="D120" s="1" t="s">
        <v>229</v>
      </c>
      <c r="E120" s="66" t="s">
        <v>35</v>
      </c>
      <c r="F120" s="5" t="s">
        <v>238</v>
      </c>
      <c r="G120" s="1" t="s">
        <v>71</v>
      </c>
      <c r="H120" s="49"/>
      <c r="I120" s="41"/>
      <c r="J120" s="41"/>
      <c r="K120" s="41"/>
      <c r="L120" s="1"/>
      <c r="M120" s="1"/>
    </row>
    <row r="121" spans="1:13" x14ac:dyDescent="0.25">
      <c r="A121" s="5">
        <v>118</v>
      </c>
      <c r="B121" s="5" t="s">
        <v>93</v>
      </c>
      <c r="C121" s="1" t="s">
        <v>136</v>
      </c>
      <c r="D121" s="1" t="s">
        <v>230</v>
      </c>
      <c r="E121" s="66" t="s">
        <v>35</v>
      </c>
      <c r="F121" s="5" t="s">
        <v>238</v>
      </c>
      <c r="G121" s="1" t="s">
        <v>71</v>
      </c>
      <c r="H121" s="49"/>
      <c r="I121" s="41"/>
      <c r="J121" s="41"/>
      <c r="K121" s="41"/>
      <c r="L121" s="1"/>
      <c r="M121" s="1"/>
    </row>
    <row r="122" spans="1:13" x14ac:dyDescent="0.25">
      <c r="A122" s="5">
        <v>119</v>
      </c>
      <c r="B122" s="5" t="s">
        <v>93</v>
      </c>
      <c r="C122" s="1" t="s">
        <v>136</v>
      </c>
      <c r="D122" s="1" t="s">
        <v>231</v>
      </c>
      <c r="E122" s="66" t="s">
        <v>35</v>
      </c>
      <c r="F122" s="5" t="s">
        <v>239</v>
      </c>
      <c r="G122" s="1" t="s">
        <v>71</v>
      </c>
      <c r="H122" s="49"/>
      <c r="I122" s="41"/>
      <c r="J122" s="41"/>
      <c r="K122" s="41"/>
      <c r="L122" s="1"/>
      <c r="M122" s="1"/>
    </row>
    <row r="123" spans="1:13" x14ac:dyDescent="0.25">
      <c r="A123" s="5">
        <v>120</v>
      </c>
      <c r="B123" s="5" t="s">
        <v>93</v>
      </c>
      <c r="C123" s="1" t="s">
        <v>136</v>
      </c>
      <c r="D123" s="1" t="s">
        <v>232</v>
      </c>
      <c r="E123" s="66" t="s">
        <v>35</v>
      </c>
      <c r="F123" s="5" t="s">
        <v>238</v>
      </c>
      <c r="G123" s="1" t="s">
        <v>71</v>
      </c>
      <c r="H123" s="49"/>
      <c r="I123" s="41"/>
      <c r="J123" s="41"/>
      <c r="K123" s="41"/>
      <c r="L123" s="1"/>
      <c r="M123" s="1"/>
    </row>
    <row r="124" spans="1:13" x14ac:dyDescent="0.25">
      <c r="A124" s="5">
        <v>121</v>
      </c>
      <c r="B124" s="5" t="s">
        <v>93</v>
      </c>
      <c r="C124" s="1" t="s">
        <v>136</v>
      </c>
      <c r="D124" s="1" t="s">
        <v>233</v>
      </c>
      <c r="E124" s="66" t="s">
        <v>35</v>
      </c>
      <c r="F124" s="5" t="s">
        <v>238</v>
      </c>
      <c r="G124" s="1" t="s">
        <v>71</v>
      </c>
      <c r="H124" s="49"/>
      <c r="I124" s="41"/>
      <c r="J124" s="41"/>
      <c r="K124" s="41"/>
      <c r="L124" s="1"/>
      <c r="M124" s="1"/>
    </row>
    <row r="125" spans="1:13" x14ac:dyDescent="0.25">
      <c r="A125" s="5">
        <v>122</v>
      </c>
      <c r="B125" s="5" t="s">
        <v>87</v>
      </c>
      <c r="C125" s="1" t="s">
        <v>136</v>
      </c>
      <c r="D125" s="1" t="s">
        <v>234</v>
      </c>
      <c r="E125" s="66" t="s">
        <v>262</v>
      </c>
      <c r="F125" s="5" t="s">
        <v>237</v>
      </c>
      <c r="G125" s="1" t="s">
        <v>71</v>
      </c>
      <c r="H125" s="49"/>
      <c r="I125" s="41"/>
      <c r="J125" s="41"/>
      <c r="K125" s="41"/>
      <c r="L125" s="1"/>
      <c r="M125" s="1"/>
    </row>
    <row r="126" spans="1:13" x14ac:dyDescent="0.25">
      <c r="A126" s="5">
        <v>123</v>
      </c>
      <c r="B126" s="5" t="s">
        <v>93</v>
      </c>
      <c r="C126" s="1" t="s">
        <v>136</v>
      </c>
      <c r="D126" s="1" t="s">
        <v>235</v>
      </c>
      <c r="E126" s="66" t="s">
        <v>35</v>
      </c>
      <c r="F126" s="5" t="s">
        <v>238</v>
      </c>
      <c r="G126" s="1" t="s">
        <v>45</v>
      </c>
      <c r="H126" s="49"/>
      <c r="I126" s="41"/>
      <c r="J126" s="41"/>
      <c r="K126" s="41"/>
      <c r="L126" s="1"/>
      <c r="M126" s="1"/>
    </row>
    <row r="127" spans="1:13" x14ac:dyDescent="0.25">
      <c r="A127" s="5">
        <v>124</v>
      </c>
      <c r="B127" s="5" t="s">
        <v>93</v>
      </c>
      <c r="C127" s="1" t="s">
        <v>136</v>
      </c>
      <c r="D127" s="1" t="s">
        <v>236</v>
      </c>
      <c r="E127" s="66" t="s">
        <v>35</v>
      </c>
      <c r="F127" s="5" t="s">
        <v>238</v>
      </c>
      <c r="G127" s="1" t="s">
        <v>45</v>
      </c>
      <c r="H127" s="49"/>
      <c r="I127" s="41"/>
      <c r="J127" s="41"/>
      <c r="K127" s="41"/>
      <c r="L127" s="1"/>
      <c r="M127" s="1"/>
    </row>
    <row r="128" spans="1:13" x14ac:dyDescent="0.25">
      <c r="A128" s="5">
        <v>125</v>
      </c>
      <c r="B128" s="5" t="s">
        <v>87</v>
      </c>
      <c r="C128" s="1" t="s">
        <v>136</v>
      </c>
      <c r="D128" s="1" t="s">
        <v>136</v>
      </c>
      <c r="E128" s="66" t="s">
        <v>35</v>
      </c>
      <c r="F128" s="5" t="s">
        <v>238</v>
      </c>
      <c r="G128" s="1" t="s">
        <v>57</v>
      </c>
      <c r="H128" s="49"/>
      <c r="I128" s="41"/>
      <c r="J128" s="41"/>
      <c r="K128" s="41"/>
      <c r="L128" s="1"/>
      <c r="M128" s="1"/>
    </row>
    <row r="129" spans="1:13" x14ac:dyDescent="0.25">
      <c r="A129" s="5">
        <v>126</v>
      </c>
      <c r="B129" s="5" t="s">
        <v>92</v>
      </c>
      <c r="C129" s="1" t="s">
        <v>136</v>
      </c>
      <c r="D129" s="1" t="s">
        <v>136</v>
      </c>
      <c r="E129" s="66" t="s">
        <v>266</v>
      </c>
      <c r="F129" s="5" t="s">
        <v>239</v>
      </c>
      <c r="G129" s="1"/>
      <c r="H129" s="49"/>
      <c r="I129" s="41"/>
      <c r="J129" s="41"/>
      <c r="K129" s="41"/>
      <c r="L129" s="1"/>
      <c r="M129" s="1"/>
    </row>
    <row r="130" spans="1:13" x14ac:dyDescent="0.25">
      <c r="A130" s="5">
        <v>127</v>
      </c>
      <c r="B130" s="5" t="s">
        <v>92</v>
      </c>
      <c r="C130" s="1" t="s">
        <v>136</v>
      </c>
      <c r="D130" s="1" t="s">
        <v>136</v>
      </c>
      <c r="E130" s="66" t="s">
        <v>266</v>
      </c>
      <c r="F130" s="5" t="s">
        <v>239</v>
      </c>
      <c r="G130" s="1"/>
      <c r="H130" s="49"/>
      <c r="I130" s="41"/>
      <c r="J130" s="41"/>
      <c r="K130" s="41"/>
      <c r="L130" s="1"/>
      <c r="M130" s="1"/>
    </row>
    <row r="131" spans="1:13" x14ac:dyDescent="0.25">
      <c r="A131" s="5">
        <v>128</v>
      </c>
      <c r="B131" s="5" t="s">
        <v>93</v>
      </c>
      <c r="C131" s="1" t="s">
        <v>136</v>
      </c>
      <c r="D131" s="1" t="s">
        <v>136</v>
      </c>
      <c r="E131" s="66" t="s">
        <v>266</v>
      </c>
      <c r="F131" s="5" t="s">
        <v>239</v>
      </c>
      <c r="G131" s="1"/>
      <c r="H131" s="49"/>
      <c r="I131" s="41"/>
      <c r="J131" s="41"/>
      <c r="K131" s="41"/>
      <c r="L131" s="1"/>
      <c r="M131" s="1"/>
    </row>
    <row r="132" spans="1:13" x14ac:dyDescent="0.25">
      <c r="A132" s="5">
        <v>129</v>
      </c>
      <c r="B132" s="5" t="s">
        <v>93</v>
      </c>
      <c r="C132" s="1" t="s">
        <v>136</v>
      </c>
      <c r="D132" s="1" t="s">
        <v>304</v>
      </c>
      <c r="E132" s="66" t="s">
        <v>266</v>
      </c>
      <c r="F132" s="5" t="s">
        <v>239</v>
      </c>
      <c r="G132" s="1"/>
      <c r="H132" s="49"/>
      <c r="I132" s="41"/>
      <c r="J132" s="41"/>
      <c r="K132" s="41"/>
      <c r="L132" s="1"/>
      <c r="M132" s="1"/>
    </row>
    <row r="133" spans="1:13" x14ac:dyDescent="0.25">
      <c r="A133" s="5">
        <v>130</v>
      </c>
      <c r="B133" s="5" t="s">
        <v>87</v>
      </c>
      <c r="C133" s="1" t="s">
        <v>136</v>
      </c>
      <c r="D133" s="1" t="s">
        <v>305</v>
      </c>
      <c r="E133" s="66" t="s">
        <v>266</v>
      </c>
      <c r="F133" s="5" t="s">
        <v>239</v>
      </c>
      <c r="G133" s="1"/>
      <c r="H133" s="49"/>
      <c r="I133" s="41"/>
      <c r="J133" s="41"/>
      <c r="K133" s="41"/>
      <c r="L133" s="1"/>
      <c r="M133" s="1"/>
    </row>
    <row r="134" spans="1:13" x14ac:dyDescent="0.25">
      <c r="A134" s="5">
        <v>131</v>
      </c>
      <c r="B134" s="5" t="s">
        <v>93</v>
      </c>
      <c r="C134" s="1" t="s">
        <v>136</v>
      </c>
      <c r="D134" s="1" t="s">
        <v>307</v>
      </c>
      <c r="E134" s="66" t="s">
        <v>266</v>
      </c>
      <c r="F134" s="5" t="s">
        <v>239</v>
      </c>
      <c r="G134" s="1"/>
      <c r="H134" s="49"/>
      <c r="I134" s="41"/>
      <c r="J134" s="41"/>
      <c r="K134" s="41"/>
      <c r="L134" s="1"/>
      <c r="M134" s="1"/>
    </row>
    <row r="135" spans="1:13" x14ac:dyDescent="0.25">
      <c r="A135" s="5">
        <v>132</v>
      </c>
      <c r="B135" s="5" t="s">
        <v>87</v>
      </c>
      <c r="C135" s="1" t="s">
        <v>136</v>
      </c>
      <c r="D135" s="1" t="s">
        <v>306</v>
      </c>
      <c r="E135" s="66" t="s">
        <v>266</v>
      </c>
      <c r="F135" s="5" t="s">
        <v>239</v>
      </c>
      <c r="G135" s="1"/>
      <c r="H135" s="49"/>
      <c r="I135" s="41"/>
      <c r="J135" s="41"/>
      <c r="K135" s="41"/>
      <c r="L135" s="1"/>
      <c r="M135" s="1"/>
    </row>
    <row r="136" spans="1:13" x14ac:dyDescent="0.25">
      <c r="A136" s="5">
        <v>133</v>
      </c>
      <c r="B136" s="5" t="s">
        <v>92</v>
      </c>
      <c r="C136" s="1" t="s">
        <v>136</v>
      </c>
      <c r="D136" s="58" t="s">
        <v>136</v>
      </c>
      <c r="E136" s="66" t="s">
        <v>266</v>
      </c>
      <c r="F136" s="5" t="s">
        <v>239</v>
      </c>
      <c r="G136" s="1"/>
      <c r="H136" s="49"/>
      <c r="I136" s="41"/>
      <c r="J136" s="41"/>
      <c r="K136" s="41"/>
      <c r="L136" s="1"/>
      <c r="M136" s="1"/>
    </row>
    <row r="137" spans="1:13" x14ac:dyDescent="0.25">
      <c r="A137" s="5">
        <v>134</v>
      </c>
      <c r="B137" s="5" t="s">
        <v>92</v>
      </c>
      <c r="C137" s="1" t="s">
        <v>136</v>
      </c>
      <c r="D137" s="58" t="s">
        <v>136</v>
      </c>
      <c r="E137" s="66" t="s">
        <v>266</v>
      </c>
      <c r="F137" s="5" t="s">
        <v>239</v>
      </c>
      <c r="G137" s="1"/>
      <c r="H137" s="49"/>
      <c r="I137" s="41"/>
      <c r="J137" s="41"/>
      <c r="K137" s="41"/>
      <c r="L137" s="1"/>
      <c r="M137" s="1"/>
    </row>
    <row r="138" spans="1:13" x14ac:dyDescent="0.25">
      <c r="A138" s="5">
        <v>135</v>
      </c>
      <c r="B138" s="5" t="s">
        <v>92</v>
      </c>
      <c r="C138" s="1" t="s">
        <v>136</v>
      </c>
      <c r="D138" s="58" t="s">
        <v>136</v>
      </c>
      <c r="E138" s="66" t="s">
        <v>266</v>
      </c>
      <c r="F138" s="5" t="s">
        <v>239</v>
      </c>
      <c r="G138" s="1"/>
      <c r="H138" s="49"/>
      <c r="I138" s="41"/>
      <c r="J138" s="41"/>
      <c r="K138" s="41"/>
      <c r="L138" s="1"/>
      <c r="M138" s="1"/>
    </row>
    <row r="139" spans="1:13" x14ac:dyDescent="0.25">
      <c r="A139" s="5">
        <v>136</v>
      </c>
      <c r="B139" s="5" t="s">
        <v>92</v>
      </c>
      <c r="C139" s="1" t="s">
        <v>136</v>
      </c>
      <c r="D139" s="58" t="s">
        <v>136</v>
      </c>
      <c r="E139" s="66" t="s">
        <v>266</v>
      </c>
      <c r="F139" s="5" t="s">
        <v>239</v>
      </c>
      <c r="G139" s="1"/>
      <c r="H139" s="49"/>
      <c r="I139" s="41"/>
      <c r="J139" s="41"/>
      <c r="K139" s="41"/>
      <c r="L139" s="1"/>
      <c r="M139" s="1"/>
    </row>
    <row r="140" spans="1:13" x14ac:dyDescent="0.25">
      <c r="A140" s="5">
        <v>137</v>
      </c>
      <c r="B140" s="5" t="s">
        <v>87</v>
      </c>
      <c r="C140" s="1" t="s">
        <v>136</v>
      </c>
      <c r="D140" s="1" t="s">
        <v>136</v>
      </c>
      <c r="E140" s="66" t="s">
        <v>35</v>
      </c>
      <c r="F140" s="5" t="s">
        <v>238</v>
      </c>
      <c r="G140" s="1" t="s">
        <v>68</v>
      </c>
      <c r="H140" s="49"/>
      <c r="I140" s="41"/>
      <c r="J140" s="41"/>
      <c r="K140" s="41"/>
      <c r="L140" s="1"/>
      <c r="M140" s="1"/>
    </row>
    <row r="141" spans="1:13" x14ac:dyDescent="0.25">
      <c r="A141" s="5">
        <v>138</v>
      </c>
      <c r="B141" s="5" t="s">
        <v>93</v>
      </c>
      <c r="C141" s="1" t="s">
        <v>136</v>
      </c>
      <c r="D141" s="1" t="s">
        <v>252</v>
      </c>
      <c r="E141" s="66" t="s">
        <v>266</v>
      </c>
      <c r="F141" s="5" t="s">
        <v>239</v>
      </c>
      <c r="G141" s="1" t="s">
        <v>83</v>
      </c>
      <c r="H141" s="49"/>
      <c r="I141" s="41"/>
      <c r="J141" s="41" t="s">
        <v>253</v>
      </c>
      <c r="K141" s="41"/>
      <c r="L141" s="1" t="s">
        <v>39</v>
      </c>
      <c r="M141" s="1" t="s">
        <v>260</v>
      </c>
    </row>
    <row r="142" spans="1:13" x14ac:dyDescent="0.25">
      <c r="A142" s="5">
        <v>139</v>
      </c>
      <c r="B142" s="5" t="s">
        <v>87</v>
      </c>
      <c r="C142" s="1" t="s">
        <v>136</v>
      </c>
      <c r="D142" s="1" t="s">
        <v>283</v>
      </c>
      <c r="E142" s="66" t="s">
        <v>264</v>
      </c>
      <c r="F142" s="5" t="s">
        <v>239</v>
      </c>
      <c r="G142" s="1" t="s">
        <v>83</v>
      </c>
      <c r="H142" s="49"/>
      <c r="I142" s="41"/>
      <c r="J142" s="41"/>
      <c r="K142" s="41"/>
      <c r="L142" s="1"/>
      <c r="M142" s="1"/>
    </row>
    <row r="143" spans="1:13" x14ac:dyDescent="0.25">
      <c r="A143" s="5">
        <v>140</v>
      </c>
      <c r="B143" s="5" t="s">
        <v>87</v>
      </c>
      <c r="C143" s="1" t="s">
        <v>136</v>
      </c>
      <c r="D143" s="1" t="s">
        <v>259</v>
      </c>
      <c r="E143" s="66" t="s">
        <v>264</v>
      </c>
      <c r="F143" s="5" t="s">
        <v>15</v>
      </c>
      <c r="G143" s="1"/>
      <c r="H143" s="49"/>
      <c r="I143" s="41"/>
      <c r="J143" s="41"/>
      <c r="K143" s="41"/>
      <c r="L143" s="1"/>
      <c r="M143" s="1"/>
    </row>
    <row r="144" spans="1:13" x14ac:dyDescent="0.25">
      <c r="A144" s="5">
        <v>141</v>
      </c>
      <c r="B144" s="5" t="s">
        <v>92</v>
      </c>
      <c r="C144" s="1" t="s">
        <v>136</v>
      </c>
      <c r="D144" s="79" t="s">
        <v>136</v>
      </c>
      <c r="E144" s="66" t="s">
        <v>266</v>
      </c>
      <c r="F144" s="5" t="s">
        <v>239</v>
      </c>
      <c r="G144" s="1"/>
      <c r="H144" s="49"/>
      <c r="I144" s="41"/>
      <c r="J144" s="41"/>
      <c r="K144" s="41"/>
      <c r="L144" s="1"/>
      <c r="M144" s="1"/>
    </row>
    <row r="145" spans="1:13" x14ac:dyDescent="0.25">
      <c r="A145" s="5">
        <v>142</v>
      </c>
      <c r="B145" s="5" t="s">
        <v>87</v>
      </c>
      <c r="C145" s="1" t="s">
        <v>136</v>
      </c>
      <c r="D145" s="1" t="s">
        <v>301</v>
      </c>
      <c r="E145" s="66" t="s">
        <v>35</v>
      </c>
      <c r="F145" s="5" t="s">
        <v>238</v>
      </c>
      <c r="G145" s="1" t="s">
        <v>71</v>
      </c>
      <c r="H145" s="49"/>
      <c r="I145" s="41"/>
      <c r="J145" s="41"/>
      <c r="K145" s="41"/>
      <c r="L145" s="1"/>
      <c r="M145" s="1"/>
    </row>
    <row r="146" spans="1:13" x14ac:dyDescent="0.25">
      <c r="A146" s="5">
        <v>143</v>
      </c>
      <c r="B146" s="5" t="s">
        <v>93</v>
      </c>
      <c r="C146" s="1" t="s">
        <v>136</v>
      </c>
      <c r="D146" s="1" t="s">
        <v>302</v>
      </c>
      <c r="E146" s="66" t="s">
        <v>35</v>
      </c>
      <c r="F146" s="5" t="s">
        <v>238</v>
      </c>
      <c r="G146" s="1" t="s">
        <v>71</v>
      </c>
      <c r="H146" s="49"/>
      <c r="I146" s="41"/>
      <c r="J146" s="41"/>
      <c r="K146" s="41"/>
      <c r="L146" s="1"/>
      <c r="M146" s="1"/>
    </row>
    <row r="147" spans="1:13" x14ac:dyDescent="0.25">
      <c r="A147" s="5">
        <v>144</v>
      </c>
      <c r="B147" s="5" t="s">
        <v>93</v>
      </c>
      <c r="C147" s="1" t="s">
        <v>136</v>
      </c>
      <c r="D147" s="1" t="s">
        <v>303</v>
      </c>
      <c r="E147" s="66" t="s">
        <v>264</v>
      </c>
      <c r="F147" s="5" t="s">
        <v>15</v>
      </c>
      <c r="G147" s="1"/>
      <c r="H147" s="49"/>
      <c r="I147" s="41"/>
      <c r="J147" s="41"/>
      <c r="K147" s="41"/>
      <c r="L147" s="1"/>
      <c r="M147" s="1"/>
    </row>
    <row r="148" spans="1:13" x14ac:dyDescent="0.25">
      <c r="A148" s="5">
        <v>145</v>
      </c>
      <c r="B148" s="5" t="s">
        <v>93</v>
      </c>
      <c r="C148" s="1" t="s">
        <v>136</v>
      </c>
      <c r="D148" s="1" t="s">
        <v>308</v>
      </c>
      <c r="E148" s="66" t="s">
        <v>264</v>
      </c>
      <c r="F148" s="5" t="s">
        <v>15</v>
      </c>
      <c r="G148" s="1"/>
      <c r="H148" s="49"/>
      <c r="I148" s="41"/>
      <c r="J148" s="41"/>
      <c r="K148" s="41"/>
      <c r="L148" s="1"/>
      <c r="M148" s="1"/>
    </row>
    <row r="149" spans="1:13" x14ac:dyDescent="0.25">
      <c r="A149" s="5">
        <v>146</v>
      </c>
      <c r="B149" s="5" t="s">
        <v>93</v>
      </c>
      <c r="C149" s="1" t="s">
        <v>136</v>
      </c>
      <c r="D149" s="1" t="s">
        <v>323</v>
      </c>
      <c r="E149" s="66" t="s">
        <v>266</v>
      </c>
      <c r="F149" s="5" t="s">
        <v>239</v>
      </c>
      <c r="G149" s="1"/>
      <c r="H149" s="49"/>
      <c r="I149" s="41"/>
      <c r="J149" s="41"/>
      <c r="K149" s="41"/>
      <c r="L149" s="1"/>
      <c r="M149" s="1"/>
    </row>
    <row r="150" spans="1:13" x14ac:dyDescent="0.25">
      <c r="A150" s="5">
        <v>147</v>
      </c>
      <c r="B150" s="5"/>
      <c r="C150" s="1"/>
      <c r="D150" s="1"/>
      <c r="E150" s="66"/>
      <c r="F150" s="5"/>
      <c r="G150" s="1"/>
      <c r="H150" s="49"/>
      <c r="I150" s="41"/>
      <c r="J150" s="41"/>
      <c r="K150" s="41"/>
      <c r="L150" s="1"/>
      <c r="M150" s="1"/>
    </row>
    <row r="151" spans="1:13" x14ac:dyDescent="0.25">
      <c r="A151" s="5">
        <v>148</v>
      </c>
      <c r="B151" s="5"/>
      <c r="C151" s="1"/>
      <c r="D151" s="1"/>
      <c r="E151" s="66"/>
      <c r="F151" s="5"/>
      <c r="G151" s="1"/>
      <c r="H151" s="49"/>
      <c r="I151" s="41"/>
      <c r="J151" s="41"/>
      <c r="K151" s="41"/>
      <c r="L151" s="1"/>
      <c r="M151" s="1"/>
    </row>
    <row r="152" spans="1:13" x14ac:dyDescent="0.25">
      <c r="A152" s="5">
        <v>149</v>
      </c>
      <c r="B152" s="5"/>
      <c r="C152" s="1"/>
      <c r="D152" s="1"/>
      <c r="E152" s="66"/>
      <c r="F152" s="5"/>
      <c r="G152" s="1"/>
      <c r="H152" s="49"/>
      <c r="I152" s="41"/>
      <c r="J152" s="41"/>
      <c r="K152" s="41"/>
      <c r="L152" s="1"/>
      <c r="M152" s="1"/>
    </row>
    <row r="153" spans="1:13" x14ac:dyDescent="0.25">
      <c r="A153" s="5">
        <v>150</v>
      </c>
      <c r="B153" s="5"/>
      <c r="C153" s="1"/>
      <c r="D153" s="1"/>
      <c r="E153" s="66"/>
      <c r="F153" s="5"/>
      <c r="G153" s="1"/>
      <c r="H153" s="49"/>
      <c r="I153" s="41"/>
      <c r="J153" s="41"/>
      <c r="K153" s="41"/>
      <c r="L153" s="1"/>
      <c r="M153" s="1"/>
    </row>
    <row r="154" spans="1:13" x14ac:dyDescent="0.25">
      <c r="A154" s="5">
        <v>151</v>
      </c>
      <c r="B154" s="5"/>
      <c r="C154" s="1"/>
      <c r="D154" s="1"/>
      <c r="E154" s="66"/>
      <c r="F154" s="5"/>
      <c r="G154" s="1"/>
      <c r="H154" s="49"/>
      <c r="I154" s="41"/>
      <c r="J154" s="41"/>
      <c r="K154" s="41"/>
      <c r="L154" s="1"/>
      <c r="M154" s="1"/>
    </row>
    <row r="155" spans="1:13" x14ac:dyDescent="0.25">
      <c r="A155" s="5">
        <v>152</v>
      </c>
      <c r="B155" s="5"/>
      <c r="C155" s="1"/>
      <c r="D155" s="1"/>
      <c r="E155" s="66"/>
      <c r="F155" s="5"/>
      <c r="G155" s="1"/>
      <c r="H155" s="49"/>
      <c r="I155" s="41"/>
      <c r="J155" s="41"/>
      <c r="K155" s="41"/>
      <c r="L155" s="1"/>
      <c r="M155" s="1"/>
    </row>
    <row r="156" spans="1:13" x14ac:dyDescent="0.25">
      <c r="A156" s="5">
        <v>153</v>
      </c>
      <c r="B156" s="5"/>
      <c r="C156" s="1"/>
      <c r="D156" s="1"/>
      <c r="E156" s="66"/>
      <c r="F156" s="5"/>
      <c r="G156" s="1"/>
      <c r="H156" s="49"/>
      <c r="I156" s="41"/>
      <c r="J156" s="41"/>
      <c r="K156" s="41"/>
      <c r="L156" s="1"/>
      <c r="M156" s="1"/>
    </row>
    <row r="157" spans="1:13" x14ac:dyDescent="0.25">
      <c r="A157" s="5">
        <v>154</v>
      </c>
      <c r="B157" s="5"/>
      <c r="C157" s="1"/>
      <c r="D157" s="1"/>
      <c r="E157" s="66"/>
      <c r="F157" s="5"/>
      <c r="G157" s="1"/>
      <c r="H157" s="49"/>
      <c r="I157" s="41"/>
      <c r="J157" s="41"/>
      <c r="K157" s="41"/>
      <c r="L157" s="1"/>
      <c r="M157" s="1"/>
    </row>
    <row r="158" spans="1:13" x14ac:dyDescent="0.25">
      <c r="A158" s="5">
        <v>155</v>
      </c>
      <c r="B158" s="5"/>
      <c r="C158" s="1"/>
      <c r="D158" s="1"/>
      <c r="E158" s="66"/>
      <c r="F158" s="5"/>
      <c r="G158" s="1"/>
      <c r="H158" s="49"/>
      <c r="I158" s="41"/>
      <c r="J158" s="41"/>
      <c r="K158" s="41"/>
      <c r="L158" s="1"/>
      <c r="M158" s="1"/>
    </row>
    <row r="159" spans="1:13" x14ac:dyDescent="0.25">
      <c r="A159" s="5">
        <v>156</v>
      </c>
      <c r="B159" s="5"/>
      <c r="C159" s="1"/>
      <c r="D159" s="1"/>
      <c r="E159" s="66"/>
      <c r="F159" s="5"/>
      <c r="G159" s="1"/>
      <c r="H159" s="49"/>
      <c r="I159" s="41"/>
      <c r="J159" s="41"/>
      <c r="K159" s="41"/>
      <c r="L159" s="1"/>
      <c r="M159" s="1"/>
    </row>
    <row r="160" spans="1:13" x14ac:dyDescent="0.25">
      <c r="A160" s="5">
        <v>157</v>
      </c>
      <c r="B160" s="5"/>
      <c r="C160" s="1"/>
      <c r="D160" s="1"/>
      <c r="E160" s="66"/>
      <c r="F160" s="5"/>
      <c r="G160" s="1"/>
      <c r="H160" s="49"/>
      <c r="I160" s="41"/>
      <c r="J160" s="41"/>
      <c r="K160" s="41"/>
      <c r="L160" s="1"/>
      <c r="M160" s="1"/>
    </row>
    <row r="161" spans="1:13" x14ac:dyDescent="0.25">
      <c r="A161" s="5">
        <v>158</v>
      </c>
      <c r="B161" s="5"/>
      <c r="C161" s="1"/>
      <c r="D161" s="1"/>
      <c r="E161" s="66"/>
      <c r="F161" s="5"/>
      <c r="G161" s="1"/>
      <c r="H161" s="49"/>
      <c r="I161" s="41"/>
      <c r="J161" s="41"/>
      <c r="K161" s="41"/>
      <c r="L161" s="1"/>
      <c r="M161" s="1"/>
    </row>
    <row r="162" spans="1:13" x14ac:dyDescent="0.25">
      <c r="A162" s="5">
        <v>159</v>
      </c>
      <c r="B162" s="5"/>
      <c r="C162" s="1"/>
      <c r="D162" s="1"/>
      <c r="E162" s="66"/>
      <c r="F162" s="5"/>
      <c r="G162" s="1"/>
      <c r="H162" s="49"/>
      <c r="I162" s="41"/>
      <c r="J162" s="41"/>
      <c r="K162" s="41"/>
      <c r="L162" s="1"/>
      <c r="M162" s="1"/>
    </row>
    <row r="163" spans="1:13" x14ac:dyDescent="0.25">
      <c r="A163" s="5">
        <v>160</v>
      </c>
      <c r="B163" s="5"/>
      <c r="C163" s="1"/>
      <c r="D163" s="1"/>
      <c r="E163" s="66"/>
      <c r="F163" s="5"/>
      <c r="G163" s="1"/>
      <c r="H163" s="49"/>
      <c r="I163" s="41"/>
      <c r="J163" s="41"/>
      <c r="K163" s="41"/>
      <c r="L163" s="1"/>
      <c r="M163" s="1"/>
    </row>
    <row r="164" spans="1:13" x14ac:dyDescent="0.25">
      <c r="A164" s="5">
        <v>161</v>
      </c>
      <c r="B164" s="5"/>
      <c r="C164" s="1"/>
      <c r="D164" s="1"/>
      <c r="E164" s="66"/>
      <c r="F164" s="5"/>
      <c r="G164" s="1"/>
      <c r="H164" s="49"/>
      <c r="I164" s="41"/>
      <c r="J164" s="41"/>
      <c r="K164" s="41"/>
      <c r="L164" s="1"/>
      <c r="M164" s="1"/>
    </row>
    <row r="165" spans="1:13" x14ac:dyDescent="0.25">
      <c r="A165" s="5">
        <v>162</v>
      </c>
      <c r="B165" s="5"/>
      <c r="C165" s="1"/>
      <c r="D165" s="1"/>
      <c r="E165" s="66"/>
      <c r="F165" s="5"/>
      <c r="G165" s="1"/>
      <c r="H165" s="49"/>
      <c r="I165" s="41"/>
      <c r="J165" s="41"/>
      <c r="K165" s="41"/>
      <c r="L165" s="1"/>
      <c r="M165" s="1"/>
    </row>
    <row r="166" spans="1:13" x14ac:dyDescent="0.25">
      <c r="A166" s="5">
        <v>163</v>
      </c>
      <c r="B166" s="5"/>
      <c r="C166" s="1"/>
      <c r="D166" s="1"/>
      <c r="E166" s="66"/>
      <c r="F166" s="5"/>
      <c r="G166" s="1"/>
      <c r="H166" s="49"/>
      <c r="I166" s="41"/>
      <c r="J166" s="41"/>
      <c r="K166" s="41"/>
      <c r="L166" s="1"/>
      <c r="M166" s="1"/>
    </row>
    <row r="167" spans="1:13" x14ac:dyDescent="0.25">
      <c r="A167" s="5">
        <v>164</v>
      </c>
      <c r="B167" s="5"/>
      <c r="C167" s="1"/>
      <c r="D167" s="1"/>
      <c r="E167" s="66"/>
      <c r="F167" s="5"/>
      <c r="G167" s="1"/>
      <c r="H167" s="49"/>
      <c r="I167" s="41"/>
      <c r="J167" s="41"/>
      <c r="K167" s="41"/>
      <c r="L167" s="1"/>
      <c r="M167" s="1"/>
    </row>
    <row r="168" spans="1:13" x14ac:dyDescent="0.25">
      <c r="A168" s="5">
        <v>165</v>
      </c>
      <c r="B168" s="5"/>
      <c r="C168" s="1"/>
      <c r="D168" s="1"/>
      <c r="E168" s="66"/>
      <c r="F168" s="5"/>
      <c r="G168" s="1"/>
      <c r="H168" s="49"/>
      <c r="I168" s="41"/>
      <c r="J168" s="41"/>
      <c r="K168" s="41"/>
      <c r="L168" s="1"/>
      <c r="M168" s="1"/>
    </row>
    <row r="169" spans="1:13" x14ac:dyDescent="0.25">
      <c r="A169" s="5">
        <v>166</v>
      </c>
      <c r="B169" s="5"/>
      <c r="C169" s="1"/>
      <c r="D169" s="1"/>
      <c r="E169" s="66"/>
      <c r="F169" s="5"/>
      <c r="G169" s="1"/>
      <c r="H169" s="49"/>
      <c r="I169" s="41"/>
      <c r="J169" s="41"/>
      <c r="K169" s="41"/>
      <c r="L169" s="1"/>
      <c r="M169" s="1"/>
    </row>
    <row r="170" spans="1:13" x14ac:dyDescent="0.25">
      <c r="A170" s="5">
        <v>167</v>
      </c>
      <c r="B170" s="5"/>
      <c r="C170" s="1"/>
      <c r="D170" s="1"/>
      <c r="E170" s="66"/>
      <c r="F170" s="5"/>
      <c r="G170" s="1"/>
      <c r="H170" s="49"/>
      <c r="I170" s="41"/>
      <c r="J170" s="41"/>
      <c r="K170" s="41"/>
      <c r="L170" s="1"/>
      <c r="M170" s="1"/>
    </row>
    <row r="171" spans="1:13" x14ac:dyDescent="0.25">
      <c r="A171" s="5">
        <v>168</v>
      </c>
      <c r="B171" s="5"/>
      <c r="C171" s="1"/>
      <c r="D171" s="1"/>
      <c r="E171" s="66"/>
      <c r="F171" s="5"/>
      <c r="G171" s="1"/>
      <c r="H171" s="49"/>
      <c r="I171" s="41"/>
      <c r="J171" s="41"/>
      <c r="K171" s="1"/>
      <c r="L171" s="1"/>
      <c r="M171" s="1"/>
    </row>
    <row r="172" spans="1:13" x14ac:dyDescent="0.25">
      <c r="A172" s="5">
        <v>169</v>
      </c>
      <c r="B172" s="5"/>
      <c r="C172" s="1"/>
      <c r="D172" s="1"/>
      <c r="E172" s="66"/>
      <c r="F172" s="5"/>
      <c r="G172" s="1"/>
      <c r="H172" s="49"/>
      <c r="I172" s="41"/>
      <c r="J172" s="41"/>
      <c r="K172" s="1"/>
      <c r="L172" s="1"/>
      <c r="M172" s="1"/>
    </row>
    <row r="173" spans="1:13" x14ac:dyDescent="0.25">
      <c r="A173" s="5">
        <v>170</v>
      </c>
      <c r="B173" s="5"/>
      <c r="C173" s="1"/>
      <c r="D173" s="1"/>
      <c r="E173" s="66"/>
      <c r="F173" s="5"/>
      <c r="G173" s="1"/>
      <c r="H173" s="49"/>
      <c r="I173" s="41"/>
      <c r="J173" s="41"/>
      <c r="K173" s="1"/>
      <c r="L173" s="1"/>
      <c r="M173" s="1"/>
    </row>
  </sheetData>
  <autoFilter ref="A3:M173" xr:uid="{3A914D64-EBA9-4358-B083-7AEC77EBD0D6}">
    <sortState xmlns:xlrd2="http://schemas.microsoft.com/office/spreadsheetml/2017/richdata2" ref="A4:M173">
      <sortCondition ref="A3:A173"/>
    </sortState>
  </autoFilter>
  <dataConsolidate/>
  <mergeCells count="3">
    <mergeCell ref="L2:M2"/>
    <mergeCell ref="J2:K2"/>
    <mergeCell ref="A2:I2"/>
  </mergeCells>
  <phoneticPr fontId="13" type="noConversion"/>
  <dataValidations count="4">
    <dataValidation type="list" allowBlank="1" showInputMessage="1" showErrorMessage="1" sqref="F4:F173" xr:uid="{A7D0009A-28E4-4755-9959-E9A2544734BF}">
      <formula1>Statut</formula1>
    </dataValidation>
    <dataValidation type="list" allowBlank="1" showInputMessage="1" showErrorMessage="1" sqref="L4:L173" xr:uid="{AFCE0D37-2FFB-4891-B66E-968B75AF5D8C}">
      <formula1>Canal</formula1>
    </dataValidation>
    <dataValidation type="list" allowBlank="1" showInputMessage="1" showErrorMessage="1" sqref="G4:G171" xr:uid="{226E5254-4E49-424C-8817-02662832379B}">
      <formula1>Commune</formula1>
    </dataValidation>
    <dataValidation type="list" allowBlank="1" showInputMessage="1" showErrorMessage="1" sqref="E4:E173" xr:uid="{33394B9E-F08B-4CCD-B969-910A72C033B2}">
      <formula1>Age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BDD531F-F96A-4D06-BBA0-B5C2741B7345}">
          <x14:formula1>
            <xm:f>Listes!$A$11:$A$13</xm:f>
          </x14:formula1>
          <xm:sqref>B4:B174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DCBD2-3AF8-439D-9C95-BE95490DD911}">
  <sheetPr codeName="Feuil8">
    <tabColor rgb="FF800080"/>
  </sheetPr>
  <dimension ref="A1:L60"/>
  <sheetViews>
    <sheetView workbookViewId="0">
      <selection activeCell="I9" sqref="I9"/>
    </sheetView>
  </sheetViews>
  <sheetFormatPr baseColWidth="10" defaultRowHeight="15" x14ac:dyDescent="0.25"/>
  <cols>
    <col min="2" max="2" width="1.140625" customWidth="1"/>
    <col min="4" max="4" width="1.140625" customWidth="1"/>
    <col min="5" max="5" width="46.28515625" customWidth="1"/>
    <col min="6" max="6" width="1.140625" customWidth="1"/>
    <col min="7" max="7" width="26.85546875" bestFit="1" customWidth="1"/>
    <col min="8" max="8" width="1" customWidth="1"/>
    <col min="9" max="9" width="18.42578125" bestFit="1" customWidth="1"/>
    <col min="10" max="10" width="1" customWidth="1"/>
    <col min="11" max="11" width="31.85546875" customWidth="1"/>
  </cols>
  <sheetData>
    <row r="1" spans="1:11" x14ac:dyDescent="0.25">
      <c r="A1" s="8" t="s">
        <v>9</v>
      </c>
      <c r="C1" s="8" t="s">
        <v>13</v>
      </c>
      <c r="E1" s="8" t="s">
        <v>145</v>
      </c>
      <c r="G1" s="8" t="s">
        <v>73</v>
      </c>
      <c r="I1" s="8" t="s">
        <v>37</v>
      </c>
      <c r="K1" s="8" t="s">
        <v>153</v>
      </c>
    </row>
    <row r="2" spans="1:11" x14ac:dyDescent="0.25">
      <c r="A2" s="1" t="s">
        <v>11</v>
      </c>
      <c r="C2" s="1" t="s">
        <v>237</v>
      </c>
      <c r="E2" s="6" t="s">
        <v>157</v>
      </c>
      <c r="G2" s="1" t="s">
        <v>42</v>
      </c>
      <c r="I2" s="1" t="s">
        <v>202</v>
      </c>
      <c r="K2" s="1" t="s">
        <v>152</v>
      </c>
    </row>
    <row r="3" spans="1:11" x14ac:dyDescent="0.25">
      <c r="A3" s="1" t="s">
        <v>10</v>
      </c>
      <c r="C3" s="1" t="s">
        <v>14</v>
      </c>
      <c r="E3" s="7" t="s">
        <v>162</v>
      </c>
      <c r="G3" s="1" t="s">
        <v>43</v>
      </c>
      <c r="I3" s="1" t="s">
        <v>203</v>
      </c>
      <c r="K3" s="1" t="s">
        <v>91</v>
      </c>
    </row>
    <row r="4" spans="1:11" x14ac:dyDescent="0.25">
      <c r="A4" s="1" t="s">
        <v>12</v>
      </c>
      <c r="C4" s="1" t="s">
        <v>15</v>
      </c>
      <c r="E4" s="7" t="s">
        <v>163</v>
      </c>
      <c r="G4" s="1" t="s">
        <v>44</v>
      </c>
      <c r="I4" s="1" t="s">
        <v>17</v>
      </c>
      <c r="K4" s="1" t="s">
        <v>154</v>
      </c>
    </row>
    <row r="5" spans="1:11" x14ac:dyDescent="0.25">
      <c r="C5" s="1" t="s">
        <v>238</v>
      </c>
      <c r="E5" s="7" t="s">
        <v>164</v>
      </c>
      <c r="G5" s="1" t="s">
        <v>86</v>
      </c>
      <c r="K5" s="1" t="s">
        <v>155</v>
      </c>
    </row>
    <row r="6" spans="1:11" x14ac:dyDescent="0.25">
      <c r="A6" s="8" t="s">
        <v>31</v>
      </c>
      <c r="C6" s="1" t="s">
        <v>239</v>
      </c>
      <c r="E6" s="7" t="s">
        <v>165</v>
      </c>
      <c r="G6" s="1" t="s">
        <v>85</v>
      </c>
      <c r="I6" s="8" t="s">
        <v>261</v>
      </c>
      <c r="K6" s="1" t="s">
        <v>156</v>
      </c>
    </row>
    <row r="7" spans="1:11" x14ac:dyDescent="0.25">
      <c r="A7" s="1" t="s">
        <v>29</v>
      </c>
      <c r="E7" s="7" t="s">
        <v>166</v>
      </c>
      <c r="G7" s="1" t="s">
        <v>45</v>
      </c>
      <c r="I7" s="64" t="s">
        <v>34</v>
      </c>
      <c r="K7" s="1" t="s">
        <v>86</v>
      </c>
    </row>
    <row r="8" spans="1:11" x14ac:dyDescent="0.25">
      <c r="A8" s="1" t="s">
        <v>30</v>
      </c>
      <c r="C8" s="8" t="s">
        <v>16</v>
      </c>
      <c r="E8" s="7" t="s">
        <v>167</v>
      </c>
      <c r="G8" s="1" t="s">
        <v>46</v>
      </c>
      <c r="I8" s="64" t="s">
        <v>262</v>
      </c>
      <c r="K8" s="1" t="s">
        <v>85</v>
      </c>
    </row>
    <row r="9" spans="1:11" x14ac:dyDescent="0.25">
      <c r="C9" s="2" t="s">
        <v>138</v>
      </c>
      <c r="E9" s="6" t="s">
        <v>158</v>
      </c>
      <c r="G9" s="1" t="s">
        <v>47</v>
      </c>
      <c r="I9" s="65" t="s">
        <v>263</v>
      </c>
      <c r="K9" s="1" t="s">
        <v>45</v>
      </c>
    </row>
    <row r="10" spans="1:11" x14ac:dyDescent="0.25">
      <c r="A10" s="8" t="s">
        <v>8</v>
      </c>
      <c r="C10" s="1" t="s">
        <v>144</v>
      </c>
      <c r="E10" s="7" t="s">
        <v>168</v>
      </c>
      <c r="G10" s="1" t="s">
        <v>48</v>
      </c>
      <c r="I10" s="65" t="s">
        <v>264</v>
      </c>
      <c r="K10" s="1" t="s">
        <v>57</v>
      </c>
    </row>
    <row r="11" spans="1:11" x14ac:dyDescent="0.25">
      <c r="A11" s="1" t="s">
        <v>92</v>
      </c>
      <c r="C11" s="1" t="s">
        <v>139</v>
      </c>
      <c r="E11" s="7" t="s">
        <v>169</v>
      </c>
      <c r="G11" s="1" t="s">
        <v>49</v>
      </c>
      <c r="I11" s="64" t="s">
        <v>35</v>
      </c>
      <c r="K11" s="1" t="s">
        <v>65</v>
      </c>
    </row>
    <row r="12" spans="1:11" x14ac:dyDescent="0.25">
      <c r="A12" s="1" t="s">
        <v>93</v>
      </c>
      <c r="C12" s="1" t="s">
        <v>140</v>
      </c>
      <c r="E12" s="7" t="s">
        <v>170</v>
      </c>
      <c r="G12" s="1" t="s">
        <v>50</v>
      </c>
      <c r="I12" s="65" t="s">
        <v>266</v>
      </c>
      <c r="K12" s="1" t="s">
        <v>67</v>
      </c>
    </row>
    <row r="13" spans="1:11" x14ac:dyDescent="0.25">
      <c r="A13" s="1" t="s">
        <v>87</v>
      </c>
      <c r="C13" s="1" t="s">
        <v>141</v>
      </c>
      <c r="E13" s="7" t="s">
        <v>171</v>
      </c>
      <c r="G13" s="1" t="s">
        <v>51</v>
      </c>
      <c r="K13" s="1" t="s">
        <v>68</v>
      </c>
    </row>
    <row r="14" spans="1:11" x14ac:dyDescent="0.25">
      <c r="C14" s="1" t="s">
        <v>142</v>
      </c>
      <c r="E14" s="7" t="s">
        <v>172</v>
      </c>
      <c r="G14" s="1" t="s">
        <v>52</v>
      </c>
      <c r="K14" s="1" t="s">
        <v>71</v>
      </c>
    </row>
    <row r="15" spans="1:11" x14ac:dyDescent="0.25">
      <c r="A15" s="8" t="s">
        <v>3</v>
      </c>
      <c r="C15" s="2" t="s">
        <v>143</v>
      </c>
      <c r="E15" s="7" t="s">
        <v>173</v>
      </c>
      <c r="G15" s="1" t="s">
        <v>53</v>
      </c>
      <c r="K15" s="28" t="s">
        <v>282</v>
      </c>
    </row>
    <row r="16" spans="1:11" x14ac:dyDescent="0.25">
      <c r="A16" s="1" t="s">
        <v>23</v>
      </c>
      <c r="E16" s="7" t="s">
        <v>174</v>
      </c>
      <c r="G16" s="1" t="s">
        <v>54</v>
      </c>
      <c r="K16" s="1" t="s">
        <v>242</v>
      </c>
    </row>
    <row r="17" spans="1:11" x14ac:dyDescent="0.25">
      <c r="A17" s="1" t="s">
        <v>39</v>
      </c>
      <c r="C17" s="8" t="s">
        <v>209</v>
      </c>
      <c r="E17" s="6" t="s">
        <v>159</v>
      </c>
      <c r="G17" s="1" t="s">
        <v>55</v>
      </c>
      <c r="K17" s="40" t="s">
        <v>243</v>
      </c>
    </row>
    <row r="18" spans="1:11" x14ac:dyDescent="0.25">
      <c r="A18" s="1" t="s">
        <v>41</v>
      </c>
      <c r="C18" s="1" t="s">
        <v>32</v>
      </c>
      <c r="E18" s="7" t="s">
        <v>175</v>
      </c>
      <c r="G18" s="1" t="s">
        <v>56</v>
      </c>
      <c r="K18" s="40" t="s">
        <v>244</v>
      </c>
    </row>
    <row r="19" spans="1:11" x14ac:dyDescent="0.25">
      <c r="A19" s="1" t="s">
        <v>38</v>
      </c>
      <c r="C19" s="1" t="s">
        <v>33</v>
      </c>
      <c r="E19" s="7" t="s">
        <v>176</v>
      </c>
      <c r="G19" s="1" t="s">
        <v>57</v>
      </c>
      <c r="K19" s="1" t="s">
        <v>254</v>
      </c>
    </row>
    <row r="20" spans="1:11" x14ac:dyDescent="0.25">
      <c r="A20" s="28" t="s">
        <v>24</v>
      </c>
      <c r="C20" s="1" t="s">
        <v>40</v>
      </c>
      <c r="E20" s="7" t="s">
        <v>177</v>
      </c>
      <c r="G20" s="1" t="s">
        <v>58</v>
      </c>
      <c r="K20" s="1" t="s">
        <v>255</v>
      </c>
    </row>
    <row r="21" spans="1:11" x14ac:dyDescent="0.25">
      <c r="A21" s="1" t="s">
        <v>5</v>
      </c>
      <c r="C21" s="1" t="s">
        <v>17</v>
      </c>
      <c r="E21" s="6" t="s">
        <v>160</v>
      </c>
      <c r="G21" s="1" t="s">
        <v>59</v>
      </c>
      <c r="K21" s="55"/>
    </row>
    <row r="22" spans="1:11" x14ac:dyDescent="0.25">
      <c r="C22" s="1" t="s">
        <v>27</v>
      </c>
      <c r="E22" s="7" t="s">
        <v>178</v>
      </c>
      <c r="G22" s="1" t="s">
        <v>60</v>
      </c>
    </row>
    <row r="23" spans="1:11" x14ac:dyDescent="0.25">
      <c r="C23" s="1" t="s">
        <v>28</v>
      </c>
      <c r="E23" s="7" t="s">
        <v>179</v>
      </c>
      <c r="G23" s="1" t="s">
        <v>61</v>
      </c>
    </row>
    <row r="24" spans="1:11" x14ac:dyDescent="0.25">
      <c r="E24" s="7" t="s">
        <v>180</v>
      </c>
      <c r="G24" s="1" t="s">
        <v>62</v>
      </c>
    </row>
    <row r="25" spans="1:11" x14ac:dyDescent="0.25">
      <c r="E25" s="7" t="s">
        <v>181</v>
      </c>
      <c r="G25" s="1" t="s">
        <v>63</v>
      </c>
    </row>
    <row r="26" spans="1:11" x14ac:dyDescent="0.25">
      <c r="E26" s="7" t="s">
        <v>182</v>
      </c>
      <c r="G26" s="1" t="s">
        <v>64</v>
      </c>
    </row>
    <row r="27" spans="1:11" x14ac:dyDescent="0.25">
      <c r="E27" s="7" t="s">
        <v>183</v>
      </c>
      <c r="G27" s="1" t="s">
        <v>65</v>
      </c>
    </row>
    <row r="28" spans="1:11" x14ac:dyDescent="0.25">
      <c r="E28" s="44" t="s">
        <v>81</v>
      </c>
      <c r="G28" s="1" t="s">
        <v>66</v>
      </c>
    </row>
    <row r="29" spans="1:11" x14ac:dyDescent="0.25">
      <c r="E29" s="6" t="s">
        <v>161</v>
      </c>
      <c r="G29" s="1" t="s">
        <v>67</v>
      </c>
    </row>
    <row r="30" spans="1:11" x14ac:dyDescent="0.25">
      <c r="E30" s="7" t="s">
        <v>184</v>
      </c>
      <c r="G30" s="1" t="s">
        <v>68</v>
      </c>
    </row>
    <row r="31" spans="1:11" x14ac:dyDescent="0.25">
      <c r="E31" s="7" t="s">
        <v>185</v>
      </c>
      <c r="G31" s="1" t="s">
        <v>69</v>
      </c>
    </row>
    <row r="32" spans="1:11" x14ac:dyDescent="0.25">
      <c r="E32" s="7" t="s">
        <v>186</v>
      </c>
      <c r="G32" s="1" t="s">
        <v>71</v>
      </c>
    </row>
    <row r="33" spans="5:12" x14ac:dyDescent="0.25">
      <c r="E33" s="7" t="s">
        <v>187</v>
      </c>
      <c r="G33" s="1" t="s">
        <v>70</v>
      </c>
    </row>
    <row r="34" spans="5:12" x14ac:dyDescent="0.25">
      <c r="E34" s="7" t="s">
        <v>188</v>
      </c>
      <c r="G34" s="1" t="s">
        <v>82</v>
      </c>
    </row>
    <row r="35" spans="5:12" x14ac:dyDescent="0.25">
      <c r="E35" s="7" t="s">
        <v>189</v>
      </c>
      <c r="G35" s="1" t="s">
        <v>36</v>
      </c>
    </row>
    <row r="36" spans="5:12" x14ac:dyDescent="0.25">
      <c r="E36" s="7" t="s">
        <v>190</v>
      </c>
      <c r="G36" s="1" t="s">
        <v>83</v>
      </c>
    </row>
    <row r="37" spans="5:12" x14ac:dyDescent="0.25">
      <c r="E37" s="7" t="s">
        <v>273</v>
      </c>
      <c r="G37" s="1" t="s">
        <v>84</v>
      </c>
    </row>
    <row r="38" spans="5:12" x14ac:dyDescent="0.25">
      <c r="E38" s="44" t="s">
        <v>272</v>
      </c>
    </row>
    <row r="39" spans="5:12" x14ac:dyDescent="0.25">
      <c r="E39" s="6" t="s">
        <v>198</v>
      </c>
      <c r="F39" s="36"/>
      <c r="I39" s="36"/>
      <c r="J39" s="36"/>
      <c r="L39" s="36"/>
    </row>
    <row r="40" spans="5:12" x14ac:dyDescent="0.25">
      <c r="E40" s="7" t="s">
        <v>191</v>
      </c>
      <c r="F40" s="35"/>
      <c r="I40" s="35"/>
      <c r="J40" s="35"/>
      <c r="L40" s="35"/>
    </row>
    <row r="41" spans="5:12" x14ac:dyDescent="0.25">
      <c r="E41" s="7" t="s">
        <v>194</v>
      </c>
      <c r="F41" s="35"/>
      <c r="I41" s="35"/>
      <c r="J41" s="35"/>
      <c r="L41" s="35"/>
    </row>
    <row r="42" spans="5:12" x14ac:dyDescent="0.25">
      <c r="E42" s="7" t="s">
        <v>192</v>
      </c>
      <c r="F42" s="35"/>
      <c r="I42" s="35"/>
      <c r="J42" s="35"/>
      <c r="L42" s="35"/>
    </row>
    <row r="43" spans="5:12" x14ac:dyDescent="0.25">
      <c r="E43" s="7" t="s">
        <v>193</v>
      </c>
      <c r="F43" s="35"/>
      <c r="I43" s="35"/>
      <c r="L43" s="35"/>
    </row>
    <row r="44" spans="5:12" x14ac:dyDescent="0.25">
      <c r="E44" s="6" t="s">
        <v>199</v>
      </c>
      <c r="F44" s="35"/>
      <c r="I44" s="35"/>
      <c r="L44" s="35"/>
    </row>
    <row r="45" spans="5:12" x14ac:dyDescent="0.25">
      <c r="E45" s="7" t="s">
        <v>195</v>
      </c>
      <c r="F45" s="35"/>
      <c r="I45" s="35"/>
      <c r="L45" s="35"/>
    </row>
    <row r="46" spans="5:12" x14ac:dyDescent="0.25">
      <c r="E46" s="7" t="s">
        <v>196</v>
      </c>
      <c r="L46" s="35"/>
    </row>
    <row r="47" spans="5:12" x14ac:dyDescent="0.25">
      <c r="E47" s="7" t="s">
        <v>197</v>
      </c>
    </row>
    <row r="48" spans="5:12" x14ac:dyDescent="0.25">
      <c r="E48" s="7" t="s">
        <v>200</v>
      </c>
      <c r="H48" s="36"/>
    </row>
    <row r="49" spans="5:10" x14ac:dyDescent="0.25">
      <c r="E49" s="37" t="s">
        <v>146</v>
      </c>
      <c r="H49" s="35"/>
    </row>
    <row r="50" spans="5:10" x14ac:dyDescent="0.25">
      <c r="H50" s="35"/>
    </row>
    <row r="51" spans="5:10" x14ac:dyDescent="0.25">
      <c r="H51" s="35"/>
    </row>
    <row r="52" spans="5:10" x14ac:dyDescent="0.25">
      <c r="E52" s="36"/>
      <c r="F52" s="36"/>
      <c r="J52" s="36"/>
    </row>
    <row r="53" spans="5:10" x14ac:dyDescent="0.25">
      <c r="E53" s="35"/>
      <c r="F53" s="35"/>
      <c r="J53" s="35"/>
    </row>
    <row r="54" spans="5:10" x14ac:dyDescent="0.25">
      <c r="E54" s="35"/>
      <c r="F54" s="35"/>
      <c r="G54" s="36"/>
      <c r="J54" s="35"/>
    </row>
    <row r="55" spans="5:10" x14ac:dyDescent="0.25">
      <c r="E55" s="35"/>
      <c r="F55" s="35"/>
      <c r="G55" s="35"/>
      <c r="J55" s="35"/>
    </row>
    <row r="56" spans="5:10" x14ac:dyDescent="0.25">
      <c r="E56" s="35"/>
      <c r="F56" s="35"/>
      <c r="G56" s="35"/>
      <c r="J56" s="35"/>
    </row>
    <row r="57" spans="5:10" x14ac:dyDescent="0.25">
      <c r="E57" s="35"/>
      <c r="G57" s="35"/>
      <c r="J57" s="35"/>
    </row>
    <row r="58" spans="5:10" x14ac:dyDescent="0.25">
      <c r="E58" s="35"/>
      <c r="G58" s="35"/>
    </row>
    <row r="59" spans="5:10" x14ac:dyDescent="0.25">
      <c r="E59" s="35"/>
      <c r="G59" s="35"/>
    </row>
    <row r="60" spans="5:10" x14ac:dyDescent="0.25">
      <c r="E60" s="35"/>
    </row>
  </sheetData>
  <sortState xmlns:xlrd2="http://schemas.microsoft.com/office/spreadsheetml/2017/richdata2" ref="A16:A19">
    <sortCondition ref="A16:A19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FicheSuivi</vt:lpstr>
      <vt:lpstr>SuiviJournalier</vt:lpstr>
      <vt:lpstr>Base</vt:lpstr>
      <vt:lpstr>Listes</vt:lpstr>
      <vt:lpstr>Activités</vt:lpstr>
      <vt:lpstr>Age</vt:lpstr>
      <vt:lpstr>AidCon</vt:lpstr>
      <vt:lpstr>Canal</vt:lpstr>
      <vt:lpstr>Commune</vt:lpstr>
      <vt:lpstr>Contenu</vt:lpstr>
      <vt:lpstr>FicheSuivi!Criteres</vt:lpstr>
      <vt:lpstr>Durée</vt:lpstr>
      <vt:lpstr>FicheSuivi!Extraire</vt:lpstr>
      <vt:lpstr>Genre</vt:lpstr>
      <vt:lpstr>LieuxIntervention</vt:lpstr>
      <vt:lpstr>NivAcq</vt:lpstr>
      <vt:lpstr>NivUtil</vt:lpstr>
      <vt:lpstr>Statut</vt:lpstr>
      <vt:lpstr>Suivi_liste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LJ</dc:creator>
  <cp:lastModifiedBy>DjiDji</cp:lastModifiedBy>
  <cp:lastPrinted>2022-03-30T15:49:42Z</cp:lastPrinted>
  <dcterms:created xsi:type="dcterms:W3CDTF">2021-11-05T13:00:44Z</dcterms:created>
  <dcterms:modified xsi:type="dcterms:W3CDTF">2022-08-09T15:16:05Z</dcterms:modified>
</cp:coreProperties>
</file>