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66A7FE1-5AE5-4B4B-A388-7A883BD59B38}" xr6:coauthVersionLast="47" xr6:coauthVersionMax="47" xr10:uidLastSave="{00000000-0000-0000-0000-000000000000}"/>
  <bookViews>
    <workbookView xWindow="-120" yWindow="-120" windowWidth="29040" windowHeight="15840" activeTab="1" xr2:uid="{7C193DB0-86D2-4E5D-A883-4FBBB3702612}"/>
  </bookViews>
  <sheets>
    <sheet name="Extrap" sheetId="1" r:id="rId1"/>
    <sheet name="Recap" sheetId="3" r:id="rId2"/>
    <sheet name="GPS" sheetId="2" r:id="rId3"/>
  </sheets>
  <definedNames>
    <definedName name="_xlnm._FilterDatabase" localSheetId="0" hidden="1">Extrap!$A$1:$F$46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3" l="1" a="1"/>
  <c r="G3" i="3" s="1"/>
  <c r="G4" i="3" a="1"/>
  <c r="G4" i="3" s="1"/>
  <c r="G5" i="3" a="1"/>
  <c r="G5" i="3" s="1"/>
  <c r="G6" i="3" a="1"/>
  <c r="G6" i="3" s="1"/>
  <c r="G7" i="3" a="1"/>
  <c r="G7" i="3" s="1"/>
  <c r="G8" i="3" a="1"/>
  <c r="G8" i="3" s="1"/>
  <c r="G9" i="3" a="1"/>
  <c r="G9" i="3" s="1"/>
  <c r="G10" i="3" a="1"/>
  <c r="G10" i="3" s="1"/>
  <c r="G11" i="3" a="1"/>
  <c r="G11" i="3" s="1"/>
  <c r="G12" i="3" a="1"/>
  <c r="G12" i="3" s="1"/>
  <c r="G13" i="3" a="1"/>
  <c r="G13" i="3" s="1"/>
  <c r="G14" i="3" a="1"/>
  <c r="G14" i="3" s="1"/>
  <c r="G15" i="3" a="1"/>
  <c r="G15" i="3" s="1"/>
  <c r="G16" i="3" a="1"/>
  <c r="G16" i="3" s="1"/>
  <c r="F3" i="3" a="1"/>
  <c r="F3" i="3" s="1"/>
  <c r="F4" i="3" a="1"/>
  <c r="F4" i="3" s="1"/>
  <c r="F5" i="3" a="1"/>
  <c r="F5" i="3" s="1"/>
  <c r="F6" i="3" a="1"/>
  <c r="F6" i="3" s="1"/>
  <c r="F7" i="3" a="1"/>
  <c r="F7" i="3" s="1"/>
  <c r="F8" i="3" a="1"/>
  <c r="F8" i="3" s="1"/>
  <c r="F9" i="3" a="1"/>
  <c r="F9" i="3" s="1"/>
  <c r="F10" i="3" a="1"/>
  <c r="F10" i="3" s="1"/>
  <c r="F11" i="3" a="1"/>
  <c r="F11" i="3" s="1"/>
  <c r="F12" i="3" a="1"/>
  <c r="F12" i="3"/>
  <c r="F13" i="3" a="1"/>
  <c r="F13" i="3" s="1"/>
  <c r="F14" i="3" a="1"/>
  <c r="F14" i="3" s="1"/>
  <c r="F15" i="3" a="1"/>
  <c r="F15" i="3" s="1"/>
  <c r="F16" i="3" a="1"/>
  <c r="F16" i="3"/>
  <c r="E6" i="3" a="1"/>
  <c r="E6" i="3" s="1"/>
  <c r="E7" i="3" a="1"/>
  <c r="E7" i="3" s="1"/>
  <c r="E8" i="3" a="1"/>
  <c r="E8" i="3" s="1"/>
  <c r="E9" i="3" a="1"/>
  <c r="E9" i="3" s="1"/>
  <c r="E10" i="3" a="1"/>
  <c r="E10" i="3" s="1"/>
  <c r="E11" i="3" a="1"/>
  <c r="E11" i="3" s="1"/>
  <c r="E12" i="3" a="1"/>
  <c r="E12" i="3" s="1"/>
  <c r="E13" i="3" a="1"/>
  <c r="E13" i="3" s="1"/>
  <c r="E14" i="3" a="1"/>
  <c r="E14" i="3" s="1"/>
  <c r="E15" i="3" a="1"/>
  <c r="E15" i="3" s="1"/>
  <c r="E16" i="3" a="1"/>
  <c r="E16" i="3" s="1"/>
  <c r="E5" i="3" a="1"/>
  <c r="E5" i="3" s="1"/>
  <c r="E4" i="3" a="1"/>
  <c r="E4" i="3" s="1"/>
  <c r="E3" i="3" a="1"/>
  <c r="E3" i="3" s="1"/>
  <c r="R4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<sst xmlns="http://schemas.openxmlformats.org/spreadsheetml/2006/main" count="122" uniqueCount="18">
  <si>
    <t>BADOIT FLAVOURED</t>
  </si>
  <si>
    <t>BADOIT SPARKLING</t>
  </si>
  <si>
    <t>BULLES &amp; THE BY BADOIT</t>
  </si>
  <si>
    <t>BULLES DE FRUITS</t>
  </si>
  <si>
    <t>EVIAN</t>
  </si>
  <si>
    <t>FERRARELLE</t>
  </si>
  <si>
    <t>SALVETAT FLAVOURED</t>
  </si>
  <si>
    <t>SALVETAT SPARKLING</t>
  </si>
  <si>
    <t>TRAD GOODS SEV</t>
  </si>
  <si>
    <t>VOLVIC FLAVOURED</t>
  </si>
  <si>
    <t>VOLVIC FLAVOURED  ORGANIC</t>
  </si>
  <si>
    <t>VOLVIC JUICE</t>
  </si>
  <si>
    <t>VOLVIC STILL</t>
  </si>
  <si>
    <t>VOLVIC TEA ORGANIC</t>
  </si>
  <si>
    <t>Total général</t>
  </si>
  <si>
    <t>Local Brands</t>
  </si>
  <si>
    <t xml:space="preserve">Week </t>
  </si>
  <si>
    <t>Extraps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</si>
</sst>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1" xfId="0" applyFill="1" applyBorder="1"/>
    <xf numFmtId="0" fontId="0" fillId="0" borderId="1" xfId="0" applyBorder="1"/>
    <xf numFmtId="1" fontId="0" fillId="0" borderId="1" xfId="0" applyNumberFormat="1" applyBorder="1"/>
    <xf numFmtId="0" fontId="0" fillId="2" borderId="1" xfId="0" applyNumberFormat="1" applyFill="1" applyBorder="1"/>
    <xf numFmtId="1" fontId="0" fillId="3" borderId="1" xfId="0" applyNumberFormat="1" applyFill="1" applyBorder="1"/>
    <xf numFmtId="0" fontId="0" fillId="3" borderId="1" xfId="0" applyFill="1" applyBorder="1"/>
    <xf numFmtId="0" fontId="0" fillId="2" borderId="1" xfId="0" applyFill="1" applyBorder="1" applyAlignment="1">
      <alignment horizontal="left"/>
    </xf>
    <xf numFmtId="17" fontId="0" fillId="2" borderId="1" xfId="0" applyNumberFormat="1" applyFill="1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</cellXfs>
  <cellStyles count="3">
    <cellStyle name="Comma 2" xfId="1" xr:uid="{675D3B25-5A33-46C7-A386-47F64829AFFE}"/>
    <cellStyle name="Milliers 2" xfId="2" xr:uid="{3C9B53D0-33A5-4447-B4DC-90404ABF4A3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1</xdr:row>
      <xdr:rowOff>123825</xdr:rowOff>
    </xdr:from>
    <xdr:to>
      <xdr:col>16</xdr:col>
      <xdr:colOff>419100</xdr:colOff>
      <xdr:row>11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D3B9ABE-2F90-0F12-B980-913DA5CF4CBA}"/>
            </a:ext>
          </a:extLst>
        </xdr:cNvPr>
        <xdr:cNvSpPr txBox="1"/>
      </xdr:nvSpPr>
      <xdr:spPr>
        <a:xfrm>
          <a:off x="7334250" y="314325"/>
          <a:ext cx="4610100" cy="1952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Feuille "Extrap", je compile mes données à la semaine pour les volumes prévisionnelles de chaque marque.</a:t>
          </a:r>
        </a:p>
        <a:p>
          <a:r>
            <a:rPr lang="fr-FR"/>
            <a:t>Dans ma feuille "Recap", j'aimerai à l'aide d'une formule, aller chercher les volumes de la semaine indiquée en cellule A1.</a:t>
          </a:r>
        </a:p>
        <a:p>
          <a:r>
            <a:rPr lang="fr-FR"/>
            <a:t>En PJ, j'ai mis les valeurs que je voudrai trouver pour la compile faite en semaine 17. Et quand aucune valeur pour certains mois, alors je voudrai que ça mette vide.</a:t>
          </a:r>
        </a:p>
        <a:p>
          <a:endParaRPr lang="fr-FR" sz="1100"/>
        </a:p>
      </xdr:txBody>
    </xdr:sp>
    <xdr:clientData/>
  </xdr:twoCellAnchor>
  <xdr:twoCellAnchor>
    <xdr:from>
      <xdr:col>9</xdr:col>
      <xdr:colOff>0</xdr:colOff>
      <xdr:row>15</xdr:row>
      <xdr:rowOff>9525</xdr:rowOff>
    </xdr:from>
    <xdr:to>
      <xdr:col>12</xdr:col>
      <xdr:colOff>0</xdr:colOff>
      <xdr:row>21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810829C-F076-FB10-74BE-B0B696C5A1BE}"/>
            </a:ext>
          </a:extLst>
        </xdr:cNvPr>
        <xdr:cNvSpPr txBox="1"/>
      </xdr:nvSpPr>
      <xdr:spPr>
        <a:xfrm>
          <a:off x="6915150" y="2867025"/>
          <a:ext cx="228600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tu veux travaiiler avec des dates, ce doit etre des varies dates, pas des texte genre may. Ce n'est pas une date 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4.bin"/><Relationship Id="rId1" Type="http://schemas.openxmlformats.org/officeDocument/2006/relationships/customProperty" Target="../customProperty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C605-3949-4C5E-85DC-A124A3C48594}">
  <dimension ref="A1:F106"/>
  <sheetViews>
    <sheetView workbookViewId="0">
      <selection activeCell="C1" sqref="C1:F1"/>
    </sheetView>
  </sheetViews>
  <sheetFormatPr baseColWidth="10" defaultRowHeight="15" x14ac:dyDescent="0.25"/>
  <cols>
    <col min="1" max="1" width="6" bestFit="1" customWidth="1"/>
    <col min="2" max="2" width="25.7109375" customWidth="1"/>
    <col min="3" max="3" width="8.42578125" style="10" bestFit="1" customWidth="1"/>
    <col min="4" max="6" width="7.28515625" bestFit="1" customWidth="1"/>
  </cols>
  <sheetData>
    <row r="1" spans="1:6" x14ac:dyDescent="0.25">
      <c r="A1" s="1" t="s">
        <v>16</v>
      </c>
      <c r="B1" s="1" t="s">
        <v>15</v>
      </c>
      <c r="C1" s="8">
        <v>44621</v>
      </c>
      <c r="D1" s="8">
        <v>44652</v>
      </c>
      <c r="E1" s="8">
        <v>44682</v>
      </c>
      <c r="F1" s="8">
        <v>44713</v>
      </c>
    </row>
    <row r="2" spans="1:6" x14ac:dyDescent="0.25">
      <c r="A2" s="4">
        <v>11</v>
      </c>
      <c r="B2" s="2" t="s">
        <v>0</v>
      </c>
      <c r="C2" s="2">
        <v>477.30286076303315</v>
      </c>
      <c r="D2" s="2">
        <v>463.53344862717222</v>
      </c>
      <c r="E2" s="2">
        <v>633.13811399999997</v>
      </c>
      <c r="F2" s="2"/>
    </row>
    <row r="3" spans="1:6" x14ac:dyDescent="0.25">
      <c r="A3" s="4">
        <v>11</v>
      </c>
      <c r="B3" s="2" t="s">
        <v>1</v>
      </c>
      <c r="C3" s="2">
        <v>18492.279244473932</v>
      </c>
      <c r="D3" s="2">
        <v>16059.652455739333</v>
      </c>
      <c r="E3" s="2">
        <v>14913.596880999999</v>
      </c>
      <c r="F3" s="2"/>
    </row>
    <row r="4" spans="1:6" x14ac:dyDescent="0.25">
      <c r="A4" s="4">
        <v>11</v>
      </c>
      <c r="B4" s="2" t="s">
        <v>2</v>
      </c>
      <c r="C4" s="2">
        <v>81.779177848341234</v>
      </c>
      <c r="D4" s="2">
        <v>14.921690287519739</v>
      </c>
      <c r="E4" s="2">
        <v>84.057141999999999</v>
      </c>
      <c r="F4" s="2"/>
    </row>
    <row r="5" spans="1:6" x14ac:dyDescent="0.25">
      <c r="A5" s="4">
        <v>11</v>
      </c>
      <c r="B5" s="2" t="s">
        <v>3</v>
      </c>
      <c r="C5" s="2">
        <v>1308.0574777867298</v>
      </c>
      <c r="D5" s="2">
        <v>1106.9926388135857</v>
      </c>
      <c r="E5" s="2">
        <v>1543.8967360000001</v>
      </c>
      <c r="F5" s="2"/>
    </row>
    <row r="6" spans="1:6" x14ac:dyDescent="0.25">
      <c r="A6" s="4">
        <v>11</v>
      </c>
      <c r="B6" s="2" t="s">
        <v>4</v>
      </c>
      <c r="C6" s="2">
        <v>62743.215672971586</v>
      </c>
      <c r="D6" s="2">
        <v>53491.291748587144</v>
      </c>
      <c r="E6" s="2">
        <v>44056.400960000006</v>
      </c>
      <c r="F6" s="2"/>
    </row>
    <row r="7" spans="1:6" x14ac:dyDescent="0.25">
      <c r="A7" s="4">
        <v>11</v>
      </c>
      <c r="B7" s="2" t="s">
        <v>5</v>
      </c>
      <c r="C7" s="2">
        <v>24.564202999999999</v>
      </c>
      <c r="D7" s="2">
        <v>25.709706696682463</v>
      </c>
      <c r="E7" s="2">
        <v>39.263648000000003</v>
      </c>
      <c r="F7" s="2"/>
    </row>
    <row r="8" spans="1:6" x14ac:dyDescent="0.25">
      <c r="A8" s="4">
        <v>11</v>
      </c>
      <c r="B8" s="2" t="s">
        <v>6</v>
      </c>
      <c r="C8" s="2">
        <v>456.49666401421797</v>
      </c>
      <c r="D8" s="2">
        <v>408.6291698104265</v>
      </c>
      <c r="E8" s="2">
        <v>897.66346700000008</v>
      </c>
      <c r="F8" s="2"/>
    </row>
    <row r="9" spans="1:6" x14ac:dyDescent="0.25">
      <c r="A9" s="4">
        <v>11</v>
      </c>
      <c r="B9" s="2" t="s">
        <v>7</v>
      </c>
      <c r="C9" s="2">
        <v>15225.275930175356</v>
      </c>
      <c r="D9" s="2">
        <v>15572.186241459714</v>
      </c>
      <c r="E9" s="2">
        <v>11674.403464999999</v>
      </c>
      <c r="F9" s="2"/>
    </row>
    <row r="10" spans="1:6" x14ac:dyDescent="0.25">
      <c r="A10" s="4">
        <v>11</v>
      </c>
      <c r="B10" s="2" t="s">
        <v>8</v>
      </c>
      <c r="C10" s="2">
        <v>0.267982</v>
      </c>
      <c r="D10" s="2">
        <v>0.217974</v>
      </c>
      <c r="E10" s="2">
        <v>9.2987E-2</v>
      </c>
      <c r="F10" s="2"/>
    </row>
    <row r="11" spans="1:6" x14ac:dyDescent="0.25">
      <c r="A11" s="4">
        <v>11</v>
      </c>
      <c r="B11" s="2" t="s">
        <v>9</v>
      </c>
      <c r="C11" s="2">
        <v>2097.3720270473937</v>
      </c>
      <c r="D11" s="2">
        <v>2287.432608548183</v>
      </c>
      <c r="E11" s="2">
        <v>2419.7313759999997</v>
      </c>
      <c r="F11" s="2"/>
    </row>
    <row r="12" spans="1:6" x14ac:dyDescent="0.25">
      <c r="A12" s="4">
        <v>11</v>
      </c>
      <c r="B12" s="2" t="s">
        <v>10</v>
      </c>
      <c r="C12" s="2">
        <v>206.35655</v>
      </c>
      <c r="D12" s="2">
        <v>173.6752042464455</v>
      </c>
      <c r="E12" s="2">
        <v>194.32012900000001</v>
      </c>
      <c r="F12" s="2"/>
    </row>
    <row r="13" spans="1:6" x14ac:dyDescent="0.25">
      <c r="A13" s="4">
        <v>11</v>
      </c>
      <c r="B13" s="2" t="s">
        <v>11</v>
      </c>
      <c r="C13" s="2">
        <v>2956.6756832701421</v>
      </c>
      <c r="D13" s="2">
        <v>3433.2127689052136</v>
      </c>
      <c r="E13" s="2">
        <v>3211.1311009999999</v>
      </c>
      <c r="F13" s="2"/>
    </row>
    <row r="14" spans="1:6" x14ac:dyDescent="0.25">
      <c r="A14" s="4">
        <v>11</v>
      </c>
      <c r="B14" s="2" t="s">
        <v>12</v>
      </c>
      <c r="C14" s="2">
        <v>56549.394894549761</v>
      </c>
      <c r="D14" s="2">
        <v>56680.748456613474</v>
      </c>
      <c r="E14" s="2">
        <v>45004.866926999995</v>
      </c>
      <c r="F14" s="2"/>
    </row>
    <row r="15" spans="1:6" x14ac:dyDescent="0.25">
      <c r="A15" s="4">
        <v>11</v>
      </c>
      <c r="B15" s="2" t="s">
        <v>13</v>
      </c>
      <c r="C15" s="2">
        <v>253.06824006161139</v>
      </c>
      <c r="D15" s="2">
        <v>63.37032894102159</v>
      </c>
      <c r="E15" s="2">
        <v>224.91557399999999</v>
      </c>
      <c r="F15" s="2"/>
    </row>
    <row r="16" spans="1:6" x14ac:dyDescent="0.25">
      <c r="A16" s="4">
        <v>11</v>
      </c>
      <c r="B16" s="6" t="s">
        <v>14</v>
      </c>
      <c r="C16" s="6">
        <v>161508.64902162086</v>
      </c>
      <c r="D16" s="6">
        <v>149700.4154058852</v>
      </c>
      <c r="E16" s="6">
        <v>126115.38431099999</v>
      </c>
      <c r="F16" s="6"/>
    </row>
    <row r="17" spans="1:6" x14ac:dyDescent="0.25">
      <c r="A17" s="4">
        <v>12</v>
      </c>
      <c r="B17" s="2" t="s">
        <v>0</v>
      </c>
      <c r="C17" s="3">
        <v>460.96545432710286</v>
      </c>
      <c r="D17" s="3">
        <v>370.22654</v>
      </c>
      <c r="E17" s="3">
        <v>476.43249100000008</v>
      </c>
      <c r="F17" s="3"/>
    </row>
    <row r="18" spans="1:6" x14ac:dyDescent="0.25">
      <c r="A18" s="4">
        <v>12</v>
      </c>
      <c r="B18" s="2" t="s">
        <v>1</v>
      </c>
      <c r="C18" s="3">
        <v>18126.143870775708</v>
      </c>
      <c r="D18" s="3">
        <v>14145.331549999995</v>
      </c>
      <c r="E18" s="3">
        <v>12679.138932</v>
      </c>
      <c r="F18" s="3"/>
    </row>
    <row r="19" spans="1:6" x14ac:dyDescent="0.25">
      <c r="A19" s="4">
        <v>12</v>
      </c>
      <c r="B19" s="2" t="s">
        <v>2</v>
      </c>
      <c r="C19" s="3">
        <v>49.14920972897194</v>
      </c>
      <c r="D19" s="3">
        <v>60.310704000000008</v>
      </c>
      <c r="E19" s="3">
        <v>503.73278200000004</v>
      </c>
      <c r="F19" s="3"/>
    </row>
    <row r="20" spans="1:6" x14ac:dyDescent="0.25">
      <c r="A20" s="4">
        <v>12</v>
      </c>
      <c r="B20" s="2" t="s">
        <v>3</v>
      </c>
      <c r="C20" s="3">
        <v>1336.8933346697806</v>
      </c>
      <c r="D20" s="3">
        <v>950.03558099999952</v>
      </c>
      <c r="E20" s="3">
        <v>1568.6276759999998</v>
      </c>
      <c r="F20" s="3"/>
    </row>
    <row r="21" spans="1:6" x14ac:dyDescent="0.25">
      <c r="A21" s="4">
        <v>12</v>
      </c>
      <c r="B21" s="2" t="s">
        <v>4</v>
      </c>
      <c r="C21" s="3">
        <v>63213.44235764171</v>
      </c>
      <c r="D21" s="3">
        <v>48724.166099999995</v>
      </c>
      <c r="E21" s="3">
        <v>36789.163472</v>
      </c>
      <c r="F21" s="3"/>
    </row>
    <row r="22" spans="1:6" x14ac:dyDescent="0.25">
      <c r="A22" s="4">
        <v>12</v>
      </c>
      <c r="B22" s="2" t="s">
        <v>5</v>
      </c>
      <c r="C22" s="3">
        <v>0.75795931464174326</v>
      </c>
      <c r="D22" s="3">
        <v>21.919309999999996</v>
      </c>
      <c r="E22" s="3">
        <v>44.458717000000014</v>
      </c>
      <c r="F22" s="3"/>
    </row>
    <row r="23" spans="1:6" x14ac:dyDescent="0.25">
      <c r="A23" s="4">
        <v>12</v>
      </c>
      <c r="B23" s="2" t="s">
        <v>6</v>
      </c>
      <c r="C23" s="3">
        <v>458.35088812149547</v>
      </c>
      <c r="D23" s="3">
        <v>531.92932700000006</v>
      </c>
      <c r="E23" s="3">
        <v>1132.2570329999996</v>
      </c>
      <c r="F23" s="3"/>
    </row>
    <row r="24" spans="1:6" x14ac:dyDescent="0.25">
      <c r="A24" s="4">
        <v>12</v>
      </c>
      <c r="B24" s="2" t="s">
        <v>7</v>
      </c>
      <c r="C24" s="3">
        <v>16858.834579221184</v>
      </c>
      <c r="D24" s="3">
        <v>13405.979042999999</v>
      </c>
      <c r="E24" s="3">
        <v>9869.6402030000008</v>
      </c>
      <c r="F24" s="3"/>
    </row>
    <row r="25" spans="1:6" x14ac:dyDescent="0.25">
      <c r="A25" s="4">
        <v>12</v>
      </c>
      <c r="B25" s="2" t="s">
        <v>8</v>
      </c>
      <c r="C25" s="3">
        <v>-3.9345040965732085</v>
      </c>
      <c r="D25" s="3">
        <v>0.30199199999999987</v>
      </c>
      <c r="E25" s="3">
        <v>0.12998399999999999</v>
      </c>
      <c r="F25" s="3"/>
    </row>
    <row r="26" spans="1:6" x14ac:dyDescent="0.25">
      <c r="A26" s="4">
        <v>12</v>
      </c>
      <c r="B26" s="2" t="s">
        <v>9</v>
      </c>
      <c r="C26" s="3">
        <v>2223.5749894392529</v>
      </c>
      <c r="D26" s="3">
        <v>2277.5117580000006</v>
      </c>
      <c r="E26" s="3">
        <v>2296.0452499999997</v>
      </c>
      <c r="F26" s="3"/>
    </row>
    <row r="27" spans="1:6" x14ac:dyDescent="0.25">
      <c r="A27" s="4">
        <v>12</v>
      </c>
      <c r="B27" s="2" t="s">
        <v>10</v>
      </c>
      <c r="C27" s="3">
        <v>189.28119042056079</v>
      </c>
      <c r="D27" s="3">
        <v>184.78079900000003</v>
      </c>
      <c r="E27" s="3">
        <v>170.09651099999996</v>
      </c>
      <c r="F27" s="3"/>
    </row>
    <row r="28" spans="1:6" x14ac:dyDescent="0.25">
      <c r="A28" s="4">
        <v>12</v>
      </c>
      <c r="B28" s="2" t="s">
        <v>11</v>
      </c>
      <c r="C28" s="3">
        <v>2967.1193382928386</v>
      </c>
      <c r="D28" s="3">
        <v>3545.7542270000022</v>
      </c>
      <c r="E28" s="3">
        <v>2702.9239509999989</v>
      </c>
      <c r="F28" s="3"/>
    </row>
    <row r="29" spans="1:6" x14ac:dyDescent="0.25">
      <c r="A29" s="4">
        <v>12</v>
      </c>
      <c r="B29" s="2" t="s">
        <v>12</v>
      </c>
      <c r="C29" s="3">
        <v>55552.349721364422</v>
      </c>
      <c r="D29" s="3">
        <v>56822.980813000024</v>
      </c>
      <c r="E29" s="3">
        <v>35630.027322000002</v>
      </c>
      <c r="F29" s="3"/>
    </row>
    <row r="30" spans="1:6" x14ac:dyDescent="0.25">
      <c r="A30" s="4">
        <v>12</v>
      </c>
      <c r="B30" s="2" t="s">
        <v>13</v>
      </c>
      <c r="C30" s="3">
        <v>207.32559193146426</v>
      </c>
      <c r="D30" s="3">
        <v>181.12183100000001</v>
      </c>
      <c r="E30" s="3">
        <v>162.08572099999995</v>
      </c>
      <c r="F30" s="3"/>
    </row>
    <row r="31" spans="1:6" x14ac:dyDescent="0.25">
      <c r="A31" s="4">
        <v>12</v>
      </c>
      <c r="B31" s="6" t="s">
        <v>14</v>
      </c>
      <c r="C31" s="6">
        <v>161640.25398115255</v>
      </c>
      <c r="D31" s="5">
        <v>141222.349575</v>
      </c>
      <c r="E31" s="5">
        <v>104024.76004500002</v>
      </c>
      <c r="F31" s="5"/>
    </row>
    <row r="32" spans="1:6" x14ac:dyDescent="0.25">
      <c r="A32" s="4">
        <v>13</v>
      </c>
      <c r="B32" s="2" t="s">
        <v>0</v>
      </c>
      <c r="C32" s="2"/>
      <c r="D32" s="3">
        <v>505.62766272420532</v>
      </c>
      <c r="E32" s="3">
        <v>681.7295561639861</v>
      </c>
      <c r="F32" s="3">
        <v>561.23715100000004</v>
      </c>
    </row>
    <row r="33" spans="1:6" x14ac:dyDescent="0.25">
      <c r="A33" s="4">
        <v>13</v>
      </c>
      <c r="B33" s="2" t="s">
        <v>1</v>
      </c>
      <c r="C33" s="2"/>
      <c r="D33" s="3">
        <v>19313.174861731259</v>
      </c>
      <c r="E33" s="3">
        <v>18316.71205848411</v>
      </c>
      <c r="F33" s="3">
        <v>14628.601446999979</v>
      </c>
    </row>
    <row r="34" spans="1:6" x14ac:dyDescent="0.25">
      <c r="A34" s="4">
        <v>13</v>
      </c>
      <c r="B34" s="2" t="s">
        <v>2</v>
      </c>
      <c r="C34" s="2"/>
      <c r="D34" s="3">
        <v>110.77600055511952</v>
      </c>
      <c r="E34" s="3">
        <v>110.188466832091</v>
      </c>
      <c r="F34" s="3">
        <v>686.32531900000015</v>
      </c>
    </row>
    <row r="35" spans="1:6" x14ac:dyDescent="0.25">
      <c r="A35" s="4">
        <v>13</v>
      </c>
      <c r="B35" s="2" t="s">
        <v>3</v>
      </c>
      <c r="C35" s="2"/>
      <c r="D35" s="3">
        <v>1488.2590690776781</v>
      </c>
      <c r="E35" s="3">
        <v>1508.7130305213798</v>
      </c>
      <c r="F35" s="3">
        <v>1771.9068880000002</v>
      </c>
    </row>
    <row r="36" spans="1:6" x14ac:dyDescent="0.25">
      <c r="A36" s="4">
        <v>13</v>
      </c>
      <c r="B36" s="2" t="s">
        <v>4</v>
      </c>
      <c r="C36" s="2"/>
      <c r="D36" s="3">
        <v>67673.570634330725</v>
      </c>
      <c r="E36" s="3">
        <v>52011.406222992395</v>
      </c>
      <c r="F36" s="3">
        <v>42714.727296000092</v>
      </c>
    </row>
    <row r="37" spans="1:6" x14ac:dyDescent="0.25">
      <c r="A37" s="4">
        <v>13</v>
      </c>
      <c r="B37" s="2" t="s">
        <v>5</v>
      </c>
      <c r="C37" s="2"/>
      <c r="D37" s="3">
        <v>13.718947219694007</v>
      </c>
      <c r="E37" s="3">
        <v>8.0260556261278921</v>
      </c>
      <c r="F37" s="3">
        <v>44.458717000000021</v>
      </c>
    </row>
    <row r="38" spans="1:6" x14ac:dyDescent="0.25">
      <c r="A38" s="4">
        <v>13</v>
      </c>
      <c r="B38" s="2" t="s">
        <v>6</v>
      </c>
      <c r="C38" s="2"/>
      <c r="D38" s="3">
        <v>510.72483899725347</v>
      </c>
      <c r="E38" s="3">
        <v>699.67575754217364</v>
      </c>
      <c r="F38" s="3">
        <v>1225.7519429999995</v>
      </c>
    </row>
    <row r="39" spans="1:6" x14ac:dyDescent="0.25">
      <c r="A39" s="4">
        <v>13</v>
      </c>
      <c r="B39" s="2" t="s">
        <v>7</v>
      </c>
      <c r="C39" s="2"/>
      <c r="D39" s="3">
        <v>17486.088731439391</v>
      </c>
      <c r="E39" s="3">
        <v>19715.514508252258</v>
      </c>
      <c r="F39" s="3">
        <v>12234.377872000003</v>
      </c>
    </row>
    <row r="40" spans="1:6" x14ac:dyDescent="0.25">
      <c r="A40" s="4">
        <v>13</v>
      </c>
      <c r="B40" s="2" t="s">
        <v>8</v>
      </c>
      <c r="C40" s="2"/>
      <c r="D40" s="3">
        <v>0.16351055786582974</v>
      </c>
      <c r="E40" s="3">
        <v>-9.0326710082385298E-2</v>
      </c>
      <c r="F40" s="3">
        <v>0.12998399999999999</v>
      </c>
    </row>
    <row r="41" spans="1:6" x14ac:dyDescent="0.25">
      <c r="A41" s="4">
        <v>13</v>
      </c>
      <c r="B41" s="2" t="s">
        <v>9</v>
      </c>
      <c r="C41" s="2"/>
      <c r="D41" s="3">
        <v>2327.7006802910951</v>
      </c>
      <c r="E41" s="3">
        <v>2353.2876135296187</v>
      </c>
      <c r="F41" s="3">
        <v>2359.3260209999994</v>
      </c>
    </row>
    <row r="42" spans="1:6" x14ac:dyDescent="0.25">
      <c r="A42" s="4">
        <v>13</v>
      </c>
      <c r="B42" s="2" t="s">
        <v>10</v>
      </c>
      <c r="C42" s="2"/>
      <c r="D42" s="3">
        <v>220.25476681914478</v>
      </c>
      <c r="E42" s="3">
        <v>234.45984313456253</v>
      </c>
      <c r="F42" s="3">
        <v>178.348692</v>
      </c>
    </row>
    <row r="43" spans="1:6" x14ac:dyDescent="0.25">
      <c r="A43" s="4">
        <v>13</v>
      </c>
      <c r="B43" s="2" t="s">
        <v>11</v>
      </c>
      <c r="C43" s="2"/>
      <c r="D43" s="3">
        <v>3192.725910697925</v>
      </c>
      <c r="E43" s="3">
        <v>3707.0653666390781</v>
      </c>
      <c r="F43" s="3">
        <v>3015.3360549999993</v>
      </c>
    </row>
    <row r="44" spans="1:6" x14ac:dyDescent="0.25">
      <c r="A44" s="4">
        <v>13</v>
      </c>
      <c r="B44" s="2" t="s">
        <v>12</v>
      </c>
      <c r="C44" s="2"/>
      <c r="D44" s="3">
        <v>54619.096494656311</v>
      </c>
      <c r="E44" s="3">
        <v>53229.651557420453</v>
      </c>
      <c r="F44" s="3">
        <v>38176.377446000013</v>
      </c>
    </row>
    <row r="45" spans="1:6" x14ac:dyDescent="0.25">
      <c r="A45" s="4">
        <v>13</v>
      </c>
      <c r="B45" s="2" t="s">
        <v>13</v>
      </c>
      <c r="C45" s="2"/>
      <c r="D45" s="3">
        <v>271.60409590231478</v>
      </c>
      <c r="E45" s="3">
        <v>209.28439157159647</v>
      </c>
      <c r="F45" s="3">
        <v>193.28825699999999</v>
      </c>
    </row>
    <row r="46" spans="1:6" x14ac:dyDescent="0.25">
      <c r="A46" s="4">
        <v>13</v>
      </c>
      <c r="B46" s="6" t="s">
        <v>14</v>
      </c>
      <c r="C46" s="6"/>
      <c r="D46" s="5">
        <v>167733.48620499996</v>
      </c>
      <c r="E46" s="5">
        <v>152785.62410199977</v>
      </c>
      <c r="F46" s="5">
        <v>117790.19308800007</v>
      </c>
    </row>
    <row r="47" spans="1:6" x14ac:dyDescent="0.25">
      <c r="A47" s="4">
        <v>14</v>
      </c>
      <c r="B47" s="2" t="s">
        <v>0</v>
      </c>
      <c r="C47" s="2"/>
      <c r="D47" s="3">
        <v>862.87516677777774</v>
      </c>
      <c r="E47" s="3">
        <v>678.89372677777749</v>
      </c>
      <c r="F47" s="3">
        <v>1184.8864947777779</v>
      </c>
    </row>
    <row r="48" spans="1:6" x14ac:dyDescent="0.25">
      <c r="A48" s="4">
        <v>14</v>
      </c>
      <c r="B48" s="2" t="s">
        <v>1</v>
      </c>
      <c r="C48" s="2"/>
      <c r="D48" s="3">
        <v>18471.816491598329</v>
      </c>
      <c r="E48" s="3">
        <v>17588.698530598303</v>
      </c>
      <c r="F48" s="3">
        <v>15297.701757598277</v>
      </c>
    </row>
    <row r="49" spans="1:6" x14ac:dyDescent="0.25">
      <c r="A49" s="4">
        <v>14</v>
      </c>
      <c r="B49" s="2" t="s">
        <v>2</v>
      </c>
      <c r="C49" s="2"/>
      <c r="D49" s="3">
        <v>113.97563217948722</v>
      </c>
      <c r="E49" s="3">
        <v>696.24194717948683</v>
      </c>
      <c r="F49" s="3">
        <v>381.13949217948669</v>
      </c>
    </row>
    <row r="50" spans="1:6" x14ac:dyDescent="0.25">
      <c r="A50" s="4">
        <v>14</v>
      </c>
      <c r="B50" s="2" t="s">
        <v>3</v>
      </c>
      <c r="C50" s="2"/>
      <c r="D50" s="3">
        <v>1413.3481933675198</v>
      </c>
      <c r="E50" s="3">
        <v>1800.0031853675216</v>
      </c>
      <c r="F50" s="3">
        <v>1512.4319383675208</v>
      </c>
    </row>
    <row r="51" spans="1:6" x14ac:dyDescent="0.25">
      <c r="A51" s="4">
        <v>14</v>
      </c>
      <c r="B51" s="2" t="s">
        <v>4</v>
      </c>
      <c r="C51" s="2"/>
      <c r="D51" s="3">
        <v>53869.270242170824</v>
      </c>
      <c r="E51" s="3">
        <v>44359.314364171092</v>
      </c>
      <c r="F51" s="3">
        <v>52411.256259170485</v>
      </c>
    </row>
    <row r="52" spans="1:6" x14ac:dyDescent="0.25">
      <c r="A52" s="4">
        <v>14</v>
      </c>
      <c r="B52" s="2" t="s">
        <v>5</v>
      </c>
      <c r="C52" s="2"/>
      <c r="D52" s="3">
        <v>1.5953059316239373</v>
      </c>
      <c r="E52" s="3">
        <v>13.835298931623933</v>
      </c>
      <c r="F52" s="3">
        <v>31.126482931623951</v>
      </c>
    </row>
    <row r="53" spans="1:6" x14ac:dyDescent="0.25">
      <c r="A53" s="4">
        <v>14</v>
      </c>
      <c r="B53" s="2" t="s">
        <v>6</v>
      </c>
      <c r="C53" s="2"/>
      <c r="D53" s="3">
        <v>639.58173052136726</v>
      </c>
      <c r="E53" s="3">
        <v>1354.7219025213676</v>
      </c>
      <c r="F53" s="3">
        <v>1203.1602905213667</v>
      </c>
    </row>
    <row r="54" spans="1:6" x14ac:dyDescent="0.25">
      <c r="A54" s="4">
        <v>14</v>
      </c>
      <c r="B54" s="2" t="s">
        <v>7</v>
      </c>
      <c r="C54" s="2"/>
      <c r="D54" s="3">
        <v>18014.35277125641</v>
      </c>
      <c r="E54" s="3">
        <v>12926.701253256406</v>
      </c>
      <c r="F54" s="3">
        <v>13364.890552256413</v>
      </c>
    </row>
    <row r="55" spans="1:6" x14ac:dyDescent="0.25">
      <c r="A55" s="4">
        <v>14</v>
      </c>
      <c r="B55" s="2" t="s">
        <v>8</v>
      </c>
      <c r="C55" s="2"/>
      <c r="D55" s="3">
        <v>-3.7919341880341906E-2</v>
      </c>
      <c r="E55" s="3">
        <v>-0.19089034188034187</v>
      </c>
      <c r="F55" s="3">
        <v>1.6103658119658137E-2</v>
      </c>
    </row>
    <row r="56" spans="1:6" x14ac:dyDescent="0.25">
      <c r="A56" s="4">
        <v>14</v>
      </c>
      <c r="B56" s="2" t="s">
        <v>9</v>
      </c>
      <c r="C56" s="2"/>
      <c r="D56" s="3">
        <v>2815.6635068717947</v>
      </c>
      <c r="E56" s="3">
        <v>2719.9951168717957</v>
      </c>
      <c r="F56" s="3">
        <v>3525.9780638717948</v>
      </c>
    </row>
    <row r="57" spans="1:6" x14ac:dyDescent="0.25">
      <c r="A57" s="4">
        <v>14</v>
      </c>
      <c r="B57" s="2" t="s">
        <v>10</v>
      </c>
      <c r="C57" s="2"/>
      <c r="D57" s="3">
        <v>206.48830838461546</v>
      </c>
      <c r="E57" s="3">
        <v>189.95709238461544</v>
      </c>
      <c r="F57" s="3">
        <v>203.96093538461542</v>
      </c>
    </row>
    <row r="58" spans="1:6" x14ac:dyDescent="0.25">
      <c r="A58" s="4">
        <v>14</v>
      </c>
      <c r="B58" s="2" t="s">
        <v>11</v>
      </c>
      <c r="C58" s="2"/>
      <c r="D58" s="3">
        <v>4012.1145142307691</v>
      </c>
      <c r="E58" s="3">
        <v>3605.1399292307678</v>
      </c>
      <c r="F58" s="3">
        <v>4661.2896842307737</v>
      </c>
    </row>
    <row r="59" spans="1:6" x14ac:dyDescent="0.25">
      <c r="A59" s="4">
        <v>14</v>
      </c>
      <c r="B59" s="2" t="s">
        <v>12</v>
      </c>
      <c r="C59" s="2"/>
      <c r="D59" s="3">
        <v>52200.521489820516</v>
      </c>
      <c r="E59" s="3">
        <v>49482.524874820476</v>
      </c>
      <c r="F59" s="3">
        <v>51570.828865820491</v>
      </c>
    </row>
    <row r="60" spans="1:6" x14ac:dyDescent="0.25">
      <c r="A60" s="4">
        <v>14</v>
      </c>
      <c r="B60" s="2" t="s">
        <v>13</v>
      </c>
      <c r="C60" s="2"/>
      <c r="D60" s="3">
        <v>234.58487323076932</v>
      </c>
      <c r="E60" s="3">
        <v>255.64609623076925</v>
      </c>
      <c r="F60" s="3">
        <v>278.64522123076915</v>
      </c>
    </row>
    <row r="61" spans="1:6" x14ac:dyDescent="0.25">
      <c r="A61" s="4">
        <v>15</v>
      </c>
      <c r="B61" s="6" t="s">
        <v>14</v>
      </c>
      <c r="C61" s="6"/>
      <c r="D61" s="5">
        <v>152856.15030699992</v>
      </c>
      <c r="E61" s="5">
        <v>135671.48242800013</v>
      </c>
      <c r="F61" s="5">
        <v>145627.31214199952</v>
      </c>
    </row>
    <row r="62" spans="1:6" s="9" customFormat="1" x14ac:dyDescent="0.25">
      <c r="A62" s="4">
        <v>15</v>
      </c>
      <c r="B62" s="2" t="s">
        <v>0</v>
      </c>
      <c r="C62" s="2"/>
      <c r="D62" s="3">
        <v>862.87516677777774</v>
      </c>
      <c r="E62" s="3">
        <v>678.89372677777749</v>
      </c>
      <c r="F62" s="3">
        <v>1184.8864947777779</v>
      </c>
    </row>
    <row r="63" spans="1:6" s="9" customFormat="1" x14ac:dyDescent="0.25">
      <c r="A63" s="4">
        <v>15</v>
      </c>
      <c r="B63" s="2" t="s">
        <v>1</v>
      </c>
      <c r="C63" s="2"/>
      <c r="D63" s="3">
        <v>18471.816491598329</v>
      </c>
      <c r="E63" s="3">
        <v>17588.698530598303</v>
      </c>
      <c r="F63" s="3">
        <v>15297.701757598277</v>
      </c>
    </row>
    <row r="64" spans="1:6" s="9" customFormat="1" x14ac:dyDescent="0.25">
      <c r="A64" s="4">
        <v>15</v>
      </c>
      <c r="B64" s="2" t="s">
        <v>2</v>
      </c>
      <c r="C64" s="2"/>
      <c r="D64" s="3">
        <v>113.97563217948722</v>
      </c>
      <c r="E64" s="3">
        <v>696.24194717948683</v>
      </c>
      <c r="F64" s="3">
        <v>381.13949217948669</v>
      </c>
    </row>
    <row r="65" spans="1:6" s="9" customFormat="1" x14ac:dyDescent="0.25">
      <c r="A65" s="4">
        <v>15</v>
      </c>
      <c r="B65" s="2" t="s">
        <v>3</v>
      </c>
      <c r="C65" s="2"/>
      <c r="D65" s="3">
        <v>1413.3481933675198</v>
      </c>
      <c r="E65" s="3">
        <v>1800.0031853675216</v>
      </c>
      <c r="F65" s="3">
        <v>1512.4319383675208</v>
      </c>
    </row>
    <row r="66" spans="1:6" s="9" customFormat="1" x14ac:dyDescent="0.25">
      <c r="A66" s="4">
        <v>15</v>
      </c>
      <c r="B66" s="2" t="s">
        <v>4</v>
      </c>
      <c r="C66" s="2"/>
      <c r="D66" s="3">
        <v>53869.270242170824</v>
      </c>
      <c r="E66" s="3">
        <v>44359.314364171092</v>
      </c>
      <c r="F66" s="3">
        <v>52411.256259170485</v>
      </c>
    </row>
    <row r="67" spans="1:6" s="9" customFormat="1" x14ac:dyDescent="0.25">
      <c r="A67" s="4">
        <v>15</v>
      </c>
      <c r="B67" s="2" t="s">
        <v>5</v>
      </c>
      <c r="C67" s="2"/>
      <c r="D67" s="3">
        <v>1.5953059316239373</v>
      </c>
      <c r="E67" s="3">
        <v>13.835298931623933</v>
      </c>
      <c r="F67" s="3">
        <v>31.126482931623951</v>
      </c>
    </row>
    <row r="68" spans="1:6" s="9" customFormat="1" x14ac:dyDescent="0.25">
      <c r="A68" s="4">
        <v>15</v>
      </c>
      <c r="B68" s="2" t="s">
        <v>6</v>
      </c>
      <c r="C68" s="2"/>
      <c r="D68" s="3">
        <v>639.58173052136726</v>
      </c>
      <c r="E68" s="3">
        <v>1354.7219025213676</v>
      </c>
      <c r="F68" s="3">
        <v>1203.1602905213667</v>
      </c>
    </row>
    <row r="69" spans="1:6" s="9" customFormat="1" x14ac:dyDescent="0.25">
      <c r="A69" s="4">
        <v>15</v>
      </c>
      <c r="B69" s="2" t="s">
        <v>7</v>
      </c>
      <c r="C69" s="2"/>
      <c r="D69" s="3">
        <v>18014.35277125641</v>
      </c>
      <c r="E69" s="3">
        <v>12926.701253256406</v>
      </c>
      <c r="F69" s="3">
        <v>13364.890552256413</v>
      </c>
    </row>
    <row r="70" spans="1:6" s="9" customFormat="1" x14ac:dyDescent="0.25">
      <c r="A70" s="4">
        <v>15</v>
      </c>
      <c r="B70" s="2" t="s">
        <v>8</v>
      </c>
      <c r="C70" s="2"/>
      <c r="D70" s="3">
        <v>-3.7919341880341906E-2</v>
      </c>
      <c r="E70" s="3">
        <v>-0.19089034188034187</v>
      </c>
      <c r="F70" s="3">
        <v>1.6103658119658137E-2</v>
      </c>
    </row>
    <row r="71" spans="1:6" s="9" customFormat="1" x14ac:dyDescent="0.25">
      <c r="A71" s="4">
        <v>15</v>
      </c>
      <c r="B71" s="2" t="s">
        <v>9</v>
      </c>
      <c r="C71" s="2"/>
      <c r="D71" s="3">
        <v>2815.6635068717947</v>
      </c>
      <c r="E71" s="3">
        <v>2719.9951168717957</v>
      </c>
      <c r="F71" s="3">
        <v>3525.9780638717948</v>
      </c>
    </row>
    <row r="72" spans="1:6" s="9" customFormat="1" x14ac:dyDescent="0.25">
      <c r="A72" s="4">
        <v>15</v>
      </c>
      <c r="B72" s="2" t="s">
        <v>10</v>
      </c>
      <c r="C72" s="2"/>
      <c r="D72" s="3">
        <v>206.48830838461546</v>
      </c>
      <c r="E72" s="3">
        <v>189.95709238461544</v>
      </c>
      <c r="F72" s="3">
        <v>203.96093538461542</v>
      </c>
    </row>
    <row r="73" spans="1:6" s="9" customFormat="1" x14ac:dyDescent="0.25">
      <c r="A73" s="4">
        <v>15</v>
      </c>
      <c r="B73" s="2" t="s">
        <v>11</v>
      </c>
      <c r="C73" s="2"/>
      <c r="D73" s="3">
        <v>4012.1145142307691</v>
      </c>
      <c r="E73" s="3">
        <v>3605.1399292307678</v>
      </c>
      <c r="F73" s="3">
        <v>4661.2896842307737</v>
      </c>
    </row>
    <row r="74" spans="1:6" s="9" customFormat="1" x14ac:dyDescent="0.25">
      <c r="A74" s="4">
        <v>15</v>
      </c>
      <c r="B74" s="2" t="s">
        <v>12</v>
      </c>
      <c r="C74" s="2"/>
      <c r="D74" s="3">
        <v>52200.521489820516</v>
      </c>
      <c r="E74" s="3">
        <v>49482.524874820476</v>
      </c>
      <c r="F74" s="3">
        <v>51570.828865820491</v>
      </c>
    </row>
    <row r="75" spans="1:6" s="9" customFormat="1" x14ac:dyDescent="0.25">
      <c r="A75" s="4">
        <v>15</v>
      </c>
      <c r="B75" s="2" t="s">
        <v>13</v>
      </c>
      <c r="C75" s="2"/>
      <c r="D75" s="3">
        <v>234.58487323076932</v>
      </c>
      <c r="E75" s="3">
        <v>255.64609623076925</v>
      </c>
      <c r="F75" s="3">
        <v>278.64522123076915</v>
      </c>
    </row>
    <row r="76" spans="1:6" s="10" customFormat="1" x14ac:dyDescent="0.25">
      <c r="A76" s="4">
        <v>15</v>
      </c>
      <c r="B76" s="6" t="s">
        <v>14</v>
      </c>
      <c r="C76" s="6"/>
      <c r="D76" s="5">
        <v>152856.15030699992</v>
      </c>
      <c r="E76" s="5">
        <v>135671.48242800013</v>
      </c>
      <c r="F76" s="5">
        <v>145627.31214199952</v>
      </c>
    </row>
    <row r="77" spans="1:6" s="10" customFormat="1" x14ac:dyDescent="0.25">
      <c r="A77" s="4">
        <v>16</v>
      </c>
      <c r="B77" s="2" t="s">
        <v>0</v>
      </c>
      <c r="C77" s="2"/>
      <c r="D77" s="3">
        <v>631.90417508695657</v>
      </c>
      <c r="E77" s="3">
        <v>2590.4136003623189</v>
      </c>
      <c r="F77" s="3">
        <v>567.39302736231912</v>
      </c>
    </row>
    <row r="78" spans="1:6" s="10" customFormat="1" x14ac:dyDescent="0.25">
      <c r="A78" s="4">
        <v>16</v>
      </c>
      <c r="B78" s="2" t="s">
        <v>1</v>
      </c>
      <c r="C78" s="2"/>
      <c r="D78" s="3">
        <v>18762.709952884095</v>
      </c>
      <c r="E78" s="3">
        <v>15367.755578294695</v>
      </c>
      <c r="F78" s="3">
        <v>16760.498645294669</v>
      </c>
    </row>
    <row r="79" spans="1:6" s="10" customFormat="1" x14ac:dyDescent="0.25">
      <c r="A79" s="4">
        <v>16</v>
      </c>
      <c r="B79" s="2" t="s">
        <v>2</v>
      </c>
      <c r="C79" s="2"/>
      <c r="D79" s="3">
        <v>65.620803188405787</v>
      </c>
      <c r="E79" s="3">
        <v>390.69716972946878</v>
      </c>
      <c r="F79" s="3">
        <v>581.02376472946844</v>
      </c>
    </row>
    <row r="80" spans="1:6" s="10" customFormat="1" x14ac:dyDescent="0.25">
      <c r="A80" s="4">
        <v>16</v>
      </c>
      <c r="B80" s="2" t="s">
        <v>3</v>
      </c>
      <c r="C80" s="2"/>
      <c r="D80" s="3">
        <v>1290.5120644927526</v>
      </c>
      <c r="E80" s="3">
        <v>1616.4315308309199</v>
      </c>
      <c r="F80" s="3">
        <v>1608.43849283092</v>
      </c>
    </row>
    <row r="81" spans="1:6" s="10" customFormat="1" x14ac:dyDescent="0.25">
      <c r="A81" s="4">
        <v>16</v>
      </c>
      <c r="B81" s="2" t="s">
        <v>4</v>
      </c>
      <c r="C81" s="2"/>
      <c r="D81" s="3">
        <v>59014.47706029001</v>
      </c>
      <c r="E81" s="3">
        <v>51217.79669309681</v>
      </c>
      <c r="F81" s="3">
        <v>47780.269839096683</v>
      </c>
    </row>
    <row r="82" spans="1:6" s="10" customFormat="1" x14ac:dyDescent="0.25">
      <c r="A82" s="4">
        <v>16</v>
      </c>
      <c r="B82" s="2" t="s">
        <v>5</v>
      </c>
      <c r="C82" s="2"/>
      <c r="D82" s="3">
        <v>-21.937785768115944</v>
      </c>
      <c r="E82" s="3">
        <v>32.246043743961337</v>
      </c>
      <c r="F82" s="3">
        <v>14.992840743961349</v>
      </c>
    </row>
    <row r="83" spans="1:6" s="10" customFormat="1" x14ac:dyDescent="0.25">
      <c r="A83" s="4">
        <v>16</v>
      </c>
      <c r="B83" s="2" t="s">
        <v>6</v>
      </c>
      <c r="C83" s="2"/>
      <c r="D83" s="3">
        <v>451.15095249275362</v>
      </c>
      <c r="E83" s="3">
        <v>1213.4356641642539</v>
      </c>
      <c r="F83" s="3">
        <v>1203.5299761642518</v>
      </c>
    </row>
    <row r="84" spans="1:6" s="10" customFormat="1" x14ac:dyDescent="0.25">
      <c r="A84" s="4">
        <v>16</v>
      </c>
      <c r="B84" s="2" t="s">
        <v>7</v>
      </c>
      <c r="C84" s="2"/>
      <c r="D84" s="3">
        <v>16896.762698405764</v>
      </c>
      <c r="E84" s="3">
        <v>11961.291410468601</v>
      </c>
      <c r="F84" s="3">
        <v>13047.372327468591</v>
      </c>
    </row>
    <row r="85" spans="1:6" s="10" customFormat="1" x14ac:dyDescent="0.25">
      <c r="A85" s="4">
        <v>16</v>
      </c>
      <c r="B85" s="2" t="s">
        <v>8</v>
      </c>
      <c r="C85" s="2"/>
      <c r="D85" s="3">
        <v>-0.77180810144927536</v>
      </c>
      <c r="E85" s="3">
        <v>6.6056632850241548E-2</v>
      </c>
      <c r="F85" s="3">
        <v>-0.16594336714975846</v>
      </c>
    </row>
    <row r="86" spans="1:6" s="10" customFormat="1" x14ac:dyDescent="0.25">
      <c r="A86" s="4">
        <v>16</v>
      </c>
      <c r="B86" s="2" t="s">
        <v>9</v>
      </c>
      <c r="C86" s="2"/>
      <c r="D86" s="3">
        <v>2650.743339956522</v>
      </c>
      <c r="E86" s="3">
        <v>3648.6725589855091</v>
      </c>
      <c r="F86" s="3">
        <v>2574.6759329855063</v>
      </c>
    </row>
    <row r="87" spans="1:6" s="10" customFormat="1" x14ac:dyDescent="0.25">
      <c r="A87" s="4">
        <v>16</v>
      </c>
      <c r="B87" s="2" t="s">
        <v>10</v>
      </c>
      <c r="C87" s="2"/>
      <c r="D87" s="3">
        <v>144.82814359420286</v>
      </c>
      <c r="E87" s="3">
        <v>198.23424219806756</v>
      </c>
      <c r="F87" s="3">
        <v>165.46260719806753</v>
      </c>
    </row>
    <row r="88" spans="1:6" s="10" customFormat="1" x14ac:dyDescent="0.25">
      <c r="A88" s="4">
        <v>16</v>
      </c>
      <c r="B88" s="2" t="s">
        <v>11</v>
      </c>
      <c r="C88" s="2"/>
      <c r="D88" s="3">
        <v>3970.9868786376701</v>
      </c>
      <c r="E88" s="3">
        <v>4556.8206332125565</v>
      </c>
      <c r="F88" s="3">
        <v>3353.7598272125615</v>
      </c>
    </row>
    <row r="89" spans="1:6" s="10" customFormat="1" x14ac:dyDescent="0.25">
      <c r="A89" s="4">
        <v>16</v>
      </c>
      <c r="B89" s="2" t="s">
        <v>12</v>
      </c>
      <c r="C89" s="2"/>
      <c r="D89" s="3">
        <v>53477.618897855071</v>
      </c>
      <c r="E89" s="3">
        <v>50453.164661618393</v>
      </c>
      <c r="F89" s="3">
        <v>51183.227235618404</v>
      </c>
    </row>
    <row r="90" spans="1:6" s="10" customFormat="1" x14ac:dyDescent="0.25">
      <c r="A90" s="4">
        <v>16</v>
      </c>
      <c r="B90" s="2" t="s">
        <v>13</v>
      </c>
      <c r="C90" s="2"/>
      <c r="D90" s="3">
        <v>113.30719898550724</v>
      </c>
      <c r="E90" s="3">
        <v>242.46276466183582</v>
      </c>
      <c r="F90" s="3">
        <v>235.14215966183573</v>
      </c>
    </row>
    <row r="91" spans="1:6" s="10" customFormat="1" x14ac:dyDescent="0.25">
      <c r="A91" s="4">
        <v>16</v>
      </c>
      <c r="B91" s="6" t="s">
        <v>14</v>
      </c>
      <c r="C91" s="6"/>
      <c r="D91" s="5">
        <v>157447.91257200018</v>
      </c>
      <c r="E91" s="5">
        <v>143489.48860800025</v>
      </c>
      <c r="F91" s="5">
        <v>139075.62073300011</v>
      </c>
    </row>
    <row r="92" spans="1:6" x14ac:dyDescent="0.25">
      <c r="A92" s="4">
        <v>17</v>
      </c>
      <c r="B92" s="2" t="s">
        <v>0</v>
      </c>
      <c r="C92" s="2"/>
      <c r="D92" s="3">
        <v>679.00562436231894</v>
      </c>
      <c r="E92" s="3">
        <v>2590.4136003623189</v>
      </c>
      <c r="F92" s="3">
        <v>567.39302736231912</v>
      </c>
    </row>
    <row r="93" spans="1:6" x14ac:dyDescent="0.25">
      <c r="A93" s="4">
        <v>17</v>
      </c>
      <c r="B93" s="2" t="s">
        <v>1</v>
      </c>
      <c r="C93" s="2"/>
      <c r="D93" s="3">
        <v>18775.7646862947</v>
      </c>
      <c r="E93" s="3">
        <v>15367.755578294695</v>
      </c>
      <c r="F93" s="3">
        <v>16634.974638294669</v>
      </c>
    </row>
    <row r="94" spans="1:6" x14ac:dyDescent="0.25">
      <c r="A94" s="4">
        <v>17</v>
      </c>
      <c r="B94" s="2" t="s">
        <v>2</v>
      </c>
      <c r="C94" s="2"/>
      <c r="D94" s="3">
        <v>112.11838772946861</v>
      </c>
      <c r="E94" s="3">
        <v>390.69716972946878</v>
      </c>
      <c r="F94" s="3">
        <v>581.02376472946844</v>
      </c>
    </row>
    <row r="95" spans="1:6" x14ac:dyDescent="0.25">
      <c r="A95" s="4">
        <v>17</v>
      </c>
      <c r="B95" s="2" t="s">
        <v>3</v>
      </c>
      <c r="C95" s="2"/>
      <c r="D95" s="3">
        <v>1460.6494018309179</v>
      </c>
      <c r="E95" s="3">
        <v>1616.4315308309199</v>
      </c>
      <c r="F95" s="3">
        <v>1608.43849283092</v>
      </c>
    </row>
    <row r="96" spans="1:6" x14ac:dyDescent="0.25">
      <c r="A96" s="4">
        <v>17</v>
      </c>
      <c r="B96" s="2" t="s">
        <v>4</v>
      </c>
      <c r="C96" s="2"/>
      <c r="D96" s="3">
        <v>59385.599621096429</v>
      </c>
      <c r="E96" s="3">
        <v>51217.79669309681</v>
      </c>
      <c r="F96" s="3">
        <v>46902.94219109667</v>
      </c>
    </row>
    <row r="97" spans="1:6" x14ac:dyDescent="0.25">
      <c r="A97" s="4">
        <v>17</v>
      </c>
      <c r="B97" s="2" t="s">
        <v>5</v>
      </c>
      <c r="C97" s="2"/>
      <c r="D97" s="3">
        <v>6.4438567439613603</v>
      </c>
      <c r="E97" s="3">
        <v>32.246043743961337</v>
      </c>
      <c r="F97" s="3">
        <v>14.992840743961349</v>
      </c>
    </row>
    <row r="98" spans="1:6" x14ac:dyDescent="0.25">
      <c r="A98" s="4">
        <v>17</v>
      </c>
      <c r="B98" s="2" t="s">
        <v>6</v>
      </c>
      <c r="C98" s="2"/>
      <c r="D98" s="3">
        <v>579.17027616425116</v>
      </c>
      <c r="E98" s="3">
        <v>1213.4356641642539</v>
      </c>
      <c r="F98" s="3">
        <v>1203.5299761642518</v>
      </c>
    </row>
    <row r="99" spans="1:6" x14ac:dyDescent="0.25">
      <c r="A99" s="4">
        <v>17</v>
      </c>
      <c r="B99" s="2" t="s">
        <v>7</v>
      </c>
      <c r="C99" s="2"/>
      <c r="D99" s="3">
        <v>16817.812921468587</v>
      </c>
      <c r="E99" s="3">
        <v>11961.291410468601</v>
      </c>
      <c r="F99" s="3">
        <v>13047.372327468591</v>
      </c>
    </row>
    <row r="100" spans="1:6" x14ac:dyDescent="0.25">
      <c r="A100" s="4">
        <v>17</v>
      </c>
      <c r="B100" s="2" t="s">
        <v>8</v>
      </c>
      <c r="C100" s="2"/>
      <c r="D100" s="3">
        <v>-0.16794336714975847</v>
      </c>
      <c r="E100" s="3">
        <v>6.6056632850241548E-2</v>
      </c>
      <c r="F100" s="3">
        <v>-0.16594336714975846</v>
      </c>
    </row>
    <row r="101" spans="1:6" x14ac:dyDescent="0.25">
      <c r="A101" s="4">
        <v>17</v>
      </c>
      <c r="B101" s="2" t="s">
        <v>9</v>
      </c>
      <c r="C101" s="2"/>
      <c r="D101" s="3">
        <v>2793.8592819855094</v>
      </c>
      <c r="E101" s="3">
        <v>3648.6725589855091</v>
      </c>
      <c r="F101" s="3">
        <v>2574.6759329855063</v>
      </c>
    </row>
    <row r="102" spans="1:6" x14ac:dyDescent="0.25">
      <c r="A102" s="4">
        <v>17</v>
      </c>
      <c r="B102" s="2" t="s">
        <v>10</v>
      </c>
      <c r="C102" s="2"/>
      <c r="D102" s="3">
        <v>188.91026919806762</v>
      </c>
      <c r="E102" s="3">
        <v>198.23424219806756</v>
      </c>
      <c r="F102" s="3">
        <v>165.46260719806753</v>
      </c>
    </row>
    <row r="103" spans="1:6" x14ac:dyDescent="0.25">
      <c r="A103" s="4">
        <v>17</v>
      </c>
      <c r="B103" s="2" t="s">
        <v>11</v>
      </c>
      <c r="C103" s="2"/>
      <c r="D103" s="3">
        <v>4244.6681952125655</v>
      </c>
      <c r="E103" s="3">
        <v>4556.8206332125565</v>
      </c>
      <c r="F103" s="3">
        <v>3353.7598272125615</v>
      </c>
    </row>
    <row r="104" spans="1:6" x14ac:dyDescent="0.25">
      <c r="A104" s="4">
        <v>17</v>
      </c>
      <c r="B104" s="2" t="s">
        <v>12</v>
      </c>
      <c r="C104" s="2"/>
      <c r="D104" s="3">
        <v>51799.100353618378</v>
      </c>
      <c r="E104" s="3">
        <v>50453.164661618393</v>
      </c>
      <c r="F104" s="3">
        <v>51182.267235618398</v>
      </c>
    </row>
    <row r="105" spans="1:6" x14ac:dyDescent="0.25">
      <c r="A105" s="4">
        <v>17</v>
      </c>
      <c r="B105" s="2" t="s">
        <v>13</v>
      </c>
      <c r="C105" s="2"/>
      <c r="D105" s="3">
        <v>202.67917966183583</v>
      </c>
      <c r="E105" s="3">
        <v>242.46276466183582</v>
      </c>
      <c r="F105" s="3">
        <v>235.14215966183573</v>
      </c>
    </row>
    <row r="106" spans="1:6" x14ac:dyDescent="0.25">
      <c r="A106" s="4">
        <v>17</v>
      </c>
      <c r="B106" s="6" t="s">
        <v>14</v>
      </c>
      <c r="C106" s="6"/>
      <c r="D106" s="5">
        <v>157045.61411199986</v>
      </c>
      <c r="E106" s="5">
        <v>143489.48860800025</v>
      </c>
      <c r="F106" s="5">
        <v>138071.80907800008</v>
      </c>
    </row>
  </sheetData>
  <autoFilter ref="A1:F46" xr:uid="{6A67C605-3949-4C5E-85DC-A124A3C48594}">
    <sortState xmlns:xlrd2="http://schemas.microsoft.com/office/spreadsheetml/2017/richdata2" ref="A2:F106">
      <sortCondition ref="A1:A46"/>
    </sortState>
  </autoFilter>
  <pageMargins left="0.7" right="0.7" top="0.75" bottom="0.75" header="0.3" footer="0.3"/>
  <customProperties>
    <customPr name="EpmWorksheetKeyString_GUID" r:id="rId1"/>
    <customPr name="Ibp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756E0-5204-4911-828B-F358AF09A3E5}">
  <dimension ref="A1:R16"/>
  <sheetViews>
    <sheetView tabSelected="1" workbookViewId="0">
      <selection activeCell="D2" sqref="D2:G2"/>
    </sheetView>
  </sheetViews>
  <sheetFormatPr baseColWidth="10" defaultRowHeight="15" x14ac:dyDescent="0.25"/>
  <cols>
    <col min="1" max="1" width="26.28515625" bestFit="1" customWidth="1"/>
    <col min="2" max="2" width="9.5703125" customWidth="1"/>
    <col min="3" max="3" width="9" customWidth="1"/>
    <col min="4" max="4" width="10.5703125" customWidth="1"/>
    <col min="5" max="5" width="9" bestFit="1" customWidth="1"/>
    <col min="6" max="6" width="8" customWidth="1"/>
    <col min="7" max="7" width="8.42578125" customWidth="1"/>
  </cols>
  <sheetData>
    <row r="1" spans="1:18" s="10" customFormat="1" x14ac:dyDescent="0.25">
      <c r="A1" s="11">
        <v>17</v>
      </c>
    </row>
    <row r="2" spans="1:18" x14ac:dyDescent="0.25">
      <c r="A2" s="7" t="s">
        <v>17</v>
      </c>
      <c r="B2" s="8">
        <v>44562</v>
      </c>
      <c r="C2" s="8">
        <v>44593</v>
      </c>
      <c r="D2" s="8">
        <v>44621</v>
      </c>
      <c r="E2" s="8">
        <v>44652</v>
      </c>
      <c r="F2" s="8">
        <v>44682</v>
      </c>
      <c r="G2" s="8">
        <v>44713</v>
      </c>
    </row>
    <row r="3" spans="1:18" x14ac:dyDescent="0.25">
      <c r="A3" s="12" t="s">
        <v>0</v>
      </c>
      <c r="B3" s="12"/>
      <c r="C3" s="12"/>
      <c r="D3" s="12"/>
      <c r="E3" s="12" cm="1">
        <f t="array" aca="1" ref="E3" ca="1">SUMPRODUCT((Extrap!$A$2:$A$106=Recap!$A$1)*(Extrap!$B$2:$B$106=Recap!$A3)*(OFFSET(Extrap!$B$2,0,MATCH(Recap!E$2,Extrap!$C$1:$F$1,0),ROWS(Extrap!$A$2:$A$106),1)))</f>
        <v>679.00562436231894</v>
      </c>
      <c r="F3" s="12" cm="1">
        <f t="array" aca="1" ref="F3" ca="1">SUMPRODUCT((Extrap!$A$2:$A$106=Recap!$A$1)*(Extrap!$B$2:$B$106=Recap!$A3)*(OFFSET(Extrap!$B$2,0,MATCH(Recap!F$2,Extrap!$C$1:$F$1,0),ROWS(Extrap!$A$2:$A$106),1)))</f>
        <v>2590.4136003623189</v>
      </c>
      <c r="G3" s="12" cm="1">
        <f t="array" aca="1" ref="G3" ca="1">SUMPRODUCT((Extrap!$A$2:$A$106=Recap!$A$1)*(Extrap!$B$2:$B$106=Recap!$A3)*(OFFSET(Extrap!$B$2,0,MATCH(Recap!G$2,Extrap!$C$1:$F$1,0),ROWS(Extrap!$A$2:$A$106),1)))</f>
        <v>567.39302736231912</v>
      </c>
    </row>
    <row r="4" spans="1:18" x14ac:dyDescent="0.25">
      <c r="A4" s="12" t="s">
        <v>1</v>
      </c>
      <c r="B4" s="12"/>
      <c r="C4" s="12"/>
      <c r="D4" s="12"/>
      <c r="E4" s="12" cm="1">
        <f t="array" aca="1" ref="E4" ca="1">SUMPRODUCT((Extrap!$A$2:$A$106=Recap!$A$1)*(Extrap!$B$2:$B$106=Recap!$A4)*(OFFSET(Extrap!$B$2,0,MATCH(Recap!E$2,Extrap!$C$1:$F$1,0),ROWS(Extrap!$A$2:$A$106),1)))</f>
        <v>18775.7646862947</v>
      </c>
      <c r="F4" s="12" cm="1">
        <f t="array" aca="1" ref="F4" ca="1">SUMPRODUCT((Extrap!$A$2:$A$106=Recap!$A$1)*(Extrap!$B$2:$B$106=Recap!$A4)*(OFFSET(Extrap!$B$2,0,MATCH(Recap!F$2,Extrap!$C$1:$F$1,0),ROWS(Extrap!$A$2:$A$106),1)))</f>
        <v>15367.755578294695</v>
      </c>
      <c r="G4" s="12" cm="1">
        <f t="array" aca="1" ref="G4" ca="1">SUMPRODUCT((Extrap!$A$2:$A$106=Recap!$A$1)*(Extrap!$B$2:$B$106=Recap!$A4)*(OFFSET(Extrap!$B$2,0,MATCH(Recap!G$2,Extrap!$C$1:$F$1,0),ROWS(Extrap!$A$2:$A$106),1)))</f>
        <v>16634.974638294669</v>
      </c>
      <c r="R4">
        <f>ROWS(Extrap!$A$2:$A$106)</f>
        <v>105</v>
      </c>
    </row>
    <row r="5" spans="1:18" x14ac:dyDescent="0.25">
      <c r="A5" s="12" t="s">
        <v>2</v>
      </c>
      <c r="B5" s="12"/>
      <c r="C5" s="12"/>
      <c r="D5" s="12"/>
      <c r="E5" s="12" cm="1">
        <f t="array" aca="1" ref="E5" ca="1">SUMPRODUCT((Extrap!$A$2:$A$106=Recap!$A$1)*(Extrap!$B$2:$B$106=Recap!$A5)*(OFFSET(Extrap!$B$2,0,MATCH(Recap!E$2,Extrap!$C$1:$F$1,0),ROWS(Extrap!$A$2:$A$106),1)))</f>
        <v>112.11838772946861</v>
      </c>
      <c r="F5" s="12" cm="1">
        <f t="array" aca="1" ref="F5" ca="1">SUMPRODUCT((Extrap!$A$2:$A$106=Recap!$A$1)*(Extrap!$B$2:$B$106=Recap!$A5)*(OFFSET(Extrap!$B$2,0,MATCH(Recap!F$2,Extrap!$C$1:$F$1,0),ROWS(Extrap!$A$2:$A$106),1)))</f>
        <v>390.69716972946878</v>
      </c>
      <c r="G5" s="12" cm="1">
        <f t="array" aca="1" ref="G5" ca="1">SUMPRODUCT((Extrap!$A$2:$A$106=Recap!$A$1)*(Extrap!$B$2:$B$106=Recap!$A5)*(OFFSET(Extrap!$B$2,0,MATCH(Recap!G$2,Extrap!$C$1:$F$1,0),ROWS(Extrap!$A$2:$A$106),1)))</f>
        <v>581.02376472946844</v>
      </c>
    </row>
    <row r="6" spans="1:18" x14ac:dyDescent="0.25">
      <c r="A6" s="12" t="s">
        <v>3</v>
      </c>
      <c r="B6" s="12"/>
      <c r="C6" s="12"/>
      <c r="D6" s="12"/>
      <c r="E6" s="12" cm="1">
        <f t="array" aca="1" ref="E6" ca="1">SUMPRODUCT((Extrap!$A$2:$A$106=Recap!$A$1)*(Extrap!$B$2:$B$106=Recap!$A6)*(OFFSET(Extrap!$B$2,0,MATCH(Recap!E$2,Extrap!$C$1:$F$1,0),ROWS(Extrap!$A$2:$A$106),1)))</f>
        <v>1460.6494018309179</v>
      </c>
      <c r="F6" s="12" cm="1">
        <f t="array" aca="1" ref="F6" ca="1">SUMPRODUCT((Extrap!$A$2:$A$106=Recap!$A$1)*(Extrap!$B$2:$B$106=Recap!$A6)*(OFFSET(Extrap!$B$2,0,MATCH(Recap!F$2,Extrap!$C$1:$F$1,0),ROWS(Extrap!$A$2:$A$106),1)))</f>
        <v>1616.4315308309199</v>
      </c>
      <c r="G6" s="12" cm="1">
        <f t="array" aca="1" ref="G6" ca="1">SUMPRODUCT((Extrap!$A$2:$A$106=Recap!$A$1)*(Extrap!$B$2:$B$106=Recap!$A6)*(OFFSET(Extrap!$B$2,0,MATCH(Recap!G$2,Extrap!$C$1:$F$1,0),ROWS(Extrap!$A$2:$A$106),1)))</f>
        <v>1608.43849283092</v>
      </c>
    </row>
    <row r="7" spans="1:18" x14ac:dyDescent="0.25">
      <c r="A7" s="12" t="s">
        <v>4</v>
      </c>
      <c r="B7" s="12"/>
      <c r="C7" s="12"/>
      <c r="D7" s="12"/>
      <c r="E7" s="12" cm="1">
        <f t="array" aca="1" ref="E7" ca="1">SUMPRODUCT((Extrap!$A$2:$A$106=Recap!$A$1)*(Extrap!$B$2:$B$106=Recap!$A7)*(OFFSET(Extrap!$B$2,0,MATCH(Recap!E$2,Extrap!$C$1:$F$1,0),ROWS(Extrap!$A$2:$A$106),1)))</f>
        <v>59385.599621096429</v>
      </c>
      <c r="F7" s="12" cm="1">
        <f t="array" aca="1" ref="F7" ca="1">SUMPRODUCT((Extrap!$A$2:$A$106=Recap!$A$1)*(Extrap!$B$2:$B$106=Recap!$A7)*(OFFSET(Extrap!$B$2,0,MATCH(Recap!F$2,Extrap!$C$1:$F$1,0),ROWS(Extrap!$A$2:$A$106),1)))</f>
        <v>51217.79669309681</v>
      </c>
      <c r="G7" s="12" cm="1">
        <f t="array" aca="1" ref="G7" ca="1">SUMPRODUCT((Extrap!$A$2:$A$106=Recap!$A$1)*(Extrap!$B$2:$B$106=Recap!$A7)*(OFFSET(Extrap!$B$2,0,MATCH(Recap!G$2,Extrap!$C$1:$F$1,0),ROWS(Extrap!$A$2:$A$106),1)))</f>
        <v>46902.94219109667</v>
      </c>
    </row>
    <row r="8" spans="1:18" x14ac:dyDescent="0.25">
      <c r="A8" s="12" t="s">
        <v>5</v>
      </c>
      <c r="B8" s="12"/>
      <c r="C8" s="12"/>
      <c r="D8" s="12"/>
      <c r="E8" s="12" cm="1">
        <f t="array" aca="1" ref="E8" ca="1">SUMPRODUCT((Extrap!$A$2:$A$106=Recap!$A$1)*(Extrap!$B$2:$B$106=Recap!$A8)*(OFFSET(Extrap!$B$2,0,MATCH(Recap!E$2,Extrap!$C$1:$F$1,0),ROWS(Extrap!$A$2:$A$106),1)))</f>
        <v>6.4438567439613603</v>
      </c>
      <c r="F8" s="12" cm="1">
        <f t="array" aca="1" ref="F8" ca="1">SUMPRODUCT((Extrap!$A$2:$A$106=Recap!$A$1)*(Extrap!$B$2:$B$106=Recap!$A8)*(OFFSET(Extrap!$B$2,0,MATCH(Recap!F$2,Extrap!$C$1:$F$1,0),ROWS(Extrap!$A$2:$A$106),1)))</f>
        <v>32.246043743961337</v>
      </c>
      <c r="G8" s="12" cm="1">
        <f t="array" aca="1" ref="G8" ca="1">SUMPRODUCT((Extrap!$A$2:$A$106=Recap!$A$1)*(Extrap!$B$2:$B$106=Recap!$A8)*(OFFSET(Extrap!$B$2,0,MATCH(Recap!G$2,Extrap!$C$1:$F$1,0),ROWS(Extrap!$A$2:$A$106),1)))</f>
        <v>14.992840743961349</v>
      </c>
    </row>
    <row r="9" spans="1:18" x14ac:dyDescent="0.25">
      <c r="A9" s="12" t="s">
        <v>6</v>
      </c>
      <c r="B9" s="12"/>
      <c r="C9" s="12"/>
      <c r="D9" s="12"/>
      <c r="E9" s="12" cm="1">
        <f t="array" aca="1" ref="E9" ca="1">SUMPRODUCT((Extrap!$A$2:$A$106=Recap!$A$1)*(Extrap!$B$2:$B$106=Recap!$A9)*(OFFSET(Extrap!$B$2,0,MATCH(Recap!E$2,Extrap!$C$1:$F$1,0),ROWS(Extrap!$A$2:$A$106),1)))</f>
        <v>579.17027616425116</v>
      </c>
      <c r="F9" s="12" cm="1">
        <f t="array" aca="1" ref="F9" ca="1">SUMPRODUCT((Extrap!$A$2:$A$106=Recap!$A$1)*(Extrap!$B$2:$B$106=Recap!$A9)*(OFFSET(Extrap!$B$2,0,MATCH(Recap!F$2,Extrap!$C$1:$F$1,0),ROWS(Extrap!$A$2:$A$106),1)))</f>
        <v>1213.4356641642539</v>
      </c>
      <c r="G9" s="12" cm="1">
        <f t="array" aca="1" ref="G9" ca="1">SUMPRODUCT((Extrap!$A$2:$A$106=Recap!$A$1)*(Extrap!$B$2:$B$106=Recap!$A9)*(OFFSET(Extrap!$B$2,0,MATCH(Recap!G$2,Extrap!$C$1:$F$1,0),ROWS(Extrap!$A$2:$A$106),1)))</f>
        <v>1203.5299761642518</v>
      </c>
    </row>
    <row r="10" spans="1:18" x14ac:dyDescent="0.25">
      <c r="A10" s="12" t="s">
        <v>7</v>
      </c>
      <c r="B10" s="12"/>
      <c r="C10" s="12"/>
      <c r="D10" s="12"/>
      <c r="E10" s="12" cm="1">
        <f t="array" aca="1" ref="E10" ca="1">SUMPRODUCT((Extrap!$A$2:$A$106=Recap!$A$1)*(Extrap!$B$2:$B$106=Recap!$A10)*(OFFSET(Extrap!$B$2,0,MATCH(Recap!E$2,Extrap!$C$1:$F$1,0),ROWS(Extrap!$A$2:$A$106),1)))</f>
        <v>16817.812921468587</v>
      </c>
      <c r="F10" s="12" cm="1">
        <f t="array" aca="1" ref="F10" ca="1">SUMPRODUCT((Extrap!$A$2:$A$106=Recap!$A$1)*(Extrap!$B$2:$B$106=Recap!$A10)*(OFFSET(Extrap!$B$2,0,MATCH(Recap!F$2,Extrap!$C$1:$F$1,0),ROWS(Extrap!$A$2:$A$106),1)))</f>
        <v>11961.291410468601</v>
      </c>
      <c r="G10" s="12" cm="1">
        <f t="array" aca="1" ref="G10" ca="1">SUMPRODUCT((Extrap!$A$2:$A$106=Recap!$A$1)*(Extrap!$B$2:$B$106=Recap!$A10)*(OFFSET(Extrap!$B$2,0,MATCH(Recap!G$2,Extrap!$C$1:$F$1,0),ROWS(Extrap!$A$2:$A$106),1)))</f>
        <v>13047.372327468591</v>
      </c>
    </row>
    <row r="11" spans="1:18" x14ac:dyDescent="0.25">
      <c r="A11" s="12" t="s">
        <v>8</v>
      </c>
      <c r="B11" s="12"/>
      <c r="C11" s="12"/>
      <c r="D11" s="12"/>
      <c r="E11" s="12" cm="1">
        <f t="array" aca="1" ref="E11" ca="1">SUMPRODUCT((Extrap!$A$2:$A$106=Recap!$A$1)*(Extrap!$B$2:$B$106=Recap!$A11)*(OFFSET(Extrap!$B$2,0,MATCH(Recap!E$2,Extrap!$C$1:$F$1,0),ROWS(Extrap!$A$2:$A$106),1)))</f>
        <v>-0.16794336714975847</v>
      </c>
      <c r="F11" s="12" cm="1">
        <f t="array" aca="1" ref="F11" ca="1">SUMPRODUCT((Extrap!$A$2:$A$106=Recap!$A$1)*(Extrap!$B$2:$B$106=Recap!$A11)*(OFFSET(Extrap!$B$2,0,MATCH(Recap!F$2,Extrap!$C$1:$F$1,0),ROWS(Extrap!$A$2:$A$106),1)))</f>
        <v>6.6056632850241548E-2</v>
      </c>
      <c r="G11" s="12" cm="1">
        <f t="array" aca="1" ref="G11" ca="1">SUMPRODUCT((Extrap!$A$2:$A$106=Recap!$A$1)*(Extrap!$B$2:$B$106=Recap!$A11)*(OFFSET(Extrap!$B$2,0,MATCH(Recap!G$2,Extrap!$C$1:$F$1,0),ROWS(Extrap!$A$2:$A$106),1)))</f>
        <v>-0.16594336714975846</v>
      </c>
    </row>
    <row r="12" spans="1:18" x14ac:dyDescent="0.25">
      <c r="A12" s="12" t="s">
        <v>9</v>
      </c>
      <c r="B12" s="12"/>
      <c r="C12" s="12"/>
      <c r="D12" s="12"/>
      <c r="E12" s="12" cm="1">
        <f t="array" aca="1" ref="E12" ca="1">SUMPRODUCT((Extrap!$A$2:$A$106=Recap!$A$1)*(Extrap!$B$2:$B$106=Recap!$A12)*(OFFSET(Extrap!$B$2,0,MATCH(Recap!E$2,Extrap!$C$1:$F$1,0),ROWS(Extrap!$A$2:$A$106),1)))</f>
        <v>2793.8592819855094</v>
      </c>
      <c r="F12" s="12" cm="1">
        <f t="array" aca="1" ref="F12" ca="1">SUMPRODUCT((Extrap!$A$2:$A$106=Recap!$A$1)*(Extrap!$B$2:$B$106=Recap!$A12)*(OFFSET(Extrap!$B$2,0,MATCH(Recap!F$2,Extrap!$C$1:$F$1,0),ROWS(Extrap!$A$2:$A$106),1)))</f>
        <v>3648.6725589855091</v>
      </c>
      <c r="G12" s="12" cm="1">
        <f t="array" aca="1" ref="G12" ca="1">SUMPRODUCT((Extrap!$A$2:$A$106=Recap!$A$1)*(Extrap!$B$2:$B$106=Recap!$A12)*(OFFSET(Extrap!$B$2,0,MATCH(Recap!G$2,Extrap!$C$1:$F$1,0),ROWS(Extrap!$A$2:$A$106),1)))</f>
        <v>2574.6759329855063</v>
      </c>
    </row>
    <row r="13" spans="1:18" x14ac:dyDescent="0.25">
      <c r="A13" s="12" t="s">
        <v>10</v>
      </c>
      <c r="B13" s="12"/>
      <c r="C13" s="12"/>
      <c r="D13" s="12"/>
      <c r="E13" s="12" cm="1">
        <f t="array" aca="1" ref="E13" ca="1">SUMPRODUCT((Extrap!$A$2:$A$106=Recap!$A$1)*(Extrap!$B$2:$B$106=Recap!$A13)*(OFFSET(Extrap!$B$2,0,MATCH(Recap!E$2,Extrap!$C$1:$F$1,0),ROWS(Extrap!$A$2:$A$106),1)))</f>
        <v>188.91026919806762</v>
      </c>
      <c r="F13" s="12" cm="1">
        <f t="array" aca="1" ref="F13" ca="1">SUMPRODUCT((Extrap!$A$2:$A$106=Recap!$A$1)*(Extrap!$B$2:$B$106=Recap!$A13)*(OFFSET(Extrap!$B$2,0,MATCH(Recap!F$2,Extrap!$C$1:$F$1,0),ROWS(Extrap!$A$2:$A$106),1)))</f>
        <v>198.23424219806756</v>
      </c>
      <c r="G13" s="12" cm="1">
        <f t="array" aca="1" ref="G13" ca="1">SUMPRODUCT((Extrap!$A$2:$A$106=Recap!$A$1)*(Extrap!$B$2:$B$106=Recap!$A13)*(OFFSET(Extrap!$B$2,0,MATCH(Recap!G$2,Extrap!$C$1:$F$1,0),ROWS(Extrap!$A$2:$A$106),1)))</f>
        <v>165.46260719806753</v>
      </c>
    </row>
    <row r="14" spans="1:18" x14ac:dyDescent="0.25">
      <c r="A14" s="12" t="s">
        <v>11</v>
      </c>
      <c r="B14" s="12"/>
      <c r="C14" s="12"/>
      <c r="D14" s="12"/>
      <c r="E14" s="12" cm="1">
        <f t="array" aca="1" ref="E14" ca="1">SUMPRODUCT((Extrap!$A$2:$A$106=Recap!$A$1)*(Extrap!$B$2:$B$106=Recap!$A14)*(OFFSET(Extrap!$B$2,0,MATCH(Recap!E$2,Extrap!$C$1:$F$1,0),ROWS(Extrap!$A$2:$A$106),1)))</f>
        <v>4244.6681952125655</v>
      </c>
      <c r="F14" s="12" cm="1">
        <f t="array" aca="1" ref="F14" ca="1">SUMPRODUCT((Extrap!$A$2:$A$106=Recap!$A$1)*(Extrap!$B$2:$B$106=Recap!$A14)*(OFFSET(Extrap!$B$2,0,MATCH(Recap!F$2,Extrap!$C$1:$F$1,0),ROWS(Extrap!$A$2:$A$106),1)))</f>
        <v>4556.8206332125565</v>
      </c>
      <c r="G14" s="12" cm="1">
        <f t="array" aca="1" ref="G14" ca="1">SUMPRODUCT((Extrap!$A$2:$A$106=Recap!$A$1)*(Extrap!$B$2:$B$106=Recap!$A14)*(OFFSET(Extrap!$B$2,0,MATCH(Recap!G$2,Extrap!$C$1:$F$1,0),ROWS(Extrap!$A$2:$A$106),1)))</f>
        <v>3353.7598272125615</v>
      </c>
    </row>
    <row r="15" spans="1:18" x14ac:dyDescent="0.25">
      <c r="A15" s="12" t="s">
        <v>12</v>
      </c>
      <c r="B15" s="12"/>
      <c r="C15" s="12"/>
      <c r="D15" s="12"/>
      <c r="E15" s="12" cm="1">
        <f t="array" aca="1" ref="E15" ca="1">SUMPRODUCT((Extrap!$A$2:$A$106=Recap!$A$1)*(Extrap!$B$2:$B$106=Recap!$A15)*(OFFSET(Extrap!$B$2,0,MATCH(Recap!E$2,Extrap!$C$1:$F$1,0),ROWS(Extrap!$A$2:$A$106),1)))</f>
        <v>51799.100353618378</v>
      </c>
      <c r="F15" s="12" cm="1">
        <f t="array" aca="1" ref="F15" ca="1">SUMPRODUCT((Extrap!$A$2:$A$106=Recap!$A$1)*(Extrap!$B$2:$B$106=Recap!$A15)*(OFFSET(Extrap!$B$2,0,MATCH(Recap!F$2,Extrap!$C$1:$F$1,0),ROWS(Extrap!$A$2:$A$106),1)))</f>
        <v>50453.164661618393</v>
      </c>
      <c r="G15" s="12" cm="1">
        <f t="array" aca="1" ref="G15" ca="1">SUMPRODUCT((Extrap!$A$2:$A$106=Recap!$A$1)*(Extrap!$B$2:$B$106=Recap!$A15)*(OFFSET(Extrap!$B$2,0,MATCH(Recap!G$2,Extrap!$C$1:$F$1,0),ROWS(Extrap!$A$2:$A$106),1)))</f>
        <v>51182.267235618398</v>
      </c>
    </row>
    <row r="16" spans="1:18" x14ac:dyDescent="0.25">
      <c r="A16" s="12" t="s">
        <v>13</v>
      </c>
      <c r="B16" s="12"/>
      <c r="C16" s="12"/>
      <c r="D16" s="12"/>
      <c r="E16" s="12" cm="1">
        <f t="array" aca="1" ref="E16" ca="1">SUMPRODUCT((Extrap!$A$2:$A$106=Recap!$A$1)*(Extrap!$B$2:$B$106=Recap!$A16)*(OFFSET(Extrap!$B$2,0,MATCH(Recap!E$2,Extrap!$C$1:$F$1,0),ROWS(Extrap!$A$2:$A$106),1)))</f>
        <v>202.67917966183583</v>
      </c>
      <c r="F16" s="12" cm="1">
        <f t="array" aca="1" ref="F16" ca="1">SUMPRODUCT((Extrap!$A$2:$A$106=Recap!$A$1)*(Extrap!$B$2:$B$106=Recap!$A16)*(OFFSET(Extrap!$B$2,0,MATCH(Recap!F$2,Extrap!$C$1:$F$1,0),ROWS(Extrap!$A$2:$A$106),1)))</f>
        <v>242.46276466183582</v>
      </c>
      <c r="G16" s="12" cm="1">
        <f t="array" aca="1" ref="G16" ca="1">SUMPRODUCT((Extrap!$A$2:$A$106=Recap!$A$1)*(Extrap!$B$2:$B$106=Recap!$A16)*(OFFSET(Extrap!$B$2,0,MATCH(Recap!G$2,Extrap!$C$1:$F$1,0),ROWS(Extrap!$A$2:$A$106),1)))</f>
        <v>235.14215966183573</v>
      </c>
    </row>
  </sheetData>
  <pageMargins left="0.7" right="0.7" top="0.75" bottom="0.75" header="0.3" footer="0.3"/>
  <customProperties>
    <customPr name="EpmWorksheetKeyString_GUID" r:id="rId1"/>
    <customPr name="IbpWorksheetKeyString_GUI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20B3C-32C6-493D-AD58-1FD97491A93D}"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  <customProperties>
    <customPr name="EpmWorksheetKeyString_GUID" r:id="rId1"/>
    <customPr name="Ibp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Extrap</vt:lpstr>
      <vt:lpstr>Recap</vt:lpstr>
      <vt:lpstr>GPS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DjiDji</cp:lastModifiedBy>
  <dcterms:created xsi:type="dcterms:W3CDTF">2022-04-14T11:45:38Z</dcterms:created>
  <dcterms:modified xsi:type="dcterms:W3CDTF">2022-04-24T20:52:05Z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6c863551-1cbb-4689-9ff4-4526795da09a</vt:lpwstr>
  </property>
</Properties>
</file>