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4EA643C-2128-4056-B421-40984404BA86}" xr6:coauthVersionLast="47" xr6:coauthVersionMax="47" xr10:uidLastSave="{00000000-0000-0000-0000-000000000000}"/>
  <bookViews>
    <workbookView xWindow="105" yWindow="0" windowWidth="28635" windowHeight="15600" activeTab="1" xr2:uid="{00000000-000D-0000-FFFF-FFFF00000000}"/>
  </bookViews>
  <sheets>
    <sheet name="STOCK" sheetId="1" r:id="rId1"/>
    <sheet name="Pharmacie PM" sheetId="2" r:id="rId2"/>
    <sheet name="Pharmacie STATIONNEMENT" sheetId="4" r:id="rId3"/>
    <sheet name="Trousse de SECOURS 70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2" l="1"/>
  <c r="D5" i="2"/>
  <c r="G5" i="2"/>
  <c r="D7" i="4"/>
  <c r="D5" i="4"/>
  <c r="D6" i="4"/>
  <c r="D27" i="4"/>
  <c r="D25" i="4"/>
  <c r="D22" i="4"/>
  <c r="D20" i="4"/>
  <c r="D18" i="4"/>
  <c r="D16" i="4"/>
  <c r="D14" i="4"/>
  <c r="D12" i="4"/>
  <c r="D8" i="4"/>
  <c r="D31" i="5"/>
  <c r="D30" i="5"/>
  <c r="D29" i="5"/>
  <c r="D13" i="4" l="1"/>
  <c r="D15" i="5"/>
  <c r="D9" i="5"/>
  <c r="D6" i="5"/>
  <c r="D39" i="5"/>
  <c r="D37" i="5"/>
  <c r="D35" i="5"/>
  <c r="D33" i="5"/>
  <c r="D28" i="5"/>
  <c r="D26" i="5"/>
  <c r="D25" i="5"/>
  <c r="D23" i="5"/>
  <c r="D21" i="5"/>
  <c r="D19" i="5"/>
  <c r="D17" i="5"/>
  <c r="D13" i="5"/>
  <c r="D12" i="5"/>
  <c r="D11" i="5"/>
  <c r="D8" i="5"/>
  <c r="D5" i="5"/>
  <c r="D24" i="4"/>
  <c r="D11" i="4"/>
  <c r="D10" i="4"/>
  <c r="D34" i="4"/>
  <c r="D32" i="4"/>
  <c r="D30" i="4"/>
  <c r="D28" i="4"/>
  <c r="D26" i="4"/>
  <c r="D23" i="4"/>
  <c r="D21" i="4"/>
  <c r="D19" i="4"/>
  <c r="D17" i="4"/>
  <c r="D15" i="4"/>
  <c r="D9" i="4"/>
  <c r="D29" i="2" l="1"/>
  <c r="D27" i="2"/>
  <c r="D25" i="2"/>
  <c r="D23" i="2"/>
  <c r="D21" i="2"/>
  <c r="D19" i="2"/>
  <c r="D17" i="2"/>
  <c r="D15" i="2"/>
  <c r="D13" i="2"/>
  <c r="D11" i="2"/>
  <c r="D9" i="2"/>
  <c r="D7" i="2"/>
</calcChain>
</file>

<file path=xl/sharedStrings.xml><?xml version="1.0" encoding="utf-8"?>
<sst xmlns="http://schemas.openxmlformats.org/spreadsheetml/2006/main" count="119" uniqueCount="50">
  <si>
    <t>inventaire stock pharmacie</t>
  </si>
  <si>
    <t>couverture de survie</t>
  </si>
  <si>
    <t>gants vinyl t8/9</t>
  </si>
  <si>
    <t>gants vinyl t7/8</t>
  </si>
  <si>
    <t>gants vinyl t6/7</t>
  </si>
  <si>
    <t>paires de ciseaux à bouts ronds</t>
  </si>
  <si>
    <t>bande extensible 7cmX3m</t>
  </si>
  <si>
    <t>bande extensible 5cmX3m</t>
  </si>
  <si>
    <t>compresses stériles 7,5X7,5</t>
  </si>
  <si>
    <t>pansements individuels 6cmX2cm</t>
  </si>
  <si>
    <t>pansement à découper 6cmX1m</t>
  </si>
  <si>
    <t>sparadrap soie</t>
  </si>
  <si>
    <t>tampons désinféctant chlorhexidine</t>
  </si>
  <si>
    <t>sérum physilologique 5ml</t>
  </si>
  <si>
    <t>unidoses désinfectants mains</t>
  </si>
  <si>
    <t>pack froid instantané</t>
  </si>
  <si>
    <t>masque bouche à bouche</t>
  </si>
  <si>
    <t>coussin hémostatique d'urgence en bande compressive</t>
  </si>
  <si>
    <t>manuel de secourisme</t>
  </si>
  <si>
    <t>sachets refermables</t>
  </si>
  <si>
    <t>kit pour coussin hémostatique</t>
  </si>
  <si>
    <t>solution lavage oculaire 250 ml</t>
  </si>
  <si>
    <t>chlorhexidine 50ml</t>
  </si>
  <si>
    <t>couvertures de survie</t>
  </si>
  <si>
    <t>pince à échardes mors plat</t>
  </si>
  <si>
    <t>désinfectant 100ml</t>
  </si>
  <si>
    <t>quantité</t>
  </si>
  <si>
    <t>stock actuel</t>
  </si>
  <si>
    <t xml:space="preserve">péremption </t>
  </si>
  <si>
    <t>Antiseptique cutané :</t>
  </si>
  <si>
    <t>Compresses  :</t>
  </si>
  <si>
    <t>Pansement compressif :</t>
  </si>
  <si>
    <t>Sérum physiologiques :</t>
  </si>
  <si>
    <t>Pack froid :</t>
  </si>
  <si>
    <t>Pansements individuels :</t>
  </si>
  <si>
    <t>Sparadrap :</t>
  </si>
  <si>
    <t>Bande </t>
  </si>
  <si>
    <t>DESIGNATIONS</t>
  </si>
  <si>
    <t>QUANTITEES</t>
  </si>
  <si>
    <t>DATE</t>
  </si>
  <si>
    <t>**</t>
  </si>
  <si>
    <t xml:space="preserve">Date de Vérifcation  le </t>
  </si>
  <si>
    <r>
      <t>aniogel  individuels</t>
    </r>
    <r>
      <rPr>
        <u/>
        <sz val="12"/>
        <color theme="1"/>
        <rFont val="Calibri"/>
        <family val="2"/>
        <scheme val="minor"/>
      </rPr>
      <t> :</t>
    </r>
  </si>
  <si>
    <t xml:space="preserve">PEREMPTION </t>
  </si>
  <si>
    <t>COMMANDE</t>
  </si>
  <si>
    <t>PHARMACIE   PM</t>
  </si>
  <si>
    <t>PHARMACIE   STATIONNEMENT</t>
  </si>
  <si>
    <t xml:space="preserve">Coussin Hémostatique : </t>
  </si>
  <si>
    <t>Bande Compressives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</si>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</sst>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[$-40C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1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Border="1"/>
    <xf numFmtId="0" fontId="1" fillId="2" borderId="4" xfId="0" applyFont="1" applyFill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/>
    <xf numFmtId="0" fontId="3" fillId="0" borderId="1" xfId="0" applyFont="1" applyBorder="1"/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164" fontId="0" fillId="0" borderId="0" xfId="0" applyNumberFormat="1" applyBorder="1" applyAlignment="1"/>
    <xf numFmtId="164" fontId="0" fillId="0" borderId="0" xfId="0" applyNumberFormat="1" applyBorder="1"/>
    <xf numFmtId="165" fontId="0" fillId="0" borderId="9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1" xfId="0" applyNumberFormat="1" applyBorder="1"/>
    <xf numFmtId="165" fontId="0" fillId="0" borderId="14" xfId="0" applyNumberFormat="1" applyBorder="1"/>
    <xf numFmtId="0" fontId="4" fillId="0" borderId="0" xfId="0" applyFont="1" applyBorder="1" applyAlignment="1">
      <alignment horizontal="centerContinuous"/>
    </xf>
    <xf numFmtId="0" fontId="3" fillId="0" borderId="15" xfId="0" applyFont="1" applyBorder="1"/>
    <xf numFmtId="0" fontId="3" fillId="0" borderId="16" xfId="0" applyFont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7" fontId="3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17" fontId="3" fillId="0" borderId="0" xfId="0" applyNumberFormat="1" applyFont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1" fillId="5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0" fillId="0" borderId="0" xfId="0" applyFill="1"/>
    <xf numFmtId="165" fontId="0" fillId="0" borderId="10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5" fontId="0" fillId="0" borderId="7" xfId="0" applyNumberFormat="1" applyBorder="1" applyAlignment="1"/>
    <xf numFmtId="165" fontId="0" fillId="0" borderId="8" xfId="0" applyNumberFormat="1" applyBorder="1" applyAlignment="1"/>
    <xf numFmtId="165" fontId="0" fillId="0" borderId="10" xfId="0" applyNumberFormat="1" applyBorder="1" applyAlignment="1"/>
    <xf numFmtId="165" fontId="0" fillId="0" borderId="6" xfId="0" applyNumberFormat="1" applyBorder="1" applyAlignment="1"/>
    <xf numFmtId="165" fontId="0" fillId="0" borderId="12" xfId="0" applyNumberFormat="1" applyBorder="1" applyAlignment="1"/>
    <xf numFmtId="165" fontId="0" fillId="0" borderId="13" xfId="0" applyNumberFormat="1" applyBorder="1" applyAlignment="1"/>
    <xf numFmtId="165" fontId="0" fillId="0" borderId="20" xfId="0" applyNumberFormat="1" applyBorder="1" applyAlignment="1"/>
    <xf numFmtId="165" fontId="0" fillId="0" borderId="21" xfId="0" applyNumberFormat="1" applyBorder="1" applyAlignment="1"/>
    <xf numFmtId="165" fontId="0" fillId="0" borderId="22" xfId="0" applyNumberFormat="1" applyBorder="1" applyAlignment="1"/>
    <xf numFmtId="165" fontId="0" fillId="0" borderId="2" xfId="0" applyNumberFormat="1" applyBorder="1" applyAlignment="1"/>
    <xf numFmtId="165" fontId="0" fillId="0" borderId="0" xfId="0" applyNumberFormat="1" applyBorder="1" applyAlignment="1"/>
    <xf numFmtId="165" fontId="0" fillId="0" borderId="23" xfId="0" applyNumberFormat="1" applyBorder="1" applyAlignment="1"/>
    <xf numFmtId="165" fontId="0" fillId="0" borderId="3" xfId="0" applyNumberFormat="1" applyBorder="1" applyAlignment="1"/>
    <xf numFmtId="165" fontId="0" fillId="0" borderId="24" xfId="0" applyNumberFormat="1" applyBorder="1" applyAlignment="1"/>
    <xf numFmtId="165" fontId="0" fillId="0" borderId="25" xfId="0" applyNumberFormat="1" applyBorder="1" applyAlignment="1"/>
    <xf numFmtId="0" fontId="0" fillId="6" borderId="0" xfId="0" applyFill="1"/>
    <xf numFmtId="0" fontId="0" fillId="6" borderId="0" xfId="0" applyFill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1" fillId="0" borderId="1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</cellXfs>
  <cellStyles count="1">
    <cellStyle name="Normal" xfId="0" builtinId="0"/>
  </cellStyles>
  <dxfs count="118"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workbookViewId="0">
      <selection activeCell="A30" sqref="A30"/>
    </sheetView>
  </sheetViews>
  <sheetFormatPr baseColWidth="10" defaultRowHeight="21" x14ac:dyDescent="0.35"/>
  <cols>
    <col min="1" max="1" width="71.28515625" style="1" customWidth="1"/>
    <col min="2" max="2" width="18.140625" style="1" customWidth="1"/>
    <col min="3" max="3" width="19.5703125" style="1" customWidth="1"/>
    <col min="4" max="4" width="17.7109375" style="1" customWidth="1"/>
  </cols>
  <sheetData>
    <row r="1" spans="1:4" ht="18.75" x14ac:dyDescent="0.3">
      <c r="A1" s="3" t="s">
        <v>0</v>
      </c>
      <c r="B1" s="4" t="s">
        <v>26</v>
      </c>
      <c r="C1" s="4" t="s">
        <v>27</v>
      </c>
      <c r="D1" s="4" t="s">
        <v>28</v>
      </c>
    </row>
    <row r="2" spans="1:4" ht="15" x14ac:dyDescent="0.25">
      <c r="A2" s="2" t="s">
        <v>7</v>
      </c>
      <c r="B2" s="2"/>
      <c r="C2" s="2"/>
      <c r="D2" s="2"/>
    </row>
    <row r="3" spans="1:4" ht="15" x14ac:dyDescent="0.25">
      <c r="A3" s="2" t="s">
        <v>6</v>
      </c>
      <c r="B3" s="2"/>
      <c r="C3" s="2"/>
      <c r="D3" s="2"/>
    </row>
    <row r="4" spans="1:4" ht="15" x14ac:dyDescent="0.25">
      <c r="A4" s="2" t="s">
        <v>22</v>
      </c>
      <c r="B4" s="2"/>
      <c r="C4" s="2"/>
      <c r="D4" s="2"/>
    </row>
    <row r="5" spans="1:4" ht="15" x14ac:dyDescent="0.25">
      <c r="A5" s="2" t="s">
        <v>8</v>
      </c>
      <c r="B5" s="2"/>
      <c r="C5" s="2"/>
      <c r="D5" s="2"/>
    </row>
    <row r="6" spans="1:4" ht="15" x14ac:dyDescent="0.25">
      <c r="A6" s="2" t="s">
        <v>17</v>
      </c>
      <c r="B6" s="2"/>
      <c r="C6" s="2"/>
      <c r="D6" s="2"/>
    </row>
    <row r="7" spans="1:4" ht="15" x14ac:dyDescent="0.25">
      <c r="A7" s="2" t="s">
        <v>1</v>
      </c>
      <c r="B7" s="2"/>
      <c r="C7" s="2"/>
      <c r="D7" s="2"/>
    </row>
    <row r="8" spans="1:4" ht="15" x14ac:dyDescent="0.25">
      <c r="A8" s="2" t="s">
        <v>23</v>
      </c>
      <c r="B8" s="2"/>
      <c r="C8" s="2"/>
      <c r="D8" s="2"/>
    </row>
    <row r="9" spans="1:4" ht="15" x14ac:dyDescent="0.25">
      <c r="A9" s="2" t="s">
        <v>25</v>
      </c>
      <c r="B9" s="2"/>
      <c r="C9" s="2"/>
      <c r="D9" s="2"/>
    </row>
    <row r="10" spans="1:4" ht="15" x14ac:dyDescent="0.25">
      <c r="A10" s="2" t="s">
        <v>4</v>
      </c>
      <c r="B10" s="2"/>
      <c r="C10" s="2"/>
      <c r="D10" s="2"/>
    </row>
    <row r="11" spans="1:4" ht="15" x14ac:dyDescent="0.25">
      <c r="A11" s="2" t="s">
        <v>3</v>
      </c>
      <c r="B11" s="2"/>
      <c r="C11" s="2"/>
      <c r="D11" s="2"/>
    </row>
    <row r="12" spans="1:4" ht="15" x14ac:dyDescent="0.25">
      <c r="A12" s="2" t="s">
        <v>2</v>
      </c>
      <c r="B12" s="2"/>
      <c r="C12" s="2"/>
      <c r="D12" s="2"/>
    </row>
    <row r="13" spans="1:4" ht="15" x14ac:dyDescent="0.25">
      <c r="A13" s="2" t="s">
        <v>20</v>
      </c>
      <c r="B13" s="2"/>
      <c r="C13" s="2"/>
      <c r="D13" s="2"/>
    </row>
    <row r="14" spans="1:4" ht="15" x14ac:dyDescent="0.25">
      <c r="A14" s="2" t="s">
        <v>18</v>
      </c>
      <c r="B14" s="2"/>
      <c r="C14" s="2"/>
      <c r="D14" s="2"/>
    </row>
    <row r="15" spans="1:4" ht="15" x14ac:dyDescent="0.25">
      <c r="A15" s="2" t="s">
        <v>16</v>
      </c>
      <c r="B15" s="2"/>
      <c r="C15" s="2"/>
      <c r="D15" s="2"/>
    </row>
    <row r="16" spans="1:4" ht="15" x14ac:dyDescent="0.25">
      <c r="A16" s="2" t="s">
        <v>15</v>
      </c>
      <c r="B16" s="2"/>
      <c r="C16" s="2"/>
      <c r="D16" s="2"/>
    </row>
    <row r="17" spans="1:4" ht="15" x14ac:dyDescent="0.25">
      <c r="A17" s="2" t="s">
        <v>5</v>
      </c>
      <c r="B17" s="2"/>
      <c r="C17" s="2"/>
      <c r="D17" s="2"/>
    </row>
    <row r="18" spans="1:4" ht="15" x14ac:dyDescent="0.25">
      <c r="A18" s="2" t="s">
        <v>10</v>
      </c>
      <c r="B18" s="2"/>
      <c r="C18" s="2"/>
      <c r="D18" s="2"/>
    </row>
    <row r="19" spans="1:4" ht="15" x14ac:dyDescent="0.25">
      <c r="A19" s="2" t="s">
        <v>9</v>
      </c>
      <c r="B19" s="2"/>
      <c r="C19" s="2"/>
      <c r="D19" s="2"/>
    </row>
    <row r="20" spans="1:4" ht="15" x14ac:dyDescent="0.25">
      <c r="A20" s="2" t="s">
        <v>24</v>
      </c>
      <c r="B20" s="2"/>
      <c r="C20" s="2"/>
      <c r="D20" s="2"/>
    </row>
    <row r="21" spans="1:4" ht="15" x14ac:dyDescent="0.25">
      <c r="A21" s="2" t="s">
        <v>19</v>
      </c>
      <c r="B21" s="2"/>
      <c r="C21" s="2"/>
      <c r="D21" s="2"/>
    </row>
    <row r="22" spans="1:4" ht="15" x14ac:dyDescent="0.25">
      <c r="A22" s="2" t="s">
        <v>13</v>
      </c>
      <c r="B22" s="2"/>
      <c r="C22" s="2"/>
      <c r="D22" s="2"/>
    </row>
    <row r="23" spans="1:4" ht="15" x14ac:dyDescent="0.25">
      <c r="A23" s="2" t="s">
        <v>21</v>
      </c>
      <c r="B23" s="2"/>
      <c r="C23" s="2"/>
      <c r="D23" s="2"/>
    </row>
    <row r="24" spans="1:4" ht="15" x14ac:dyDescent="0.25">
      <c r="A24" s="2" t="s">
        <v>11</v>
      </c>
      <c r="B24" s="2"/>
      <c r="C24" s="2"/>
      <c r="D24" s="2"/>
    </row>
    <row r="25" spans="1:4" ht="15" x14ac:dyDescent="0.25">
      <c r="A25" s="2" t="s">
        <v>12</v>
      </c>
      <c r="B25" s="2"/>
      <c r="C25" s="2"/>
      <c r="D25" s="2"/>
    </row>
    <row r="26" spans="1:4" ht="15" x14ac:dyDescent="0.25">
      <c r="A26" s="2" t="s">
        <v>14</v>
      </c>
      <c r="B26" s="2"/>
      <c r="C26" s="2"/>
      <c r="D26" s="2"/>
    </row>
  </sheetData>
  <sortState xmlns:xlrd2="http://schemas.microsoft.com/office/spreadsheetml/2017/richdata2" ref="A2:D26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5"/>
  <sheetViews>
    <sheetView tabSelected="1" topLeftCell="A3" workbookViewId="0">
      <selection activeCell="G5" sqref="G5"/>
    </sheetView>
  </sheetViews>
  <sheetFormatPr baseColWidth="10" defaultRowHeight="15" x14ac:dyDescent="0.25"/>
  <cols>
    <col min="1" max="1" width="26.85546875" customWidth="1"/>
    <col min="2" max="2" width="14" style="5" customWidth="1"/>
    <col min="3" max="3" width="11.42578125" style="5"/>
    <col min="4" max="4" width="22.28515625" customWidth="1"/>
    <col min="5" max="5" width="17.5703125" style="69" customWidth="1"/>
  </cols>
  <sheetData>
    <row r="1" spans="1:8" ht="26.25" x14ac:dyDescent="0.4">
      <c r="A1" s="73" t="s">
        <v>45</v>
      </c>
      <c r="B1" s="73"/>
      <c r="C1" s="73"/>
      <c r="D1" s="73"/>
      <c r="E1" s="73"/>
    </row>
    <row r="2" spans="1:8" ht="19.5" thickBot="1" x14ac:dyDescent="0.35">
      <c r="D2" s="27"/>
    </row>
    <row r="3" spans="1:8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68" t="s">
        <v>44</v>
      </c>
    </row>
    <row r="4" spans="1:8" ht="15.75" x14ac:dyDescent="0.25">
      <c r="A4" s="9"/>
      <c r="B4" s="10"/>
      <c r="C4" s="10"/>
    </row>
    <row r="5" spans="1:8" ht="15.75" x14ac:dyDescent="0.25">
      <c r="A5" s="31" t="s">
        <v>42</v>
      </c>
      <c r="B5" s="32">
        <v>5</v>
      </c>
      <c r="C5" s="34"/>
      <c r="D5" s="67" t="str">
        <f ca="1">IF(C5="","",IF(C5&lt;=TODAY(),"Périmé","Périmé dans : " &amp; ((YEAR(C5-TODAY())-1900)*12)+ MONTH(C5-TODAY())&amp; " Mois"))</f>
        <v/>
      </c>
      <c r="E5" s="70" t="str">
        <f ca="1">IF(AND(C5&gt;0,C5-TODAY()&lt;=15),"A commander","")</f>
        <v/>
      </c>
      <c r="G5" s="13" t="str">
        <f ca="1">IF(C5&lt;=TODAY(),"Périmé","Périmé dans : " &amp; DATEDIF(TODAY(),C5,"m")+1&amp; " Mois")</f>
        <v>Périmé</v>
      </c>
      <c r="H5" s="13"/>
    </row>
    <row r="6" spans="1:8" ht="15.75" x14ac:dyDescent="0.25">
      <c r="A6" s="11"/>
      <c r="B6" s="10"/>
      <c r="C6" s="12"/>
      <c r="D6" s="42"/>
      <c r="G6" s="13"/>
      <c r="H6" s="13"/>
    </row>
    <row r="7" spans="1:8" ht="15.75" x14ac:dyDescent="0.25">
      <c r="A7" s="31" t="s">
        <v>29</v>
      </c>
      <c r="B7" s="32">
        <v>6</v>
      </c>
      <c r="C7" s="34">
        <v>44927</v>
      </c>
      <c r="D7" s="67" t="str">
        <f ca="1">IF(C7&lt;=TODAY(),"Périmé","Périmé dans : " &amp; ((YEAR(C7-TODAY())-1900)*12)+ MONTH(C7-TODAY())&amp; " Mois")</f>
        <v>Périmé dans : 9 Mois</v>
      </c>
      <c r="E7" s="70"/>
      <c r="G7" s="13"/>
      <c r="H7" s="13"/>
    </row>
    <row r="8" spans="1:8" ht="15.75" x14ac:dyDescent="0.25">
      <c r="A8" s="11"/>
      <c r="B8" s="10"/>
      <c r="C8" s="12"/>
      <c r="D8" s="42"/>
      <c r="G8" s="13"/>
      <c r="H8" s="13"/>
    </row>
    <row r="9" spans="1:8" ht="15.75" x14ac:dyDescent="0.25">
      <c r="A9" s="31" t="s">
        <v>30</v>
      </c>
      <c r="B9" s="32">
        <v>10</v>
      </c>
      <c r="C9" s="34">
        <v>45231</v>
      </c>
      <c r="D9" s="67" t="str">
        <f ca="1">IF(C9&lt;=TODAY(),"Périmé","Périmé dans : " &amp; ((YEAR(C9-TODAY())-1900)*12)+ MONTH(C9-TODAY())&amp; " Mois")</f>
        <v>Périmé dans : 19 Mois</v>
      </c>
      <c r="E9" s="70"/>
      <c r="G9" s="13"/>
      <c r="H9" s="13"/>
    </row>
    <row r="10" spans="1:8" ht="15.75" x14ac:dyDescent="0.25">
      <c r="A10" s="11"/>
      <c r="B10" s="10"/>
      <c r="C10" s="12"/>
      <c r="D10" s="42"/>
      <c r="G10" s="13"/>
      <c r="H10" s="13"/>
    </row>
    <row r="11" spans="1:8" ht="15.75" x14ac:dyDescent="0.25">
      <c r="A11" s="31" t="s">
        <v>31</v>
      </c>
      <c r="B11" s="32">
        <v>1</v>
      </c>
      <c r="C11" s="34">
        <v>44866</v>
      </c>
      <c r="D11" s="67" t="str">
        <f ca="1">IF(C11&lt;=TODAY(),"Périmé","Périmé dans : " &amp; ((YEAR(C11-TODAY())-1900)*12)+ MONTH(C11-TODAY())&amp; " Mois")</f>
        <v>Périmé dans : 7 Mois</v>
      </c>
      <c r="E11" s="70"/>
      <c r="G11" s="13"/>
      <c r="H11" s="13"/>
    </row>
    <row r="12" spans="1:8" ht="15.75" x14ac:dyDescent="0.25">
      <c r="A12" s="11"/>
      <c r="B12" s="10"/>
      <c r="C12" s="12"/>
      <c r="D12" s="42"/>
      <c r="G12" s="13"/>
      <c r="H12" s="13"/>
    </row>
    <row r="13" spans="1:8" ht="15.75" x14ac:dyDescent="0.25">
      <c r="A13" s="31" t="s">
        <v>32</v>
      </c>
      <c r="B13" s="32">
        <v>6</v>
      </c>
      <c r="C13" s="34">
        <v>44593</v>
      </c>
      <c r="D13" s="67" t="str">
        <f ca="1">IF(C13&lt;=TODAY(),"Périmé","Périmé dans : " &amp; ((YEAR(C13-TODAY())-1900)*12)+ MONTH(C13-TODAY())&amp; " Mois")</f>
        <v>Périmé</v>
      </c>
      <c r="E13" s="70"/>
      <c r="G13" s="13"/>
      <c r="H13" s="13"/>
    </row>
    <row r="14" spans="1:8" ht="15.75" x14ac:dyDescent="0.25">
      <c r="A14" s="11"/>
      <c r="B14" s="10"/>
      <c r="C14" s="12"/>
      <c r="D14" s="42"/>
      <c r="G14" s="13"/>
      <c r="H14" s="13"/>
    </row>
    <row r="15" spans="1:8" ht="15.75" x14ac:dyDescent="0.25">
      <c r="A15" s="31" t="s">
        <v>33</v>
      </c>
      <c r="B15" s="32">
        <v>2</v>
      </c>
      <c r="C15" s="34">
        <v>45078</v>
      </c>
      <c r="D15" s="67" t="str">
        <f ca="1">IF(C15&lt;=TODAY(),"Périmé","Périmé dans : " &amp; ((YEAR(C15-TODAY())-1900)*12)+ MONTH(C15-TODAY())&amp; " Mois")</f>
        <v>Périmé dans : 14 Mois</v>
      </c>
      <c r="E15" s="70"/>
      <c r="G15" s="13"/>
      <c r="H15" s="13"/>
    </row>
    <row r="16" spans="1:8" ht="15.75" x14ac:dyDescent="0.25">
      <c r="A16" s="11"/>
      <c r="B16" s="10"/>
      <c r="C16" s="12"/>
      <c r="D16" s="42"/>
      <c r="G16" s="13"/>
      <c r="H16" s="13"/>
    </row>
    <row r="17" spans="1:8" ht="15.75" x14ac:dyDescent="0.25">
      <c r="A17" s="31" t="s">
        <v>34</v>
      </c>
      <c r="B17" s="32">
        <v>10</v>
      </c>
      <c r="C17" s="34">
        <v>45078</v>
      </c>
      <c r="D17" s="67" t="str">
        <f ca="1">IF(C17&lt;=TODAY(),"Périmé","Périmé dans : " &amp; ((YEAR(C17-TODAY())-1900)*12)+ MONTH(C17-TODAY())&amp; " Mois")</f>
        <v>Périmé dans : 14 Mois</v>
      </c>
      <c r="E17" s="70"/>
      <c r="G17" s="13"/>
      <c r="H17" s="13"/>
    </row>
    <row r="18" spans="1:8" ht="15.75" x14ac:dyDescent="0.25">
      <c r="A18" s="11"/>
      <c r="B18" s="10"/>
      <c r="C18" s="12"/>
      <c r="D18" s="42"/>
      <c r="G18" s="13"/>
      <c r="H18" s="13"/>
    </row>
    <row r="19" spans="1:8" ht="15.75" x14ac:dyDescent="0.25">
      <c r="A19" s="31" t="s">
        <v>35</v>
      </c>
      <c r="B19" s="32">
        <v>1</v>
      </c>
      <c r="C19" s="34">
        <v>45108</v>
      </c>
      <c r="D19" s="67" t="str">
        <f ca="1">IF(C19&lt;=TODAY(),"Périmé","Périmé dans : " &amp; ((YEAR(C19-TODAY())-1900)*12)+ MONTH(C19-TODAY())&amp; " Mois")</f>
        <v>Périmé dans : 15 Mois</v>
      </c>
      <c r="E19" s="70"/>
      <c r="G19" s="13"/>
      <c r="H19" s="13"/>
    </row>
    <row r="20" spans="1:8" ht="15.75" x14ac:dyDescent="0.25">
      <c r="A20" s="11"/>
      <c r="B20" s="10"/>
      <c r="C20" s="12"/>
      <c r="D20" s="42"/>
      <c r="G20" s="13"/>
      <c r="H20" s="13"/>
    </row>
    <row r="21" spans="1:8" ht="15.75" x14ac:dyDescent="0.25">
      <c r="A21" s="31" t="s">
        <v>36</v>
      </c>
      <c r="B21" s="32">
        <v>3</v>
      </c>
      <c r="C21" s="34">
        <v>45078</v>
      </c>
      <c r="D21" s="67" t="str">
        <f ca="1">IF(C21&lt;=TODAY(),"Périmé","Périmé dans : " &amp; ((YEAR(C21-TODAY())-1900)*12)+ MONTH(C21-TODAY())&amp; " Mois")</f>
        <v>Périmé dans : 14 Mois</v>
      </c>
      <c r="E21" s="70"/>
      <c r="G21" s="13"/>
      <c r="H21" s="13"/>
    </row>
    <row r="22" spans="1:8" ht="15.75" x14ac:dyDescent="0.25">
      <c r="A22" s="11"/>
      <c r="B22" s="10"/>
      <c r="C22" s="12"/>
      <c r="D22" s="42"/>
      <c r="G22" s="13"/>
      <c r="H22" s="13"/>
    </row>
    <row r="23" spans="1:8" ht="15.75" x14ac:dyDescent="0.25">
      <c r="A23" s="33" t="s">
        <v>40</v>
      </c>
      <c r="B23" s="32">
        <v>0</v>
      </c>
      <c r="C23" s="34">
        <v>44896</v>
      </c>
      <c r="D23" s="67" t="str">
        <f ca="1">IF(C23&lt;=TODAY(),"Périmé","Périmé dans : " &amp; ((YEAR(C23-TODAY())-1900)*12)+ MONTH(C23-TODAY())&amp; " Mois")</f>
        <v>Périmé dans : 8 Mois</v>
      </c>
      <c r="E23" s="70"/>
      <c r="G23" s="13"/>
      <c r="H23" s="13"/>
    </row>
    <row r="24" spans="1:8" ht="15.75" x14ac:dyDescent="0.25">
      <c r="A24" s="9"/>
      <c r="B24" s="10"/>
      <c r="C24" s="12"/>
      <c r="D24" s="42"/>
      <c r="G24" s="13"/>
      <c r="H24" s="13"/>
    </row>
    <row r="25" spans="1:8" ht="15.75" x14ac:dyDescent="0.25">
      <c r="A25" s="33" t="s">
        <v>40</v>
      </c>
      <c r="B25" s="32">
        <v>0</v>
      </c>
      <c r="C25" s="34">
        <v>44896</v>
      </c>
      <c r="D25" s="67" t="str">
        <f ca="1">IF(C25&lt;=TODAY(),"Périmé","Périmé dans : " &amp; ((YEAR(C25-TODAY())-1900)*12)+ MONTH(C25-TODAY())&amp; " Mois")</f>
        <v>Périmé dans : 8 Mois</v>
      </c>
      <c r="E25" s="70"/>
      <c r="G25" s="13"/>
      <c r="H25" s="13"/>
    </row>
    <row r="26" spans="1:8" ht="15.75" x14ac:dyDescent="0.25">
      <c r="A26" s="9"/>
      <c r="B26" s="10"/>
      <c r="C26" s="12"/>
      <c r="D26" s="42"/>
      <c r="G26" s="13"/>
      <c r="H26" s="13"/>
    </row>
    <row r="27" spans="1:8" ht="15.75" x14ac:dyDescent="0.25">
      <c r="A27" s="33" t="s">
        <v>40</v>
      </c>
      <c r="B27" s="32">
        <v>0</v>
      </c>
      <c r="C27" s="34">
        <v>44896</v>
      </c>
      <c r="D27" s="67" t="str">
        <f ca="1">IF(C27&lt;=TODAY(),"Périmé","Périmé dans : " &amp; ((YEAR(C27-TODAY())-1900)*12)+ MONTH(C27-TODAY())&amp; " Mois")</f>
        <v>Périmé dans : 8 Mois</v>
      </c>
      <c r="E27" s="70"/>
      <c r="G27" s="13"/>
      <c r="H27" s="13"/>
    </row>
    <row r="28" spans="1:8" ht="15.75" x14ac:dyDescent="0.25">
      <c r="A28" s="9"/>
      <c r="B28" s="10"/>
      <c r="C28" s="12"/>
      <c r="D28" s="42"/>
      <c r="G28" s="13"/>
      <c r="H28" s="13"/>
    </row>
    <row r="29" spans="1:8" ht="15.75" x14ac:dyDescent="0.25">
      <c r="A29" s="33" t="s">
        <v>40</v>
      </c>
      <c r="B29" s="32">
        <v>0</v>
      </c>
      <c r="C29" s="34">
        <v>44896</v>
      </c>
      <c r="D29" s="67" t="str">
        <f ca="1">IF(C29&lt;=TODAY(),"Périmé","Périmé dans : " &amp; ((YEAR(C29-TODAY())-1900)*12)+ MONTH(C29-TODAY())&amp; " Mois")</f>
        <v>Périmé dans : 8 Mois</v>
      </c>
      <c r="E29" s="70"/>
      <c r="G29" s="13"/>
      <c r="H29" s="13"/>
    </row>
    <row r="30" spans="1:8" ht="15.75" thickBot="1" x14ac:dyDescent="0.3">
      <c r="A30" s="63"/>
      <c r="B30" s="64"/>
      <c r="C30" s="64"/>
      <c r="D30" s="63"/>
      <c r="E30" s="71"/>
    </row>
    <row r="31" spans="1:8" ht="15.75" thickBot="1" x14ac:dyDescent="0.3">
      <c r="A31" s="7" t="s">
        <v>41</v>
      </c>
      <c r="B31" s="48">
        <v>44299</v>
      </c>
      <c r="C31" s="49"/>
      <c r="D31" s="23">
        <v>44396</v>
      </c>
    </row>
    <row r="32" spans="1:8" x14ac:dyDescent="0.25">
      <c r="A32" s="65"/>
      <c r="B32" s="50"/>
      <c r="C32" s="51"/>
      <c r="D32" s="24"/>
    </row>
    <row r="33" spans="1:5" x14ac:dyDescent="0.25">
      <c r="A33" s="65"/>
      <c r="B33" s="43"/>
      <c r="C33" s="44"/>
      <c r="D33" s="25"/>
    </row>
    <row r="34" spans="1:5" x14ac:dyDescent="0.25">
      <c r="A34" s="65"/>
      <c r="B34" s="43"/>
      <c r="C34" s="44"/>
      <c r="D34" s="25"/>
    </row>
    <row r="35" spans="1:5" x14ac:dyDescent="0.25">
      <c r="A35" s="65"/>
      <c r="B35" s="43"/>
      <c r="C35" s="44"/>
      <c r="D35" s="25"/>
    </row>
    <row r="36" spans="1:5" ht="15.75" thickBot="1" x14ac:dyDescent="0.3">
      <c r="A36" s="66"/>
      <c r="B36" s="45"/>
      <c r="C36" s="46"/>
      <c r="D36" s="26"/>
    </row>
    <row r="40" spans="1:5" x14ac:dyDescent="0.25">
      <c r="E40" s="72"/>
    </row>
    <row r="41" spans="1:5" x14ac:dyDescent="0.25">
      <c r="E41" s="72"/>
    </row>
    <row r="42" spans="1:5" x14ac:dyDescent="0.25">
      <c r="E42" s="72"/>
    </row>
    <row r="43" spans="1:5" x14ac:dyDescent="0.25">
      <c r="E43" s="72"/>
    </row>
    <row r="44" spans="1:5" x14ac:dyDescent="0.25">
      <c r="E44" s="72"/>
    </row>
    <row r="45" spans="1:5" x14ac:dyDescent="0.25">
      <c r="E45" s="72"/>
    </row>
  </sheetData>
  <mergeCells count="1">
    <mergeCell ref="A1:E1"/>
  </mergeCells>
  <conditionalFormatting sqref="E5:E29">
    <cfRule type="expression" dxfId="2" priority="13">
      <formula>AND($C5-TODAY()&lt;=15,C$5&gt;0)</formula>
    </cfRule>
  </conditionalFormatting>
  <conditionalFormatting sqref="D5:D29">
    <cfRule type="expression" dxfId="1" priority="14">
      <formula>AND(($C5-TODAY())&lt;45,$C5&gt;0)</formula>
    </cfRule>
    <cfRule type="expression" dxfId="0" priority="15">
      <formula>AND(aujourdui()&gt;=$C1048557,$C1048557&gt;0)</formula>
    </cfRule>
  </conditionalFormatting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0"/>
  <sheetViews>
    <sheetView zoomScaleNormal="100" workbookViewId="0">
      <selection activeCell="D5" sqref="D5"/>
    </sheetView>
  </sheetViews>
  <sheetFormatPr baseColWidth="10" defaultRowHeight="15" x14ac:dyDescent="0.25"/>
  <cols>
    <col min="1" max="1" width="26.85546875" style="13" customWidth="1"/>
    <col min="2" max="2" width="14" style="15" customWidth="1"/>
    <col min="3" max="3" width="11.42578125" style="15"/>
    <col min="4" max="4" width="22.28515625" style="13" customWidth="1"/>
    <col min="5" max="5" width="17.5703125" style="13" customWidth="1"/>
    <col min="6" max="16384" width="11.42578125" style="13"/>
  </cols>
  <sheetData>
    <row r="1" spans="1:5" ht="27" thickBot="1" x14ac:dyDescent="0.45">
      <c r="A1" s="74" t="s">
        <v>46</v>
      </c>
      <c r="B1" s="75"/>
      <c r="C1" s="75"/>
      <c r="D1" s="75"/>
      <c r="E1" s="76"/>
    </row>
    <row r="2" spans="1:5" ht="19.5" thickBot="1" x14ac:dyDescent="0.35">
      <c r="D2" s="27"/>
    </row>
    <row r="3" spans="1:5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30" t="s">
        <v>44</v>
      </c>
    </row>
    <row r="4" spans="1:5" ht="15.75" x14ac:dyDescent="0.25">
      <c r="A4" s="17"/>
      <c r="B4" s="18"/>
      <c r="C4" s="18"/>
    </row>
    <row r="5" spans="1:5" ht="15.75" x14ac:dyDescent="0.25">
      <c r="A5" s="31" t="s">
        <v>42</v>
      </c>
      <c r="B5" s="20">
        <v>10</v>
      </c>
      <c r="C5" s="34">
        <v>45200</v>
      </c>
      <c r="D5" s="67" t="str">
        <f ca="1">IF(C5&lt;=TODAY(),"Périmé","Périmé dans : " &amp; ((YEAR(C5-TODAY())-1900)*12)+ MONTH(C5-TODAY())&amp; " Mois")</f>
        <v>Périmé dans : 18 Mois</v>
      </c>
      <c r="E5" s="8"/>
    </row>
    <row r="6" spans="1:5" ht="15.75" x14ac:dyDescent="0.25">
      <c r="A6" s="19"/>
      <c r="B6" s="12"/>
      <c r="C6" s="12" t="s">
        <v>49</v>
      </c>
      <c r="D6" s="67" t="e">
        <f ca="1">IF(C6&lt;=TODAY(),"Périmé","Périmé dans : " &amp; ((YEAR(C6-TODAY())-1900)*12)+ MONTH(C6-TODAY())&amp; " Mois")</f>
        <v>#VALUE!</v>
      </c>
    </row>
    <row r="7" spans="1:5" ht="15.75" x14ac:dyDescent="0.25">
      <c r="A7" s="31" t="s">
        <v>29</v>
      </c>
      <c r="B7" s="20">
        <v>10</v>
      </c>
      <c r="C7" s="34">
        <v>45078</v>
      </c>
      <c r="D7" s="67">
        <f>J2</f>
        <v>0</v>
      </c>
      <c r="E7" s="8"/>
    </row>
    <row r="8" spans="1:5" ht="15.75" x14ac:dyDescent="0.25">
      <c r="A8" s="19"/>
      <c r="B8" s="12"/>
      <c r="C8" s="12"/>
      <c r="D8" s="67" t="str">
        <f t="shared" ref="D8:D28" ca="1" si="0">IF(C8&lt;=TODAY(),"Périmé","Périmé dans : " &amp; ((YEAR(C8-TODAY())-1900)*12)+ MONTH(C8-TODAY())&amp; " Mois")</f>
        <v>Périmé</v>
      </c>
    </row>
    <row r="9" spans="1:5" ht="15.75" x14ac:dyDescent="0.25">
      <c r="A9" s="37" t="s">
        <v>30</v>
      </c>
      <c r="B9" s="20">
        <v>10</v>
      </c>
      <c r="C9" s="34">
        <v>45231</v>
      </c>
      <c r="D9" s="67" t="str">
        <f t="shared" ca="1" si="0"/>
        <v>Périmé dans : 19 Mois</v>
      </c>
      <c r="E9" s="8"/>
    </row>
    <row r="10" spans="1:5" ht="15.75" x14ac:dyDescent="0.25">
      <c r="A10" s="35"/>
      <c r="B10" s="20">
        <v>25</v>
      </c>
      <c r="C10" s="34">
        <v>45047</v>
      </c>
      <c r="D10" s="67" t="str">
        <f t="shared" ca="1" si="0"/>
        <v>Périmé dans : 13 Mois</v>
      </c>
      <c r="E10" s="6"/>
    </row>
    <row r="11" spans="1:5" ht="15.75" x14ac:dyDescent="0.25">
      <c r="A11" s="35"/>
      <c r="B11" s="20">
        <v>50</v>
      </c>
      <c r="C11" s="34">
        <v>45231</v>
      </c>
      <c r="D11" s="67" t="str">
        <f t="shared" ca="1" si="0"/>
        <v>Périmé dans : 19 Mois</v>
      </c>
      <c r="E11" s="6"/>
    </row>
    <row r="12" spans="1:5" ht="15.75" x14ac:dyDescent="0.25">
      <c r="A12" s="35"/>
      <c r="B12" s="40"/>
      <c r="C12" s="36" t="s">
        <v>49</v>
      </c>
      <c r="D12" s="67" t="e">
        <f t="shared" ca="1" si="0"/>
        <v>#VALUE!</v>
      </c>
      <c r="E12" s="6"/>
    </row>
    <row r="13" spans="1:5" ht="15.75" x14ac:dyDescent="0.25">
      <c r="A13" s="35" t="s">
        <v>47</v>
      </c>
      <c r="B13" s="40" t="s">
        <v>49</v>
      </c>
      <c r="C13" s="36" t="s">
        <v>49</v>
      </c>
      <c r="D13" s="67" t="e">
        <f t="shared" ca="1" si="0"/>
        <v>#VALUE!</v>
      </c>
      <c r="E13" s="6"/>
    </row>
    <row r="14" spans="1:5" ht="15.75" x14ac:dyDescent="0.25">
      <c r="A14" s="19"/>
      <c r="B14" s="12"/>
      <c r="C14" s="12" t="s">
        <v>49</v>
      </c>
      <c r="D14" s="67" t="e">
        <f t="shared" ca="1" si="0"/>
        <v>#VALUE!</v>
      </c>
    </row>
    <row r="15" spans="1:5" ht="15.75" x14ac:dyDescent="0.25">
      <c r="A15" s="31" t="s">
        <v>31</v>
      </c>
      <c r="B15" s="20">
        <v>1</v>
      </c>
      <c r="C15" s="34">
        <v>44378</v>
      </c>
      <c r="D15" s="67" t="str">
        <f t="shared" ca="1" si="0"/>
        <v>Périmé</v>
      </c>
      <c r="E15" s="8"/>
    </row>
    <row r="16" spans="1:5" ht="15.75" x14ac:dyDescent="0.25">
      <c r="A16" s="19"/>
      <c r="B16" s="12"/>
      <c r="C16" s="12"/>
      <c r="D16" s="67" t="str">
        <f t="shared" ca="1" si="0"/>
        <v>Périmé</v>
      </c>
    </row>
    <row r="17" spans="1:5" ht="15.75" x14ac:dyDescent="0.25">
      <c r="A17" s="31" t="s">
        <v>32</v>
      </c>
      <c r="B17" s="20">
        <v>10</v>
      </c>
      <c r="C17" s="34">
        <v>44896</v>
      </c>
      <c r="D17" s="67" t="str">
        <f t="shared" ca="1" si="0"/>
        <v>Périmé dans : 8 Mois</v>
      </c>
      <c r="E17" s="8"/>
    </row>
    <row r="18" spans="1:5" ht="15.75" x14ac:dyDescent="0.25">
      <c r="A18" s="19"/>
      <c r="B18" s="12"/>
      <c r="C18" s="12" t="s">
        <v>49</v>
      </c>
      <c r="D18" s="67" t="e">
        <f t="shared" ca="1" si="0"/>
        <v>#VALUE!</v>
      </c>
    </row>
    <row r="19" spans="1:5" ht="15.75" x14ac:dyDescent="0.25">
      <c r="A19" s="31" t="s">
        <v>33</v>
      </c>
      <c r="B19" s="20">
        <v>2</v>
      </c>
      <c r="C19" s="34">
        <v>44652</v>
      </c>
      <c r="D19" s="67" t="str">
        <f t="shared" ca="1" si="0"/>
        <v>Périmé</v>
      </c>
      <c r="E19" s="8"/>
    </row>
    <row r="20" spans="1:5" ht="15.75" x14ac:dyDescent="0.25">
      <c r="A20" s="19"/>
      <c r="B20" s="12"/>
      <c r="C20" s="12" t="s">
        <v>49</v>
      </c>
      <c r="D20" s="67" t="e">
        <f t="shared" ca="1" si="0"/>
        <v>#VALUE!</v>
      </c>
    </row>
    <row r="21" spans="1:5" ht="15.75" x14ac:dyDescent="0.25">
      <c r="A21" s="31" t="s">
        <v>34</v>
      </c>
      <c r="B21" s="20">
        <v>55</v>
      </c>
      <c r="C21" s="34">
        <v>47484</v>
      </c>
      <c r="D21" s="67" t="str">
        <f t="shared" ca="1" si="0"/>
        <v>Périmé dans : 93 Mois</v>
      </c>
      <c r="E21" s="8"/>
    </row>
    <row r="22" spans="1:5" ht="15.75" x14ac:dyDescent="0.25">
      <c r="A22" s="19"/>
      <c r="B22" s="12"/>
      <c r="C22" s="12" t="s">
        <v>49</v>
      </c>
      <c r="D22" s="67" t="e">
        <f t="shared" ca="1" si="0"/>
        <v>#VALUE!</v>
      </c>
    </row>
    <row r="23" spans="1:5" ht="15.75" x14ac:dyDescent="0.25">
      <c r="A23" s="31" t="s">
        <v>35</v>
      </c>
      <c r="B23" s="20">
        <v>1</v>
      </c>
      <c r="C23" s="34">
        <v>45231</v>
      </c>
      <c r="D23" s="67" t="str">
        <f t="shared" ca="1" si="0"/>
        <v>Périmé dans : 19 Mois</v>
      </c>
      <c r="E23" s="8"/>
    </row>
    <row r="24" spans="1:5" ht="15.75" x14ac:dyDescent="0.25">
      <c r="A24" s="31"/>
      <c r="B24" s="41">
        <v>1</v>
      </c>
      <c r="C24" s="34">
        <v>45047</v>
      </c>
      <c r="D24" s="67" t="str">
        <f t="shared" ca="1" si="0"/>
        <v>Périmé dans : 13 Mois</v>
      </c>
      <c r="E24" s="6"/>
    </row>
    <row r="25" spans="1:5" ht="15.75" x14ac:dyDescent="0.25">
      <c r="A25" s="19"/>
      <c r="B25" s="12"/>
      <c r="C25" s="12" t="s">
        <v>49</v>
      </c>
      <c r="D25" s="67" t="e">
        <f t="shared" ca="1" si="0"/>
        <v>#VALUE!</v>
      </c>
    </row>
    <row r="26" spans="1:5" ht="15.75" x14ac:dyDescent="0.25">
      <c r="A26" s="31" t="s">
        <v>36</v>
      </c>
      <c r="B26" s="20">
        <v>3</v>
      </c>
      <c r="C26" s="34">
        <v>45095</v>
      </c>
      <c r="D26" s="67" t="str">
        <f t="shared" ca="1" si="0"/>
        <v>Périmé dans : 14 Mois</v>
      </c>
      <c r="E26" s="8"/>
    </row>
    <row r="27" spans="1:5" ht="15.75" x14ac:dyDescent="0.25">
      <c r="A27" s="19"/>
      <c r="B27" s="12"/>
      <c r="C27" s="12" t="s">
        <v>49</v>
      </c>
      <c r="D27" s="67" t="e">
        <f t="shared" ca="1" si="0"/>
        <v>#VALUE!</v>
      </c>
    </row>
    <row r="28" spans="1:5" ht="15.75" x14ac:dyDescent="0.25">
      <c r="A28" s="14" t="s">
        <v>48</v>
      </c>
      <c r="B28" s="20">
        <v>1</v>
      </c>
      <c r="C28" s="34">
        <v>44866</v>
      </c>
      <c r="D28" s="67" t="str">
        <f t="shared" ca="1" si="0"/>
        <v>Périmé dans : 7 Mois</v>
      </c>
      <c r="E28" s="8"/>
    </row>
    <row r="29" spans="1:5" ht="15.75" x14ac:dyDescent="0.25">
      <c r="A29" s="17"/>
      <c r="B29" s="12"/>
      <c r="C29" s="12"/>
      <c r="D29" s="42"/>
    </row>
    <row r="30" spans="1:5" ht="15.75" x14ac:dyDescent="0.25">
      <c r="A30" s="33" t="s">
        <v>40</v>
      </c>
      <c r="B30" s="20" t="s">
        <v>49</v>
      </c>
      <c r="C30" s="34" t="s">
        <v>49</v>
      </c>
      <c r="D30" s="67" t="e">
        <f ca="1">IF(C30&lt;=TODAY(),"Périmé","Périmé dans : " &amp; ((YEAR(C30-TODAY())-1900)*12)+ MONTH(C30-TODAY())&amp; " Mois")</f>
        <v>#VALUE!</v>
      </c>
      <c r="E30" s="8"/>
    </row>
    <row r="31" spans="1:5" ht="15.75" x14ac:dyDescent="0.25">
      <c r="A31" s="17"/>
      <c r="B31" s="12"/>
      <c r="C31" s="12"/>
      <c r="D31" s="42"/>
    </row>
    <row r="32" spans="1:5" ht="15.75" x14ac:dyDescent="0.25">
      <c r="A32" s="33" t="s">
        <v>40</v>
      </c>
      <c r="B32" s="20" t="s">
        <v>49</v>
      </c>
      <c r="C32" s="34" t="s">
        <v>49</v>
      </c>
      <c r="D32" s="67" t="e">
        <f ca="1">IF(C32&lt;=TODAY(),"Périmé","Périmé dans : " &amp; ((YEAR(C32-TODAY())-1900)*12)+ MONTH(C32-TODAY())&amp; " Mois")</f>
        <v>#VALUE!</v>
      </c>
      <c r="E32" s="8"/>
    </row>
    <row r="33" spans="1:5" ht="15.75" x14ac:dyDescent="0.25">
      <c r="A33" s="17"/>
      <c r="B33" s="12"/>
      <c r="C33" s="12"/>
      <c r="D33" s="42"/>
    </row>
    <row r="34" spans="1:5" ht="15.75" x14ac:dyDescent="0.25">
      <c r="A34" s="33" t="s">
        <v>40</v>
      </c>
      <c r="B34" s="20" t="s">
        <v>49</v>
      </c>
      <c r="C34" s="34" t="s">
        <v>49</v>
      </c>
      <c r="D34" s="67" t="e">
        <f ca="1">IF(C34&lt;=TODAY(),"Périmé","Périmé dans : " &amp; ((YEAR(C34-TODAY())-1900)*12)+ MONTH(C34-TODAY())&amp; " Mois")</f>
        <v>#VALUE!</v>
      </c>
      <c r="E34" s="8"/>
    </row>
    <row r="35" spans="1:5" ht="15.75" thickBot="1" x14ac:dyDescent="0.3">
      <c r="A35" s="63"/>
      <c r="B35" s="64"/>
      <c r="C35" s="64"/>
      <c r="D35" s="63"/>
      <c r="E35" s="63"/>
    </row>
    <row r="36" spans="1:5" ht="15.75" thickBot="1" x14ac:dyDescent="0.3">
      <c r="A36" s="16" t="s">
        <v>41</v>
      </c>
      <c r="B36" s="48">
        <v>44299</v>
      </c>
      <c r="C36" s="49"/>
      <c r="D36" s="23"/>
    </row>
    <row r="37" spans="1:5" x14ac:dyDescent="0.25">
      <c r="A37" s="65"/>
      <c r="B37" s="50"/>
      <c r="C37" s="51"/>
      <c r="D37" s="24"/>
    </row>
    <row r="38" spans="1:5" x14ac:dyDescent="0.25">
      <c r="A38" s="65"/>
      <c r="B38" s="50"/>
      <c r="C38" s="51"/>
      <c r="D38" s="25"/>
    </row>
    <row r="39" spans="1:5" x14ac:dyDescent="0.25">
      <c r="A39" s="65"/>
      <c r="B39" s="50"/>
      <c r="C39" s="51"/>
      <c r="D39" s="25"/>
    </row>
    <row r="40" spans="1:5" x14ac:dyDescent="0.25">
      <c r="A40" s="65"/>
      <c r="B40" s="50"/>
      <c r="C40" s="51"/>
      <c r="D40" s="25"/>
    </row>
    <row r="41" spans="1:5" ht="15.75" thickBot="1" x14ac:dyDescent="0.3">
      <c r="A41" s="66"/>
      <c r="B41" s="52"/>
      <c r="C41" s="53"/>
      <c r="D41" s="26"/>
    </row>
    <row r="45" spans="1:5" x14ac:dyDescent="0.25">
      <c r="E45" s="21"/>
    </row>
    <row r="46" spans="1:5" x14ac:dyDescent="0.25">
      <c r="E46" s="21"/>
    </row>
    <row r="47" spans="1:5" x14ac:dyDescent="0.25">
      <c r="E47" s="21"/>
    </row>
    <row r="48" spans="1:5" x14ac:dyDescent="0.25">
      <c r="E48" s="22"/>
    </row>
    <row r="49" spans="5:5" x14ac:dyDescent="0.25">
      <c r="E49" s="22"/>
    </row>
    <row r="50" spans="5:5" x14ac:dyDescent="0.25">
      <c r="E50" s="22"/>
    </row>
  </sheetData>
  <mergeCells count="1">
    <mergeCell ref="A1:E1"/>
  </mergeCells>
  <conditionalFormatting sqref="D5">
    <cfRule type="expression" dxfId="117" priority="61">
      <formula>((C5-TODAY())&lt;45)</formula>
    </cfRule>
    <cfRule type="expression" dxfId="116" priority="62">
      <formula>aujourdui()&gt;=C5</formula>
    </cfRule>
  </conditionalFormatting>
  <conditionalFormatting sqref="D7">
    <cfRule type="expression" dxfId="115" priority="58">
      <formula>((C7-TODAY())&lt;45)</formula>
    </cfRule>
    <cfRule type="expression" dxfId="114" priority="59">
      <formula>aujourdui()&gt;=C7</formula>
    </cfRule>
  </conditionalFormatting>
  <conditionalFormatting sqref="D9:D11">
    <cfRule type="expression" dxfId="113" priority="55">
      <formula>((C9-TODAY())&lt;45)</formula>
    </cfRule>
    <cfRule type="expression" dxfId="112" priority="56">
      <formula>aujourdui()&gt;=C9</formula>
    </cfRule>
  </conditionalFormatting>
  <conditionalFormatting sqref="D15">
    <cfRule type="expression" dxfId="111" priority="52">
      <formula>((C15-TODAY())&lt;45)</formula>
    </cfRule>
    <cfRule type="expression" dxfId="110" priority="53">
      <formula>aujourdui()&gt;=C15</formula>
    </cfRule>
  </conditionalFormatting>
  <conditionalFormatting sqref="D17">
    <cfRule type="expression" dxfId="109" priority="49">
      <formula>((C17-TODAY())&lt;45)</formula>
    </cfRule>
    <cfRule type="expression" dxfId="108" priority="50">
      <formula>aujourdui()&gt;=C17</formula>
    </cfRule>
  </conditionalFormatting>
  <conditionalFormatting sqref="D19">
    <cfRule type="expression" dxfId="107" priority="47">
      <formula>((C19-TODAY())&lt;45)</formula>
    </cfRule>
    <cfRule type="expression" dxfId="106" priority="48">
      <formula>aujourdui()&gt;=C19</formula>
    </cfRule>
  </conditionalFormatting>
  <conditionalFormatting sqref="D21">
    <cfRule type="expression" dxfId="105" priority="44">
      <formula>((C21-TODAY())&lt;45)</formula>
    </cfRule>
    <cfRule type="expression" dxfId="104" priority="45">
      <formula>aujourdui()&gt;=C21</formula>
    </cfRule>
  </conditionalFormatting>
  <conditionalFormatting sqref="D23:D24">
    <cfRule type="expression" dxfId="103" priority="41">
      <formula>((C23-TODAY())&lt;45)</formula>
    </cfRule>
    <cfRule type="expression" dxfId="102" priority="42">
      <formula>aujourdui()&gt;=C23</formula>
    </cfRule>
  </conditionalFormatting>
  <conditionalFormatting sqref="D26">
    <cfRule type="expression" dxfId="101" priority="38">
      <formula>((C26-TODAY())&lt;45)</formula>
    </cfRule>
    <cfRule type="expression" dxfId="100" priority="39">
      <formula>aujourdui()&gt;=C26</formula>
    </cfRule>
  </conditionalFormatting>
  <conditionalFormatting sqref="D28">
    <cfRule type="expression" dxfId="99" priority="35">
      <formula>((C28-TODAY())&lt;45)</formula>
    </cfRule>
    <cfRule type="expression" dxfId="98" priority="36">
      <formula>aujourdui()&gt;=C28</formula>
    </cfRule>
  </conditionalFormatting>
  <conditionalFormatting sqref="D30">
    <cfRule type="expression" dxfId="97" priority="33">
      <formula>((C30-TODAY())&lt;45)</formula>
    </cfRule>
    <cfRule type="expression" dxfId="96" priority="34">
      <formula>aujourdui()&gt;=C30</formula>
    </cfRule>
  </conditionalFormatting>
  <conditionalFormatting sqref="D32">
    <cfRule type="expression" dxfId="95" priority="31">
      <formula>((C32-TODAY())&lt;45)</formula>
    </cfRule>
    <cfRule type="expression" dxfId="94" priority="32">
      <formula>aujourdui()&gt;=C32</formula>
    </cfRule>
  </conditionalFormatting>
  <conditionalFormatting sqref="D34">
    <cfRule type="expression" dxfId="93" priority="29">
      <formula>((C34-TODAY())&lt;45)</formula>
    </cfRule>
    <cfRule type="expression" dxfId="92" priority="30">
      <formula>aujourdui()&gt;=C34</formula>
    </cfRule>
  </conditionalFormatting>
  <conditionalFormatting sqref="D13">
    <cfRule type="expression" dxfId="91" priority="23">
      <formula>((C13-TODAY())&lt;45)</formula>
    </cfRule>
    <cfRule type="expression" dxfId="90" priority="24">
      <formula>aujourdui()&gt;=C13</formula>
    </cfRule>
  </conditionalFormatting>
  <conditionalFormatting sqref="D6">
    <cfRule type="expression" dxfId="89" priority="21">
      <formula>((C6-TODAY())&lt;45)</formula>
    </cfRule>
    <cfRule type="expression" dxfId="88" priority="22">
      <formula>aujourdui()&gt;=C6</formula>
    </cfRule>
  </conditionalFormatting>
  <conditionalFormatting sqref="D8">
    <cfRule type="expression" dxfId="87" priority="19">
      <formula>((C8-TODAY())&lt;45)</formula>
    </cfRule>
    <cfRule type="expression" dxfId="86" priority="20">
      <formula>aujourdui()&gt;=C8</formula>
    </cfRule>
  </conditionalFormatting>
  <conditionalFormatting sqref="D12">
    <cfRule type="expression" dxfId="85" priority="17">
      <formula>((C12-TODAY())&lt;45)</formula>
    </cfRule>
    <cfRule type="expression" dxfId="84" priority="18">
      <formula>aujourdui()&gt;=C12</formula>
    </cfRule>
  </conditionalFormatting>
  <conditionalFormatting sqref="D14">
    <cfRule type="expression" dxfId="83" priority="15">
      <formula>((C14-TODAY())&lt;45)</formula>
    </cfRule>
    <cfRule type="expression" dxfId="82" priority="16">
      <formula>aujourdui()&gt;=C14</formula>
    </cfRule>
  </conditionalFormatting>
  <conditionalFormatting sqref="D16">
    <cfRule type="expression" dxfId="81" priority="13">
      <formula>((C16-TODAY())&lt;45)</formula>
    </cfRule>
    <cfRule type="expression" dxfId="80" priority="14">
      <formula>aujourdui()&gt;=C16</formula>
    </cfRule>
  </conditionalFormatting>
  <conditionalFormatting sqref="D18">
    <cfRule type="expression" dxfId="79" priority="11">
      <formula>((C18-TODAY())&lt;45)</formula>
    </cfRule>
    <cfRule type="expression" dxfId="78" priority="12">
      <formula>aujourdui()&gt;=C18</formula>
    </cfRule>
  </conditionalFormatting>
  <conditionalFormatting sqref="D20">
    <cfRule type="expression" dxfId="77" priority="9">
      <formula>((C20-TODAY())&lt;45)</formula>
    </cfRule>
    <cfRule type="expression" dxfId="76" priority="10">
      <formula>aujourdui()&gt;=C20</formula>
    </cfRule>
  </conditionalFormatting>
  <conditionalFormatting sqref="D22">
    <cfRule type="expression" dxfId="75" priority="7">
      <formula>((C22-TODAY())&lt;45)</formula>
    </cfRule>
    <cfRule type="expression" dxfId="74" priority="8">
      <formula>aujourdui()&gt;=C22</formula>
    </cfRule>
  </conditionalFormatting>
  <conditionalFormatting sqref="D25">
    <cfRule type="expression" dxfId="73" priority="5">
      <formula>((C25-TODAY())&lt;45)</formula>
    </cfRule>
    <cfRule type="expression" dxfId="72" priority="6">
      <formula>aujourdui()&gt;=C25</formula>
    </cfRule>
  </conditionalFormatting>
  <conditionalFormatting sqref="D27">
    <cfRule type="expression" dxfId="71" priority="3">
      <formula>((C27-TODAY())&lt;45)</formula>
    </cfRule>
    <cfRule type="expression" dxfId="70" priority="4">
      <formula>aujourdui()&gt;=C27</formula>
    </cfRule>
  </conditionalFormatting>
  <pageMargins left="0.25" right="0.25" top="0.75" bottom="0.75" header="0.3" footer="0.3"/>
  <pageSetup paperSize="9" orientation="portrait" verticalDpi="0" r:id="rId1"/>
  <ignoredErrors>
    <ignoredError sqref="D6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5"/>
  <sheetViews>
    <sheetView topLeftCell="A4" zoomScaleNormal="100" workbookViewId="0">
      <selection activeCell="H21" sqref="H21"/>
    </sheetView>
  </sheetViews>
  <sheetFormatPr baseColWidth="10" defaultRowHeight="15" x14ac:dyDescent="0.25"/>
  <cols>
    <col min="1" max="1" width="26.85546875" style="13" customWidth="1"/>
    <col min="2" max="2" width="14" style="15" customWidth="1"/>
    <col min="3" max="3" width="11.42578125" style="15"/>
    <col min="4" max="4" width="22.28515625" style="13" customWidth="1"/>
    <col min="5" max="5" width="17.5703125" style="13" customWidth="1"/>
    <col min="6" max="16384" width="11.42578125" style="13"/>
  </cols>
  <sheetData>
    <row r="1" spans="1:5" ht="27" thickBot="1" x14ac:dyDescent="0.45">
      <c r="A1" s="74" t="s">
        <v>46</v>
      </c>
      <c r="B1" s="75"/>
      <c r="C1" s="75"/>
      <c r="D1" s="75"/>
      <c r="E1" s="76"/>
    </row>
    <row r="2" spans="1:5" ht="19.5" thickBot="1" x14ac:dyDescent="0.35">
      <c r="D2" s="27"/>
    </row>
    <row r="3" spans="1:5" ht="16.5" thickBot="1" x14ac:dyDescent="0.3">
      <c r="A3" s="28" t="s">
        <v>37</v>
      </c>
      <c r="B3" s="29" t="s">
        <v>38</v>
      </c>
      <c r="C3" s="29" t="s">
        <v>39</v>
      </c>
      <c r="D3" s="29" t="s">
        <v>43</v>
      </c>
      <c r="E3" s="30" t="s">
        <v>44</v>
      </c>
    </row>
    <row r="4" spans="1:5" ht="15.75" x14ac:dyDescent="0.25">
      <c r="A4" s="17"/>
      <c r="B4" s="18"/>
      <c r="C4" s="18"/>
    </row>
    <row r="5" spans="1:5" ht="15.75" x14ac:dyDescent="0.25">
      <c r="A5" s="31" t="s">
        <v>42</v>
      </c>
      <c r="B5" s="20">
        <v>5</v>
      </c>
      <c r="C5" s="34">
        <v>44927</v>
      </c>
      <c r="D5" s="39" t="str">
        <f ca="1">IF(C5&lt;=TODAY(),"Périmé","Périmé dans : " &amp; ((YEAR(C5-TODAY())-1900)*12)+ MONTH(C5-TODAY())&amp; " Mois")</f>
        <v>Périmé dans : 9 Mois</v>
      </c>
      <c r="E5" s="8"/>
    </row>
    <row r="6" spans="1:5" ht="15.75" x14ac:dyDescent="0.25">
      <c r="A6" s="35"/>
      <c r="B6" s="40">
        <v>5</v>
      </c>
      <c r="C6" s="36">
        <v>45139</v>
      </c>
      <c r="D6" s="39" t="str">
        <f ca="1">IF(C6&lt;=TODAY(),"Périmé","Périmé dans : " &amp; ((YEAR(C6-TODAY())-1900)*12)+ MONTH(C6-TODAY())&amp; " Mois")</f>
        <v>Périmé dans : 16 Mois</v>
      </c>
      <c r="E6" s="6"/>
    </row>
    <row r="7" spans="1:5" ht="15.75" x14ac:dyDescent="0.25">
      <c r="A7" s="19"/>
      <c r="B7" s="12"/>
      <c r="C7" s="12"/>
    </row>
    <row r="8" spans="1:5" ht="15.75" x14ac:dyDescent="0.25">
      <c r="A8" s="31" t="s">
        <v>29</v>
      </c>
      <c r="B8" s="20">
        <v>5</v>
      </c>
      <c r="C8" s="34">
        <v>44927</v>
      </c>
      <c r="D8" s="39" t="str">
        <f ca="1">IF(C8&lt;=TODAY(),"Périmé","Périmé dans : " &amp; ((YEAR(C8-TODAY())-1900)*12)+ MONTH(C8-TODAY())&amp; " Mois")</f>
        <v>Périmé dans : 9 Mois</v>
      </c>
      <c r="E8" s="8"/>
    </row>
    <row r="9" spans="1:5" ht="15.75" x14ac:dyDescent="0.25">
      <c r="A9" s="35"/>
      <c r="B9" s="40">
        <v>5</v>
      </c>
      <c r="C9" s="36">
        <v>45078</v>
      </c>
      <c r="D9" s="39" t="str">
        <f ca="1">IF(C9&lt;=TODAY(),"Périmé","Périmé dans : " &amp; ((YEAR(C9-TODAY())-1900)*12)+ MONTH(C9-TODAY())&amp; " Mois")</f>
        <v>Périmé dans : 14 Mois</v>
      </c>
      <c r="E9" s="6"/>
    </row>
    <row r="10" spans="1:5" ht="15.75" x14ac:dyDescent="0.25">
      <c r="A10" s="19"/>
      <c r="B10" s="12"/>
      <c r="C10" s="12"/>
    </row>
    <row r="11" spans="1:5" ht="15.75" x14ac:dyDescent="0.25">
      <c r="A11" s="37" t="s">
        <v>30</v>
      </c>
      <c r="B11" s="20">
        <v>10</v>
      </c>
      <c r="C11" s="34">
        <v>45231</v>
      </c>
      <c r="D11" s="39" t="str">
        <f ca="1">IF(C11&lt;=TODAY(),"Périmé","Périmé dans : " &amp; ((YEAR(C11-TODAY())-1900)*12)+ MONTH(C11-TODAY())&amp; " Mois")</f>
        <v>Périmé dans : 19 Mois</v>
      </c>
      <c r="E11" s="8"/>
    </row>
    <row r="12" spans="1:5" ht="15.75" x14ac:dyDescent="0.25">
      <c r="A12" s="35"/>
      <c r="B12" s="20" t="s">
        <v>49</v>
      </c>
      <c r="C12" s="34" t="s">
        <v>49</v>
      </c>
      <c r="D12" s="39" t="e">
        <f ca="1">IF(C12&lt;=TODAY(),"Périmé","Périmé dans : " &amp; ((YEAR(C12-TODAY())-1900)*12)+ MONTH(C12-TODAY())&amp; " Mois")</f>
        <v>#VALUE!</v>
      </c>
      <c r="E12" s="6"/>
    </row>
    <row r="13" spans="1:5" ht="15.75" x14ac:dyDescent="0.25">
      <c r="A13" s="35"/>
      <c r="B13" s="20" t="s">
        <v>49</v>
      </c>
      <c r="C13" s="34" t="s">
        <v>49</v>
      </c>
      <c r="D13" s="39" t="e">
        <f ca="1">IF(C13&lt;=TODAY(),"Périmé","Périmé dans : " &amp; ((YEAR(C13-TODAY())-1900)*12)+ MONTH(C13-TODAY())&amp; " Mois")</f>
        <v>#VALUE!</v>
      </c>
      <c r="E13" s="6"/>
    </row>
    <row r="14" spans="1:5" ht="15.75" x14ac:dyDescent="0.25">
      <c r="A14" s="35"/>
      <c r="B14" s="40"/>
      <c r="C14" s="36"/>
      <c r="D14" s="38"/>
      <c r="E14" s="6"/>
    </row>
    <row r="15" spans="1:5" ht="15.75" x14ac:dyDescent="0.25">
      <c r="A15" s="35" t="s">
        <v>47</v>
      </c>
      <c r="B15" s="40">
        <v>1</v>
      </c>
      <c r="C15" s="36">
        <v>44866</v>
      </c>
      <c r="D15" s="39" t="str">
        <f ca="1">IF(C15&lt;=TODAY(),"Périmé","Périmé dans : " &amp; ((YEAR(C15-TODAY())-1900)*12)+ MONTH(C15-TODAY())&amp; " Mois")</f>
        <v>Périmé dans : 7 Mois</v>
      </c>
      <c r="E15" s="6"/>
    </row>
    <row r="16" spans="1:5" ht="15.75" x14ac:dyDescent="0.25">
      <c r="A16" s="19"/>
      <c r="B16" s="12"/>
      <c r="C16" s="12"/>
    </row>
    <row r="17" spans="1:5" ht="15.75" x14ac:dyDescent="0.25">
      <c r="A17" s="31" t="s">
        <v>31</v>
      </c>
      <c r="B17" s="20">
        <v>1</v>
      </c>
      <c r="C17" s="34">
        <v>44378</v>
      </c>
      <c r="D17" s="39" t="str">
        <f ca="1">IF(C17&lt;=TODAY(),"Périmé","Périmé dans : " &amp; ((YEAR(C17-TODAY())-1900)*12)+ MONTH(C17-TODAY())&amp; " Mois")</f>
        <v>Périmé</v>
      </c>
      <c r="E17" s="8"/>
    </row>
    <row r="18" spans="1:5" ht="15.75" x14ac:dyDescent="0.25">
      <c r="A18" s="19"/>
      <c r="B18" s="12"/>
      <c r="C18" s="12"/>
    </row>
    <row r="19" spans="1:5" ht="15.75" x14ac:dyDescent="0.25">
      <c r="A19" s="31" t="s">
        <v>32</v>
      </c>
      <c r="B19" s="20">
        <v>10</v>
      </c>
      <c r="C19" s="34">
        <v>44958</v>
      </c>
      <c r="D19" s="39" t="str">
        <f ca="1">IF(C19&lt;=TODAY(),"Périmé","Périmé dans : " &amp; ((YEAR(C19-TODAY())-1900)*12)+ MONTH(C19-TODAY())&amp; " Mois")</f>
        <v>Périmé dans : 10 Mois</v>
      </c>
      <c r="E19" s="8"/>
    </row>
    <row r="20" spans="1:5" ht="15.75" x14ac:dyDescent="0.25">
      <c r="A20" s="19"/>
      <c r="B20" s="12"/>
      <c r="C20" s="12"/>
    </row>
    <row r="21" spans="1:5" ht="15.75" x14ac:dyDescent="0.25">
      <c r="A21" s="31" t="s">
        <v>33</v>
      </c>
      <c r="B21" s="20">
        <v>1</v>
      </c>
      <c r="C21" s="34">
        <v>45231</v>
      </c>
      <c r="D21" s="39" t="str">
        <f ca="1">IF(C21&lt;=TODAY(),"Périmé","Périmé dans : " &amp; ((YEAR(C21-TODAY())-1900)*12)+ MONTH(C21-TODAY())&amp; " Mois")</f>
        <v>Périmé dans : 19 Mois</v>
      </c>
      <c r="E21" s="8"/>
    </row>
    <row r="22" spans="1:5" ht="15.75" x14ac:dyDescent="0.25">
      <c r="A22" s="19"/>
      <c r="B22" s="12"/>
      <c r="C22" s="12"/>
    </row>
    <row r="23" spans="1:5" ht="15.75" x14ac:dyDescent="0.25">
      <c r="A23" s="31" t="s">
        <v>34</v>
      </c>
      <c r="B23" s="20">
        <v>5</v>
      </c>
      <c r="C23" s="34">
        <v>45444</v>
      </c>
      <c r="D23" s="39" t="str">
        <f ca="1">IF(C23&lt;=TODAY(),"Périmé","Périmé dans : " &amp; ((YEAR(C23-TODAY())-1900)*12)+ MONTH(C23-TODAY())&amp; " Mois")</f>
        <v>Périmé dans : 26 Mois</v>
      </c>
      <c r="E23" s="8"/>
    </row>
    <row r="24" spans="1:5" ht="15.75" x14ac:dyDescent="0.25">
      <c r="A24" s="19"/>
      <c r="B24" s="12"/>
      <c r="C24" s="12"/>
    </row>
    <row r="25" spans="1:5" ht="15.75" x14ac:dyDescent="0.25">
      <c r="A25" s="31" t="s">
        <v>35</v>
      </c>
      <c r="B25" s="20">
        <v>1</v>
      </c>
      <c r="C25" s="34">
        <v>44927</v>
      </c>
      <c r="D25" s="39" t="str">
        <f ca="1">IF(C25&lt;=TODAY(),"Périmé","Périmé dans : " &amp; ((YEAR(C25-TODAY())-1900)*12)+ MONTH(C25-TODAY())&amp; " Mois")</f>
        <v>Périmé dans : 9 Mois</v>
      </c>
      <c r="E25" s="8"/>
    </row>
    <row r="26" spans="1:5" ht="15.75" x14ac:dyDescent="0.25">
      <c r="A26" s="31"/>
      <c r="B26" s="41" t="s">
        <v>49</v>
      </c>
      <c r="C26" s="34" t="s">
        <v>49</v>
      </c>
      <c r="D26" s="39" t="e">
        <f ca="1">IF(C26&lt;=TODAY(),"Périmé","Périmé dans : " &amp; ((YEAR(C26-TODAY())-1900)*12)+ MONTH(C26-TODAY())&amp; " Mois")</f>
        <v>#VALUE!</v>
      </c>
      <c r="E26" s="6"/>
    </row>
    <row r="27" spans="1:5" ht="15.75" x14ac:dyDescent="0.25">
      <c r="A27" s="19"/>
      <c r="B27" s="12"/>
      <c r="C27" s="12"/>
    </row>
    <row r="28" spans="1:5" ht="15.75" x14ac:dyDescent="0.25">
      <c r="A28" s="31" t="s">
        <v>36</v>
      </c>
      <c r="B28" s="20">
        <v>1</v>
      </c>
      <c r="C28" s="34">
        <v>41334</v>
      </c>
      <c r="D28" s="39" t="str">
        <f ca="1">IF(C28&lt;=TODAY(),"Périmé","Périmé dans : " &amp; ((YEAR(C28-TODAY())-1900)*12)+ MONTH(C28-TODAY())&amp; " Mois")</f>
        <v>Périmé</v>
      </c>
      <c r="E28" s="8"/>
    </row>
    <row r="29" spans="1:5" ht="15.75" x14ac:dyDescent="0.25">
      <c r="A29" s="35"/>
      <c r="B29" s="40">
        <v>1</v>
      </c>
      <c r="C29" s="36">
        <v>44593</v>
      </c>
      <c r="D29" s="39" t="str">
        <f ca="1">IF(C29&lt;=TODAY(),"Périmé","Périmé dans : " &amp; ((YEAR(C29-TODAY())-1900)*12)+ MONTH(C29-TODAY())&amp; " Mois")</f>
        <v>Périmé</v>
      </c>
      <c r="E29" s="6"/>
    </row>
    <row r="30" spans="1:5" ht="15.75" x14ac:dyDescent="0.25">
      <c r="A30" s="35"/>
      <c r="B30" s="40"/>
      <c r="C30" s="36" t="s">
        <v>49</v>
      </c>
      <c r="D30" s="39" t="e">
        <f ca="1">IF(C30&lt;=TODAY(),"Périmé","Périmé dans : " &amp; ((YEAR(C30-TODAY())-1900)*12)+ MONTH(C30-TODAY())&amp; " Mois")</f>
        <v>#VALUE!</v>
      </c>
      <c r="E30" s="6"/>
    </row>
    <row r="31" spans="1:5" ht="15.75" x14ac:dyDescent="0.25">
      <c r="A31" s="35"/>
      <c r="B31" s="40"/>
      <c r="C31" s="36" t="s">
        <v>49</v>
      </c>
      <c r="D31" s="47" t="e">
        <f ca="1">IF(C31&lt;=TODAY(),"Périmé","Périmé dans : " &amp; ((YEAR(C31-TODAY())-1900)*12)+ MONTH(C31-TODAY())&amp; " Mois")</f>
        <v>#VALUE!</v>
      </c>
      <c r="E31" s="6"/>
    </row>
    <row r="32" spans="1:5" ht="15.75" x14ac:dyDescent="0.25">
      <c r="A32" s="19"/>
      <c r="B32" s="12"/>
      <c r="C32" s="12"/>
    </row>
    <row r="33" spans="1:5" ht="15.75" x14ac:dyDescent="0.25">
      <c r="A33" s="14" t="s">
        <v>48</v>
      </c>
      <c r="B33" s="20">
        <v>0</v>
      </c>
      <c r="C33" s="34" t="s">
        <v>49</v>
      </c>
      <c r="D33" s="39" t="e">
        <f ca="1">IF(C33&lt;=TODAY(),"Périmé","Périmé dans : " &amp; ((YEAR(C33-TODAY())-1900)*12)+ MONTH(C33-TODAY())&amp; " Mois")</f>
        <v>#VALUE!</v>
      </c>
      <c r="E33" s="8"/>
    </row>
    <row r="34" spans="1:5" ht="15.75" x14ac:dyDescent="0.25">
      <c r="A34" s="17"/>
      <c r="B34" s="12"/>
      <c r="C34" s="12"/>
    </row>
    <row r="35" spans="1:5" ht="15.75" x14ac:dyDescent="0.25">
      <c r="A35" s="33" t="s">
        <v>40</v>
      </c>
      <c r="B35" s="20">
        <v>0</v>
      </c>
      <c r="C35" s="34" t="s">
        <v>49</v>
      </c>
      <c r="D35" s="39" t="e">
        <f ca="1">IF(C35&lt;=TODAY(),"Périmé","Périmé dans : " &amp; ((YEAR(C35-TODAY())-1900)*12)+ MONTH(C35-TODAY())&amp; " Mois")</f>
        <v>#VALUE!</v>
      </c>
      <c r="E35" s="8"/>
    </row>
    <row r="36" spans="1:5" ht="15.75" x14ac:dyDescent="0.25">
      <c r="A36" s="17"/>
      <c r="B36" s="12"/>
      <c r="C36" s="12"/>
    </row>
    <row r="37" spans="1:5" ht="15.75" x14ac:dyDescent="0.25">
      <c r="A37" s="33" t="s">
        <v>40</v>
      </c>
      <c r="B37" s="20">
        <v>0</v>
      </c>
      <c r="C37" s="34" t="s">
        <v>49</v>
      </c>
      <c r="D37" s="39" t="e">
        <f ca="1">IF(C37&lt;=TODAY(),"Périmé","Périmé dans : " &amp; ((YEAR(C37-TODAY())-1900)*12)+ MONTH(C37-TODAY())&amp; " Mois")</f>
        <v>#VALUE!</v>
      </c>
      <c r="E37" s="8"/>
    </row>
    <row r="38" spans="1:5" ht="15.75" x14ac:dyDescent="0.25">
      <c r="A38" s="17"/>
      <c r="B38" s="12"/>
      <c r="C38" s="12"/>
    </row>
    <row r="39" spans="1:5" ht="15.75" x14ac:dyDescent="0.25">
      <c r="A39" s="33" t="s">
        <v>40</v>
      </c>
      <c r="B39" s="20">
        <v>0</v>
      </c>
      <c r="C39" s="34" t="s">
        <v>49</v>
      </c>
      <c r="D39" s="39" t="e">
        <f ca="1">IF(C39&lt;=TODAY(),"Périmé","Périmé dans : " &amp; ((YEAR(C39-TODAY())-1900)*12)+ MONTH(C39-TODAY())&amp; " Mois")</f>
        <v>#VALUE!</v>
      </c>
      <c r="E39" s="8"/>
    </row>
    <row r="40" spans="1:5" ht="15.75" thickBot="1" x14ac:dyDescent="0.3">
      <c r="A40" s="63"/>
      <c r="B40" s="64"/>
      <c r="C40" s="64"/>
      <c r="D40" s="63"/>
      <c r="E40" s="63"/>
    </row>
    <row r="41" spans="1:5" ht="15.75" thickBot="1" x14ac:dyDescent="0.3">
      <c r="A41" s="16" t="s">
        <v>41</v>
      </c>
      <c r="B41" s="54">
        <v>44293</v>
      </c>
      <c r="C41" s="55"/>
      <c r="D41" s="56"/>
    </row>
    <row r="42" spans="1:5" x14ac:dyDescent="0.25">
      <c r="A42" s="65"/>
      <c r="B42" s="57"/>
      <c r="C42" s="58"/>
      <c r="D42" s="59"/>
    </row>
    <row r="43" spans="1:5" x14ac:dyDescent="0.25">
      <c r="A43" s="65"/>
      <c r="B43" s="57"/>
      <c r="C43" s="58"/>
      <c r="D43" s="59"/>
    </row>
    <row r="44" spans="1:5" x14ac:dyDescent="0.25">
      <c r="A44" s="65"/>
      <c r="B44" s="57"/>
      <c r="C44" s="58"/>
      <c r="D44" s="59"/>
    </row>
    <row r="45" spans="1:5" x14ac:dyDescent="0.25">
      <c r="A45" s="65"/>
      <c r="B45" s="57"/>
      <c r="C45" s="58"/>
      <c r="D45" s="59"/>
    </row>
    <row r="46" spans="1:5" ht="15.75" thickBot="1" x14ac:dyDescent="0.3">
      <c r="A46" s="66"/>
      <c r="B46" s="60"/>
      <c r="C46" s="61"/>
      <c r="D46" s="62"/>
    </row>
    <row r="47" spans="1:5" x14ac:dyDescent="0.25">
      <c r="B47" s="13"/>
      <c r="C47" s="13"/>
    </row>
    <row r="48" spans="1:5" x14ac:dyDescent="0.25">
      <c r="B48" s="13"/>
      <c r="C48" s="13"/>
    </row>
    <row r="49" spans="2:5" x14ac:dyDescent="0.25">
      <c r="B49" s="13"/>
      <c r="C49" s="13"/>
    </row>
    <row r="50" spans="2:5" x14ac:dyDescent="0.25">
      <c r="B50" s="13"/>
      <c r="C50" s="13"/>
      <c r="E50" s="21"/>
    </row>
    <row r="51" spans="2:5" x14ac:dyDescent="0.25">
      <c r="B51" s="13"/>
      <c r="C51" s="13"/>
      <c r="E51" s="21"/>
    </row>
    <row r="52" spans="2:5" x14ac:dyDescent="0.25">
      <c r="B52" s="13"/>
      <c r="C52" s="13"/>
      <c r="E52" s="21"/>
    </row>
    <row r="53" spans="2:5" x14ac:dyDescent="0.25">
      <c r="E53" s="22"/>
    </row>
    <row r="54" spans="2:5" x14ac:dyDescent="0.25">
      <c r="E54" s="22"/>
    </row>
    <row r="55" spans="2:5" x14ac:dyDescent="0.25">
      <c r="E55" s="22"/>
    </row>
  </sheetData>
  <mergeCells count="1">
    <mergeCell ref="A1:E1"/>
  </mergeCells>
  <conditionalFormatting sqref="D5:D6">
    <cfRule type="expression" dxfId="69" priority="27">
      <formula>((C5-TODAY())&lt;45)</formula>
    </cfRule>
    <cfRule type="expression" dxfId="68" priority="28">
      <formula>aujourdui()&gt;=C5</formula>
    </cfRule>
  </conditionalFormatting>
  <conditionalFormatting sqref="D8:D9">
    <cfRule type="expression" dxfId="67" priority="25">
      <formula>((C8-TODAY())&lt;45)</formula>
    </cfRule>
    <cfRule type="expression" dxfId="66" priority="26">
      <formula>aujourdui()&gt;=C8</formula>
    </cfRule>
  </conditionalFormatting>
  <conditionalFormatting sqref="D11:D13">
    <cfRule type="expression" dxfId="65" priority="23">
      <formula>((C11-TODAY())&lt;45)</formula>
    </cfRule>
    <cfRule type="expression" dxfId="64" priority="24">
      <formula>aujourdui()&gt;=C11</formula>
    </cfRule>
  </conditionalFormatting>
  <conditionalFormatting sqref="D17">
    <cfRule type="expression" dxfId="63" priority="21">
      <formula>((C17-TODAY())&lt;45)</formula>
    </cfRule>
    <cfRule type="expression" dxfId="62" priority="22">
      <formula>aujourdui()&gt;=C17</formula>
    </cfRule>
  </conditionalFormatting>
  <conditionalFormatting sqref="D19">
    <cfRule type="expression" dxfId="61" priority="19">
      <formula>((C19-TODAY())&lt;45)</formula>
    </cfRule>
    <cfRule type="expression" dxfId="60" priority="20">
      <formula>aujourdui()&gt;=C19</formula>
    </cfRule>
  </conditionalFormatting>
  <conditionalFormatting sqref="D21">
    <cfRule type="expression" dxfId="59" priority="17">
      <formula>((C21-TODAY())&lt;45)</formula>
    </cfRule>
    <cfRule type="expression" dxfId="58" priority="18">
      <formula>aujourdui()&gt;=C21</formula>
    </cfRule>
  </conditionalFormatting>
  <conditionalFormatting sqref="D23">
    <cfRule type="expression" dxfId="57" priority="15">
      <formula>((C23-TODAY())&lt;45)</formula>
    </cfRule>
    <cfRule type="expression" dxfId="56" priority="16">
      <formula>aujourdui()&gt;=C23</formula>
    </cfRule>
  </conditionalFormatting>
  <conditionalFormatting sqref="D25:D26">
    <cfRule type="expression" dxfId="55" priority="13">
      <formula>((C25-TODAY())&lt;45)</formula>
    </cfRule>
    <cfRule type="expression" dxfId="54" priority="14">
      <formula>aujourdui()&gt;=C25</formula>
    </cfRule>
  </conditionalFormatting>
  <conditionalFormatting sqref="D28:D31">
    <cfRule type="expression" dxfId="53" priority="11">
      <formula>((C28-TODAY())&lt;45)</formula>
    </cfRule>
    <cfRule type="expression" dxfId="52" priority="12">
      <formula>aujourdui()&gt;=C28</formula>
    </cfRule>
  </conditionalFormatting>
  <conditionalFormatting sqref="D33">
    <cfRule type="expression" dxfId="51" priority="9">
      <formula>((C33-TODAY())&lt;45)</formula>
    </cfRule>
    <cfRule type="expression" dxfId="50" priority="10">
      <formula>aujourdui()&gt;=C33</formula>
    </cfRule>
  </conditionalFormatting>
  <conditionalFormatting sqref="D35">
    <cfRule type="expression" dxfId="49" priority="7">
      <formula>((C35-TODAY())&lt;45)</formula>
    </cfRule>
    <cfRule type="expression" dxfId="48" priority="8">
      <formula>aujourdui()&gt;=C35</formula>
    </cfRule>
  </conditionalFormatting>
  <conditionalFormatting sqref="D37">
    <cfRule type="expression" dxfId="47" priority="5">
      <formula>((C37-TODAY())&lt;45)</formula>
    </cfRule>
    <cfRule type="expression" dxfId="46" priority="6">
      <formula>aujourdui()&gt;=C37</formula>
    </cfRule>
  </conditionalFormatting>
  <conditionalFormatting sqref="D39">
    <cfRule type="expression" dxfId="45" priority="3">
      <formula>((C39-TODAY())&lt;45)</formula>
    </cfRule>
    <cfRule type="expression" dxfId="44" priority="4">
      <formula>aujourdui()&gt;=C39</formula>
    </cfRule>
  </conditionalFormatting>
  <conditionalFormatting sqref="D15">
    <cfRule type="expression" dxfId="43" priority="1">
      <formula>((C15-TODAY())&lt;45)</formula>
    </cfRule>
    <cfRule type="expression" dxfId="42" priority="2">
      <formula>aujourdui()&gt;=C15</formula>
    </cfRule>
  </conditionalFormatting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Pharmacie PM</vt:lpstr>
      <vt:lpstr>Pharmacie STATIONNEMENT</vt:lpstr>
      <vt:lpstr>Trousse de SECOURS 70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Brigade Verte</dc:creator>
  <cp:lastModifiedBy>DjiDji</cp:lastModifiedBy>
  <cp:lastPrinted>2021-03-31T14:13:56Z</cp:lastPrinted>
  <dcterms:created xsi:type="dcterms:W3CDTF">2021-03-31T13:56:12Z</dcterms:created>
  <dcterms:modified xsi:type="dcterms:W3CDTF">2022-04-23T13:32:58Z</dcterms:modified>
</cp:coreProperties>
</file>