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6152C2F-4A61-4F7D-B8CA-DA1EBD3ED401}" xr6:coauthVersionLast="47" xr6:coauthVersionMax="47" xr10:uidLastSave="{00000000-0000-0000-0000-000000000000}"/>
  <bookViews>
    <workbookView xWindow="-120" yWindow="-120" windowWidth="29040" windowHeight="15840" xr2:uid="{B7DE9AF8-441E-4DC1-B061-D0AAE6FAB7EB}"/>
  </bookViews>
  <sheets>
    <sheet name="Cadence pour gam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1" l="1"/>
  <c r="C14" i="1"/>
  <c r="C16" i="1"/>
  <c r="C15" i="1"/>
</calcChain>
</file>

<file path=xl/sharedStrings.xml><?xml version="1.0" encoding="utf-8"?>
<sst xmlns="http://schemas.openxmlformats.org/spreadsheetml/2006/main" count="43" uniqueCount="38">
  <si>
    <t>Cadence de production selon poids/pièce</t>
  </si>
  <si>
    <t>Poids pièce</t>
  </si>
  <si>
    <t>Kilos</t>
  </si>
  <si>
    <t>Surface pcs</t>
  </si>
  <si>
    <t>m2</t>
  </si>
  <si>
    <t>Taille de lot</t>
  </si>
  <si>
    <t>Pcs</t>
  </si>
  <si>
    <t>GENPH</t>
  </si>
  <si>
    <t>GENPH007</t>
  </si>
  <si>
    <t>Ligne phopshat</t>
  </si>
  <si>
    <t>Ligne 5</t>
  </si>
  <si>
    <t>Poste de charge</t>
  </si>
  <si>
    <t>Temps</t>
  </si>
  <si>
    <t>Unités</t>
  </si>
  <si>
    <t>Colonne1</t>
  </si>
  <si>
    <t>Pcs/heure</t>
  </si>
  <si>
    <t>Phosphatation</t>
  </si>
  <si>
    <t>Ligne 7</t>
  </si>
  <si>
    <t>Description</t>
  </si>
  <si>
    <t>Amorphe</t>
  </si>
  <si>
    <t>GENPH006</t>
  </si>
  <si>
    <t>Montage outillage Phosphat</t>
  </si>
  <si>
    <t>PMA03</t>
  </si>
  <si>
    <t>Fer manganese seche</t>
  </si>
  <si>
    <t>GENPH002</t>
  </si>
  <si>
    <t>Phosphat</t>
  </si>
  <si>
    <t>PHO01/PHO02</t>
  </si>
  <si>
    <t>Fer manganese grasse</t>
  </si>
  <si>
    <t>Démontage/auto-ctrl/emballage</t>
  </si>
  <si>
    <t>Zinc calcium seche</t>
  </si>
  <si>
    <t>GENPH045</t>
  </si>
  <si>
    <t>Zinc fer grasse</t>
  </si>
  <si>
    <t>GENPH004</t>
  </si>
  <si>
    <t>Zinc fer seche</t>
  </si>
  <si>
    <t>GENPH00</t>
  </si>
  <si>
    <t>Zinc pure</t>
  </si>
  <si>
    <t>GENPH128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</si>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</sst>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2" borderId="2" xfId="0" applyFill="1" applyBorder="1"/>
    <xf numFmtId="0" fontId="0" fillId="0" borderId="2" xfId="0" applyFill="1" applyBorder="1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2"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57C187-59E7-48FF-97A9-A97777C67234}" name="Tableau4" displayName="Tableau4" ref="A13:D17" totalsRowShown="0">
  <autoFilter ref="A13:D17" xr:uid="{C62C45B9-D665-4C5C-80E0-3E77EFB8A75F}"/>
  <tableColumns count="4">
    <tableColumn id="1" xr3:uid="{8D4E7C8A-F34C-4F8A-A308-1C6A53894715}" name="Description"/>
    <tableColumn id="2" xr3:uid="{D31BC285-513B-4FBE-B234-CBE21F126C04}" name="Poste de charge"/>
    <tableColumn id="3" xr3:uid="{3E2135F2-3081-4C50-8ACA-BF7FFAEEAF0C}" name="Temps"/>
    <tableColumn id="4" xr3:uid="{34AD038E-378D-41B7-AB33-103610CDCFEF}" name="Unité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665DD59-7C40-4722-BA7C-5DC1F893DFAE}" name="Tableau6" displayName="Tableau6" ref="F12:I19" totalsRowShown="0">
  <autoFilter ref="F12:I19" xr:uid="{983C96DA-32E3-4766-A1C2-4D8C31914DF5}"/>
  <tableColumns count="4">
    <tableColumn id="1" xr3:uid="{48F6EC54-F2AA-4A64-A265-BFEE16F4D99D}" name="Colonne1"/>
    <tableColumn id="2" xr3:uid="{AD43E1C4-6198-43A3-B7BA-DAB85634B865}" name="GENPH"/>
    <tableColumn id="3" xr3:uid="{DE58802E-E76E-4448-AE2E-0C2813C34C0A}" name="Ligne 5" dataDxfId="1"/>
    <tableColumn id="4" xr3:uid="{AAB206BB-E07C-403C-848D-A33A6762CE9F}" name="Ligne 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F092F-8580-45E3-B275-02F278F60101}">
  <dimension ref="A1:K19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33.85546875" bestFit="1" customWidth="1"/>
    <col min="2" max="2" width="16.28515625" customWidth="1"/>
    <col min="3" max="3" width="14.28515625" customWidth="1"/>
    <col min="4" max="4" width="12.7109375" customWidth="1"/>
    <col min="6" max="6" width="27.7109375" bestFit="1" customWidth="1"/>
    <col min="7" max="7" width="16.28515625" customWidth="1"/>
    <col min="8" max="8" width="12.28515625" customWidth="1"/>
    <col min="10" max="10" width="3.140625" customWidth="1"/>
    <col min="11" max="11" width="26.140625" bestFit="1" customWidth="1"/>
  </cols>
  <sheetData>
    <row r="1" spans="1:11" ht="21" x14ac:dyDescent="0.35">
      <c r="A1" s="8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</row>
    <row r="3" spans="1:11" x14ac:dyDescent="0.25">
      <c r="A3" s="1" t="s">
        <v>1</v>
      </c>
      <c r="B3" s="2">
        <v>0.4</v>
      </c>
      <c r="C3" s="1" t="s">
        <v>2</v>
      </c>
    </row>
    <row r="4" spans="1:11" x14ac:dyDescent="0.25">
      <c r="A4" s="1" t="s">
        <v>3</v>
      </c>
      <c r="B4" s="1"/>
      <c r="C4" s="1" t="s">
        <v>4</v>
      </c>
    </row>
    <row r="5" spans="1:11" x14ac:dyDescent="0.25">
      <c r="A5" s="1" t="s">
        <v>5</v>
      </c>
      <c r="B5" s="1"/>
      <c r="C5" s="1" t="s">
        <v>6</v>
      </c>
    </row>
    <row r="6" spans="1:11" x14ac:dyDescent="0.25">
      <c r="A6" s="3" t="s">
        <v>7</v>
      </c>
      <c r="B6" s="1" t="s">
        <v>24</v>
      </c>
      <c r="C6" s="1"/>
      <c r="D6" s="11" t="s">
        <v>37</v>
      </c>
    </row>
    <row r="7" spans="1:11" x14ac:dyDescent="0.25">
      <c r="A7" s="3" t="s">
        <v>9</v>
      </c>
      <c r="B7" s="1" t="s">
        <v>10</v>
      </c>
      <c r="C7" s="1"/>
      <c r="D7" s="11">
        <f>VLOOKUP($B$6,Tableau6[[GENPH]:[Ligne 7]],MATCH($B$7,Tableau6[[#Headers],[GENPH]:[Ligne 7]],0))</f>
        <v>1.66</v>
      </c>
    </row>
    <row r="8" spans="1:11" ht="18.75" x14ac:dyDescent="0.3">
      <c r="B8" s="4"/>
      <c r="C8" s="5"/>
      <c r="D8" s="4"/>
    </row>
    <row r="12" spans="1:11" ht="18.75" x14ac:dyDescent="0.3">
      <c r="A12" s="10" t="s">
        <v>16</v>
      </c>
      <c r="B12" s="10"/>
      <c r="C12" s="10"/>
      <c r="D12" s="10"/>
      <c r="F12" t="s">
        <v>14</v>
      </c>
      <c r="G12" t="s">
        <v>7</v>
      </c>
      <c r="H12" s="6" t="s">
        <v>10</v>
      </c>
      <c r="I12" s="6" t="s">
        <v>17</v>
      </c>
    </row>
    <row r="13" spans="1:11" x14ac:dyDescent="0.25">
      <c r="A13" t="s">
        <v>18</v>
      </c>
      <c r="B13" t="s">
        <v>11</v>
      </c>
      <c r="C13" t="s">
        <v>12</v>
      </c>
      <c r="D13" t="s">
        <v>13</v>
      </c>
      <c r="F13" t="s">
        <v>19</v>
      </c>
      <c r="G13" t="s">
        <v>20</v>
      </c>
      <c r="H13" s="7"/>
      <c r="I13" s="6">
        <v>1.26</v>
      </c>
    </row>
    <row r="14" spans="1:11" x14ac:dyDescent="0.25">
      <c r="A14" t="s">
        <v>21</v>
      </c>
      <c r="B14" t="s">
        <v>22</v>
      </c>
      <c r="C14">
        <f>ROUNDUP((IF($B$3="","",432.67*POWER($B$3,-0.54))),2)</f>
        <v>709.66</v>
      </c>
      <c r="D14" t="s">
        <v>15</v>
      </c>
      <c r="F14" t="s">
        <v>23</v>
      </c>
      <c r="G14" t="s">
        <v>24</v>
      </c>
      <c r="H14" s="6">
        <v>1.66</v>
      </c>
      <c r="I14" s="6">
        <v>1.83</v>
      </c>
    </row>
    <row r="15" spans="1:11" x14ac:dyDescent="0.25">
      <c r="A15" t="s">
        <v>25</v>
      </c>
      <c r="B15" t="s">
        <v>26</v>
      </c>
      <c r="C15">
        <f>INDEX(Tableau6[Ligne 5],MATCH($B$6,Tableau6[GENPH],2))</f>
        <v>1.66</v>
      </c>
      <c r="F15" t="s">
        <v>27</v>
      </c>
      <c r="G15" t="s">
        <v>8</v>
      </c>
      <c r="H15" s="6">
        <v>1.55</v>
      </c>
      <c r="I15" s="7"/>
    </row>
    <row r="16" spans="1:11" x14ac:dyDescent="0.25">
      <c r="A16" t="s">
        <v>28</v>
      </c>
      <c r="B16" t="s">
        <v>22</v>
      </c>
      <c r="C16">
        <f>ROUNDUP((IF($B$3="","",432.67*POWER($B$3,-0.54))),2)</f>
        <v>709.66</v>
      </c>
      <c r="D16" t="s">
        <v>15</v>
      </c>
      <c r="F16" t="s">
        <v>29</v>
      </c>
      <c r="G16" t="s">
        <v>30</v>
      </c>
      <c r="H16" s="7"/>
      <c r="I16" s="6">
        <v>2.11</v>
      </c>
    </row>
    <row r="17" spans="6:9" x14ac:dyDescent="0.25">
      <c r="F17" t="s">
        <v>31</v>
      </c>
      <c r="G17" t="s">
        <v>32</v>
      </c>
      <c r="H17" s="6">
        <v>1.71</v>
      </c>
      <c r="I17" s="7"/>
    </row>
    <row r="18" spans="6:9" x14ac:dyDescent="0.25">
      <c r="F18" t="s">
        <v>33</v>
      </c>
      <c r="G18" t="s">
        <v>34</v>
      </c>
      <c r="H18" s="6">
        <v>1.66</v>
      </c>
      <c r="I18" s="7"/>
    </row>
    <row r="19" spans="6:9" x14ac:dyDescent="0.25">
      <c r="F19" t="s">
        <v>35</v>
      </c>
      <c r="G19" t="s">
        <v>36</v>
      </c>
      <c r="H19" s="7"/>
      <c r="I19" s="6">
        <v>2.0099999999999998</v>
      </c>
    </row>
  </sheetData>
  <mergeCells count="2">
    <mergeCell ref="A1:K1"/>
    <mergeCell ref="A12:D12"/>
  </mergeCells>
  <dataValidations count="2">
    <dataValidation type="list" allowBlank="1" showInputMessage="1" showErrorMessage="1" sqref="B6" xr:uid="{FDA4B942-6D73-4CFF-9C80-ED72AA492706}">
      <formula1>$G$13:$G$19</formula1>
    </dataValidation>
    <dataValidation type="list" allowBlank="1" showInputMessage="1" showErrorMessage="1" sqref="B7" xr:uid="{6FC0718E-0729-4D2D-862B-D679087E778B}">
      <formula1>$H$12:$I$12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Cadence pour gamme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DjiDji</cp:lastModifiedBy>
  <dcterms:created xsi:type="dcterms:W3CDTF">2022-03-25T08:05:49Z</dcterms:created>
  <dcterms:modified xsi:type="dcterms:W3CDTF">2022-03-25T13:51:22Z</dcterms:modified>
</cp:coreProperties>
</file>