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CDA1AA1-0AF7-411F-8FC1-5C8C9451376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1" r:id="rId1"/>
    <sheet name="S1" sheetId="2" r:id="rId2"/>
  </sheets>
  <definedNames>
    <definedName name="An">Données!$K$1</definedName>
    <definedName name="FERIES">Données!$J$2:$J$15</definedName>
    <definedName name="fériés">Données!$J$2:$J$15</definedName>
    <definedName name="Pâques">Données!$J$3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" i="2" l="1"/>
  <c r="J1" i="2"/>
  <c r="E54" i="2" l="1"/>
  <c r="C54" i="2"/>
  <c r="F34" i="2"/>
  <c r="E34" i="2"/>
  <c r="D34" i="2"/>
  <c r="C34" i="2"/>
  <c r="B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B2" i="2"/>
  <c r="C2" i="2" s="1"/>
  <c r="D2" i="2" s="1"/>
  <c r="E2" i="2" s="1"/>
  <c r="F2" i="2" s="1"/>
  <c r="A2" i="2"/>
  <c r="H1" i="2"/>
  <c r="B1" i="2"/>
  <c r="C1" i="2" s="1"/>
  <c r="D1" i="2" s="1"/>
  <c r="E1" i="2" s="1"/>
  <c r="F1" i="2" s="1"/>
  <c r="J14" i="1"/>
  <c r="J13" i="1"/>
  <c r="J12" i="1"/>
  <c r="J11" i="1"/>
  <c r="J10" i="1"/>
  <c r="J6" i="1"/>
  <c r="J5" i="1"/>
  <c r="J3" i="1"/>
  <c r="J9" i="1" s="1"/>
  <c r="S2" i="1"/>
  <c r="J2" i="1"/>
  <c r="R1" i="2" l="1"/>
  <c r="J7" i="1"/>
  <c r="J4" i="1"/>
  <c r="S1" i="1" s="1"/>
  <c r="J8" i="1"/>
  <c r="B54" i="2"/>
  <c r="D54" i="2"/>
  <c r="F54" i="2"/>
  <c r="A54" i="2" l="1"/>
  <c r="V1" i="2"/>
  <c r="Z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elebras1</author>
  </authors>
  <commentList>
    <comment ref="A4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elebras1:</t>
        </r>
        <r>
          <rPr>
            <sz val="9"/>
            <color indexed="81"/>
            <rFont val="Tahoma"/>
            <family val="2"/>
          </rPr>
          <t xml:space="preserve">
Fanny Jézéquel - début mission le 06/01/22</t>
        </r>
      </text>
    </comment>
  </commentList>
</comments>
</file>

<file path=xl/sharedStrings.xml><?xml version="1.0" encoding="utf-8"?>
<sst xmlns="http://schemas.openxmlformats.org/spreadsheetml/2006/main" count="106" uniqueCount="42">
  <si>
    <t>Année:</t>
  </si>
  <si>
    <t>J Ouvrés</t>
  </si>
  <si>
    <t>Premier de l'An</t>
  </si>
  <si>
    <t>ANC</t>
  </si>
  <si>
    <t>CC</t>
  </si>
  <si>
    <t>Nbre Sem</t>
  </si>
  <si>
    <t>Pâques</t>
  </si>
  <si>
    <t>1er Lundi de l'année</t>
  </si>
  <si>
    <t>Lundi de Pâques</t>
  </si>
  <si>
    <t>Dates début et fin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</si>
  <si>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</si>
  <si>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</si>
  <si>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</si>
  <si>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</si>
  <si>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</si>
  <si>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</si>
  <si>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</si>
  <si>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</si>
  <si>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</si>
  <si>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</si>
  <si>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Clientèle</t>
  </si>
  <si>
    <t>Relève</t>
  </si>
  <si>
    <t>R</t>
  </si>
  <si>
    <t>B</t>
  </si>
  <si>
    <t>M</t>
  </si>
  <si>
    <t>AM</t>
  </si>
  <si>
    <t>PM</t>
  </si>
  <si>
    <t xml:space="preserve">Total à planifier </t>
  </si>
  <si>
    <t>F</t>
  </si>
  <si>
    <t>FG</t>
  </si>
  <si>
    <t>HJ</t>
  </si>
  <si>
    <t>YT</t>
  </si>
  <si>
    <t>SD</t>
  </si>
  <si>
    <t>CX</t>
  </si>
  <si>
    <t>GF</t>
  </si>
  <si>
    <t>RT</t>
  </si>
  <si>
    <t>KL</t>
  </si>
  <si>
    <t>TE</t>
  </si>
  <si>
    <t>FR</t>
  </si>
  <si>
    <t>DE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</si>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</sst>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40C]d\-mmm\-yy;@"/>
    <numFmt numFmtId="165" formatCode="[$-F800]dddd\,\ mmmm\ dd\,\ yyyy"/>
    <numFmt numFmtId="166" formatCode="dd"/>
    <numFmt numFmtId="167" formatCode="dddd\-dd\-mmmm"/>
    <numFmt numFmtId="168" formatCode="&quot;S&quot;##"/>
    <numFmt numFmtId="169" formatCode="ddd"/>
    <numFmt numFmtId="170" formatCode="0.0"/>
    <numFmt numFmtId="171" formatCode="&quot;Total: &quot;#,##0"/>
  </numFmts>
  <fonts count="34" x14ac:knownFonts="1">
    <font>
      <sz val="1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/>
      <name val="Trebuchet MS"/>
      <family val="2"/>
    </font>
    <font>
      <b/>
      <sz val="11"/>
      <color theme="7" tint="0.39997558519241921"/>
      <name val="Arial Black"/>
      <family val="2"/>
    </font>
    <font>
      <sz val="12"/>
      <name val="Arial"/>
      <family val="2"/>
    </font>
    <font>
      <b/>
      <sz val="16"/>
      <name val="Arial Black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2"/>
      <name val="Arial Black"/>
      <family val="2"/>
    </font>
    <font>
      <sz val="12"/>
      <color theme="4"/>
      <name val="Arial"/>
      <family val="2"/>
    </font>
    <font>
      <b/>
      <sz val="10"/>
      <name val="Arial"/>
      <family val="2"/>
    </font>
    <font>
      <sz val="10"/>
      <color theme="4"/>
      <name val="Arial"/>
      <family val="2"/>
    </font>
    <font>
      <sz val="10"/>
      <color theme="9" tint="-0.249977111117893"/>
      <name val="Arial"/>
      <family val="2"/>
    </font>
    <font>
      <b/>
      <sz val="9"/>
      <name val="Arial"/>
      <family val="2"/>
    </font>
    <font>
      <b/>
      <sz val="9"/>
      <color theme="4"/>
      <name val="Arial"/>
      <family val="2"/>
    </font>
    <font>
      <sz val="11"/>
      <color theme="5"/>
      <name val="Arial"/>
      <family val="2"/>
    </font>
    <font>
      <i/>
      <sz val="10"/>
      <name val="Arial"/>
      <family val="2"/>
    </font>
    <font>
      <i/>
      <sz val="12"/>
      <name val="Arial"/>
      <family val="2"/>
    </font>
    <font>
      <b/>
      <sz val="8"/>
      <name val="Arial"/>
      <family val="2"/>
    </font>
    <font>
      <i/>
      <sz val="12"/>
      <color theme="0"/>
      <name val="Arial"/>
      <family val="2"/>
    </font>
    <font>
      <b/>
      <sz val="11"/>
      <color theme="5" tint="-0.499984740745262"/>
      <name val="Arial"/>
      <family val="2"/>
    </font>
    <font>
      <sz val="9"/>
      <name val="Arial"/>
      <family val="2"/>
    </font>
    <font>
      <sz val="12"/>
      <color theme="1" tint="0.499984740745262"/>
      <name val="Arial"/>
      <family val="2"/>
    </font>
    <font>
      <b/>
      <sz val="12"/>
      <color theme="9" tint="-0.499984740745262"/>
      <name val="Arial"/>
      <family val="2"/>
    </font>
    <font>
      <sz val="12"/>
      <color theme="9" tint="-0.499984740745262"/>
      <name val="Arial"/>
      <family val="2"/>
    </font>
    <font>
      <sz val="10"/>
      <color rgb="FFC00000"/>
      <name val="Arial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E48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A47"/>
        <bgColor indexed="64"/>
      </patternFill>
    </fill>
    <fill>
      <patternFill patternType="solid">
        <fgColor rgb="FFFFF7E1"/>
        <bgColor indexed="64"/>
      </patternFill>
    </fill>
    <fill>
      <patternFill patternType="solid">
        <fgColor rgb="FFE8D1BA"/>
        <bgColor indexed="64"/>
      </patternFill>
    </fill>
    <fill>
      <patternFill patternType="solid">
        <fgColor rgb="FFC1E5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5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87">
    <xf numFmtId="0" fontId="0" fillId="0" borderId="0" xfId="0"/>
    <xf numFmtId="0" fontId="0" fillId="4" borderId="0" xfId="0" applyFill="1"/>
    <xf numFmtId="0" fontId="0" fillId="0" borderId="0" xfId="0" applyFill="1"/>
    <xf numFmtId="0" fontId="0" fillId="4" borderId="0" xfId="0" applyFill="1" applyAlignment="1">
      <alignment horizontal="center"/>
    </xf>
    <xf numFmtId="0" fontId="3" fillId="4" borderId="0" xfId="0" applyNumberFormat="1" applyFont="1" applyFill="1" applyAlignment="1">
      <alignment horizontal="center" vertical="center"/>
    </xf>
    <xf numFmtId="164" fontId="6" fillId="7" borderId="0" xfId="0" applyNumberFormat="1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9" borderId="0" xfId="0" applyFill="1" applyAlignment="1">
      <alignment horizontal="right"/>
    </xf>
    <xf numFmtId="14" fontId="3" fillId="9" borderId="0" xfId="0" applyNumberFormat="1" applyFont="1" applyFill="1" applyAlignment="1">
      <alignment horizontal="center"/>
    </xf>
    <xf numFmtId="14" fontId="3" fillId="9" borderId="0" xfId="0" applyNumberFormat="1" applyFont="1" applyFill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Alignment="1"/>
    <xf numFmtId="0" fontId="0" fillId="0" borderId="1" xfId="0" applyBorder="1"/>
    <xf numFmtId="0" fontId="0" fillId="0" borderId="0" xfId="0" applyFont="1" applyFill="1" applyBorder="1"/>
    <xf numFmtId="0" fontId="7" fillId="0" borderId="0" xfId="0" applyFont="1"/>
    <xf numFmtId="0" fontId="0" fillId="0" borderId="0" xfId="0" applyBorder="1"/>
    <xf numFmtId="16" fontId="8" fillId="0" borderId="0" xfId="0" applyNumberFormat="1" applyFont="1" applyAlignment="1" applyProtection="1">
      <alignment horizontal="center" vertical="center"/>
      <protection locked="0"/>
    </xf>
    <xf numFmtId="166" fontId="8" fillId="4" borderId="0" xfId="0" applyNumberFormat="1" applyFont="1" applyFill="1" applyAlignment="1">
      <alignment horizontal="center"/>
    </xf>
    <xf numFmtId="0" fontId="5" fillId="0" borderId="0" xfId="0" applyFont="1"/>
    <xf numFmtId="0" fontId="8" fillId="0" borderId="0" xfId="0" applyFont="1"/>
    <xf numFmtId="168" fontId="10" fillId="0" borderId="0" xfId="0" applyNumberFormat="1" applyFont="1" applyFill="1" applyBorder="1" applyAlignment="1">
      <alignment horizontal="center"/>
    </xf>
    <xf numFmtId="169" fontId="0" fillId="4" borderId="0" xfId="0" applyNumberFormat="1" applyFont="1" applyFill="1" applyAlignment="1">
      <alignment horizontal="center"/>
    </xf>
    <xf numFmtId="0" fontId="11" fillId="6" borderId="8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8" fillId="0" borderId="16" xfId="0" applyFont="1" applyFill="1" applyBorder="1" applyProtection="1">
      <protection locked="0"/>
    </xf>
    <xf numFmtId="0" fontId="11" fillId="0" borderId="17" xfId="0" applyFont="1" applyFill="1" applyBorder="1" applyAlignment="1" applyProtection="1">
      <alignment horizontal="center" vertical="center"/>
      <protection locked="0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3" fillId="11" borderId="19" xfId="0" applyFont="1" applyFill="1" applyBorder="1" applyAlignment="1" applyProtection="1">
      <alignment horizontal="center" vertical="top" wrapText="1"/>
      <protection locked="0"/>
    </xf>
    <xf numFmtId="0" fontId="8" fillId="11" borderId="20" xfId="0" applyFont="1" applyFill="1" applyBorder="1" applyAlignment="1">
      <alignment horizontal="center" vertical="top" wrapText="1"/>
    </xf>
    <xf numFmtId="49" fontId="8" fillId="5" borderId="21" xfId="0" applyNumberFormat="1" applyFont="1" applyFill="1" applyBorder="1" applyAlignment="1" applyProtection="1">
      <alignment horizontal="center" vertical="center"/>
      <protection locked="0"/>
    </xf>
    <xf numFmtId="49" fontId="8" fillId="5" borderId="22" xfId="0" applyNumberFormat="1" applyFont="1" applyFill="1" applyBorder="1" applyAlignment="1" applyProtection="1">
      <alignment horizontal="center" vertical="center"/>
      <protection locked="0"/>
    </xf>
    <xf numFmtId="49" fontId="8" fillId="5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Protection="1"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3" fillId="11" borderId="27" xfId="0" applyFont="1" applyFill="1" applyBorder="1" applyAlignment="1" applyProtection="1">
      <alignment horizontal="center" vertical="top" wrapText="1"/>
      <protection locked="0"/>
    </xf>
    <xf numFmtId="0" fontId="8" fillId="11" borderId="28" xfId="0" applyFont="1" applyFill="1" applyBorder="1" applyAlignment="1">
      <alignment horizontal="center" vertical="top" wrapText="1"/>
    </xf>
    <xf numFmtId="49" fontId="14" fillId="5" borderId="29" xfId="0" applyNumberFormat="1" applyFont="1" applyFill="1" applyBorder="1" applyAlignment="1" applyProtection="1">
      <alignment horizontal="center" vertical="center"/>
      <protection locked="0"/>
    </xf>
    <xf numFmtId="49" fontId="14" fillId="5" borderId="30" xfId="0" applyNumberFormat="1" applyFont="1" applyFill="1" applyBorder="1" applyAlignment="1" applyProtection="1">
      <alignment horizontal="center" vertical="center"/>
      <protection locked="0"/>
    </xf>
    <xf numFmtId="49" fontId="14" fillId="5" borderId="31" xfId="0" applyNumberFormat="1" applyFont="1" applyFill="1" applyBorder="1" applyAlignment="1" applyProtection="1">
      <alignment horizontal="center" vertical="center"/>
      <protection locked="0"/>
    </xf>
    <xf numFmtId="0" fontId="13" fillId="11" borderId="20" xfId="0" applyFont="1" applyFill="1" applyBorder="1" applyAlignment="1" applyProtection="1">
      <alignment horizontal="center" vertical="top" wrapText="1"/>
      <protection locked="0"/>
    </xf>
    <xf numFmtId="0" fontId="11" fillId="11" borderId="20" xfId="0" applyFont="1" applyFill="1" applyBorder="1" applyAlignment="1">
      <alignment horizontal="center" vertical="top" wrapText="1"/>
    </xf>
    <xf numFmtId="0" fontId="15" fillId="0" borderId="21" xfId="0" applyFont="1" applyFill="1" applyBorder="1" applyAlignment="1" applyProtection="1">
      <alignment horizontal="center" vertical="center"/>
      <protection locked="0"/>
    </xf>
    <xf numFmtId="0" fontId="15" fillId="0" borderId="22" xfId="0" applyFont="1" applyFill="1" applyBorder="1" applyAlignment="1" applyProtection="1">
      <alignment horizontal="center" vertical="center"/>
      <protection locked="0"/>
    </xf>
    <xf numFmtId="0" fontId="15" fillId="0" borderId="23" xfId="0" applyFont="1" applyFill="1" applyBorder="1" applyAlignment="1" applyProtection="1">
      <alignment horizontal="center" vertical="center"/>
      <protection locked="0"/>
    </xf>
    <xf numFmtId="0" fontId="11" fillId="11" borderId="28" xfId="0" applyFont="1" applyFill="1" applyBorder="1" applyAlignment="1" applyProtection="1">
      <alignment horizontal="center" vertical="top" wrapText="1"/>
      <protection locked="0"/>
    </xf>
    <xf numFmtId="0" fontId="11" fillId="11" borderId="28" xfId="0" applyFont="1" applyFill="1" applyBorder="1" applyAlignment="1">
      <alignment horizontal="center" vertical="top" wrapText="1"/>
    </xf>
    <xf numFmtId="0" fontId="16" fillId="0" borderId="29" xfId="0" applyFont="1" applyFill="1" applyBorder="1" applyAlignment="1" applyProtection="1">
      <alignment horizontal="center" vertical="center"/>
      <protection locked="0"/>
    </xf>
    <xf numFmtId="0" fontId="16" fillId="0" borderId="30" xfId="0" applyFont="1" applyFill="1" applyBorder="1" applyAlignment="1" applyProtection="1">
      <alignment horizontal="center" vertical="center"/>
      <protection locked="0"/>
    </xf>
    <xf numFmtId="0" fontId="16" fillId="0" borderId="31" xfId="0" applyFont="1" applyFill="1" applyBorder="1" applyAlignment="1" applyProtection="1">
      <alignment horizontal="center" vertical="center"/>
      <protection locked="0"/>
    </xf>
    <xf numFmtId="0" fontId="11" fillId="11" borderId="15" xfId="0" applyFont="1" applyFill="1" applyBorder="1" applyAlignment="1" applyProtection="1">
      <alignment horizontal="center" vertical="top" wrapText="1"/>
      <protection locked="0"/>
    </xf>
    <xf numFmtId="0" fontId="11" fillId="11" borderId="15" xfId="0" applyFont="1" applyFill="1" applyBorder="1" applyAlignment="1">
      <alignment horizontal="center" vertical="top" wrapText="1"/>
    </xf>
    <xf numFmtId="0" fontId="15" fillId="0" borderId="34" xfId="0" applyFont="1" applyFill="1" applyBorder="1" applyAlignment="1" applyProtection="1">
      <alignment horizontal="center" vertical="center"/>
      <protection locked="0"/>
    </xf>
    <xf numFmtId="0" fontId="15" fillId="0" borderId="35" xfId="0" applyFont="1" applyFill="1" applyBorder="1" applyAlignment="1" applyProtection="1">
      <alignment horizontal="center" vertical="center"/>
      <protection locked="0"/>
    </xf>
    <xf numFmtId="0" fontId="15" fillId="0" borderId="36" xfId="0" applyFont="1" applyFill="1" applyBorder="1" applyAlignment="1" applyProtection="1">
      <alignment horizontal="center" vertical="center"/>
      <protection locked="0"/>
    </xf>
    <xf numFmtId="0" fontId="18" fillId="12" borderId="34" xfId="0" applyFont="1" applyFill="1" applyBorder="1" applyAlignment="1" applyProtection="1">
      <alignment horizontal="center" vertical="center"/>
      <protection locked="0"/>
    </xf>
    <xf numFmtId="0" fontId="18" fillId="12" borderId="35" xfId="0" applyFont="1" applyFill="1" applyBorder="1" applyAlignment="1" applyProtection="1">
      <alignment horizontal="center" vertical="center"/>
      <protection locked="0"/>
    </xf>
    <xf numFmtId="0" fontId="18" fillId="12" borderId="33" xfId="0" applyFont="1" applyFill="1" applyBorder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19" fillId="13" borderId="29" xfId="0" applyFont="1" applyFill="1" applyBorder="1" applyAlignment="1" applyProtection="1">
      <alignment horizontal="center" vertical="center"/>
      <protection locked="0"/>
    </xf>
    <xf numFmtId="0" fontId="19" fillId="13" borderId="30" xfId="0" applyFont="1" applyFill="1" applyBorder="1" applyAlignment="1" applyProtection="1">
      <alignment horizontal="center" vertical="center"/>
      <protection locked="0"/>
    </xf>
    <xf numFmtId="0" fontId="18" fillId="13" borderId="33" xfId="0" applyFont="1" applyFill="1" applyBorder="1" applyAlignment="1" applyProtection="1">
      <alignment horizontal="center" vertical="center"/>
      <protection locked="0"/>
    </xf>
    <xf numFmtId="9" fontId="0" fillId="0" borderId="0" xfId="0" applyNumberFormat="1" applyFill="1" applyBorder="1"/>
    <xf numFmtId="1" fontId="0" fillId="0" borderId="0" xfId="0" applyNumberFormat="1" applyFill="1" applyBorder="1"/>
    <xf numFmtId="0" fontId="15" fillId="0" borderId="32" xfId="0" applyFont="1" applyFill="1" applyBorder="1" applyAlignment="1" applyProtection="1">
      <alignment horizontal="center" vertical="center"/>
      <protection locked="0"/>
    </xf>
    <xf numFmtId="0" fontId="15" fillId="0" borderId="25" xfId="0" applyFont="1" applyFill="1" applyBorder="1" applyAlignment="1" applyProtection="1">
      <alignment horizontal="center" vertical="center"/>
      <protection locked="0"/>
    </xf>
    <xf numFmtId="0" fontId="15" fillId="0" borderId="33" xfId="0" applyFont="1" applyFill="1" applyBorder="1" applyAlignment="1" applyProtection="1">
      <alignment horizontal="center" vertical="center"/>
      <protection locked="0"/>
    </xf>
    <xf numFmtId="0" fontId="18" fillId="12" borderId="32" xfId="0" applyFont="1" applyFill="1" applyBorder="1" applyAlignment="1" applyProtection="1">
      <alignment horizontal="center" vertical="center"/>
      <protection locked="0"/>
    </xf>
    <xf numFmtId="0" fontId="18" fillId="12" borderId="25" xfId="0" applyFont="1" applyFill="1" applyBorder="1" applyAlignment="1" applyProtection="1">
      <alignment horizontal="center" vertical="center"/>
      <protection locked="0"/>
    </xf>
    <xf numFmtId="0" fontId="18" fillId="13" borderId="32" xfId="0" applyFont="1" applyFill="1" applyBorder="1" applyAlignment="1" applyProtection="1">
      <alignment horizontal="center" vertical="center"/>
      <protection locked="0"/>
    </xf>
    <xf numFmtId="0" fontId="18" fillId="13" borderId="25" xfId="0" applyFont="1" applyFill="1" applyBorder="1" applyAlignment="1" applyProtection="1">
      <alignment horizontal="center" vertical="center"/>
      <protection locked="0"/>
    </xf>
    <xf numFmtId="0" fontId="20" fillId="11" borderId="28" xfId="0" applyFont="1" applyFill="1" applyBorder="1" applyAlignment="1" applyProtection="1">
      <alignment horizontal="center" vertical="top"/>
      <protection locked="0"/>
    </xf>
    <xf numFmtId="0" fontId="20" fillId="11" borderId="28" xfId="0" applyFont="1" applyFill="1" applyBorder="1" applyAlignment="1">
      <alignment horizontal="center" vertical="top"/>
    </xf>
    <xf numFmtId="49" fontId="0" fillId="14" borderId="29" xfId="0" applyNumberFormat="1" applyFont="1" applyFill="1" applyBorder="1" applyAlignment="1" applyProtection="1">
      <alignment horizontal="left" vertical="center"/>
      <protection locked="0"/>
    </xf>
    <xf numFmtId="49" fontId="0" fillId="14" borderId="30" xfId="0" applyNumberFormat="1" applyFont="1" applyFill="1" applyBorder="1" applyAlignment="1" applyProtection="1">
      <alignment horizontal="left" vertical="center"/>
      <protection locked="0"/>
    </xf>
    <xf numFmtId="49" fontId="0" fillId="14" borderId="31" xfId="0" applyNumberFormat="1" applyFont="1" applyFill="1" applyBorder="1" applyAlignment="1" applyProtection="1">
      <alignment horizontal="left" vertical="center"/>
      <protection locked="0"/>
    </xf>
    <xf numFmtId="0" fontId="8" fillId="0" borderId="24" xfId="0" applyFont="1" applyFill="1" applyBorder="1" applyAlignment="1" applyProtection="1">
      <alignment horizontal="left" vertical="top"/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8" fillId="0" borderId="39" xfId="0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40" xfId="0" applyFont="1" applyFill="1" applyBorder="1" applyAlignment="1" applyProtection="1">
      <alignment horizontal="center" vertical="center"/>
      <protection locked="0"/>
    </xf>
    <xf numFmtId="0" fontId="21" fillId="0" borderId="41" xfId="0" applyFont="1" applyFill="1" applyBorder="1"/>
    <xf numFmtId="0" fontId="22" fillId="0" borderId="41" xfId="0" applyFont="1" applyBorder="1" applyAlignment="1">
      <alignment horizontal="center" vertical="top"/>
    </xf>
    <xf numFmtId="0" fontId="8" fillId="0" borderId="42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/>
    </xf>
    <xf numFmtId="0" fontId="22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11" fillId="11" borderId="15" xfId="0" applyFont="1" applyFill="1" applyBorder="1" applyAlignment="1" applyProtection="1">
      <alignment horizontal="center" vertical="top"/>
      <protection locked="0"/>
    </xf>
    <xf numFmtId="0" fontId="11" fillId="11" borderId="15" xfId="0" applyFont="1" applyFill="1" applyBorder="1" applyAlignment="1">
      <alignment horizontal="center" vertical="top"/>
    </xf>
    <xf numFmtId="0" fontId="8" fillId="0" borderId="16" xfId="0" applyFont="1" applyBorder="1" applyProtection="1">
      <protection locked="0"/>
    </xf>
    <xf numFmtId="0" fontId="26" fillId="0" borderId="17" xfId="0" applyFont="1" applyFill="1" applyBorder="1" applyAlignment="1" applyProtection="1">
      <alignment horizontal="center" vertical="center"/>
      <protection locked="0"/>
    </xf>
    <xf numFmtId="0" fontId="26" fillId="0" borderId="18" xfId="0" applyFont="1" applyFill="1" applyBorder="1" applyAlignment="1" applyProtection="1">
      <alignment horizontal="center" vertical="center"/>
      <protection locked="0"/>
    </xf>
    <xf numFmtId="0" fontId="8" fillId="0" borderId="24" xfId="0" applyFont="1" applyBorder="1" applyProtection="1">
      <protection locked="0"/>
    </xf>
    <xf numFmtId="0" fontId="26" fillId="0" borderId="25" xfId="0" applyFont="1" applyFill="1" applyBorder="1" applyAlignment="1" applyProtection="1">
      <alignment horizontal="center" vertical="center"/>
      <protection locked="0"/>
    </xf>
    <xf numFmtId="0" fontId="26" fillId="0" borderId="26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25" xfId="0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horizontal="center" vertical="center"/>
      <protection locked="0"/>
    </xf>
    <xf numFmtId="0" fontId="20" fillId="11" borderId="28" xfId="0" applyFont="1" applyFill="1" applyBorder="1" applyAlignment="1" applyProtection="1">
      <alignment horizontal="center" vertical="top" wrapText="1"/>
      <protection locked="0"/>
    </xf>
    <xf numFmtId="0" fontId="20" fillId="11" borderId="28" xfId="0" applyFont="1" applyFill="1" applyBorder="1" applyAlignment="1">
      <alignment horizontal="center" vertical="top" wrapText="1"/>
    </xf>
    <xf numFmtId="0" fontId="20" fillId="11" borderId="15" xfId="0" applyFont="1" applyFill="1" applyBorder="1" applyAlignment="1" applyProtection="1">
      <alignment horizontal="center" vertical="top" wrapText="1"/>
      <protection locked="0"/>
    </xf>
    <xf numFmtId="0" fontId="20" fillId="11" borderId="15" xfId="0" applyFont="1" applyFill="1" applyBorder="1" applyAlignment="1">
      <alignment horizontal="center" vertical="top" wrapText="1"/>
    </xf>
    <xf numFmtId="0" fontId="8" fillId="0" borderId="43" xfId="0" applyFont="1" applyBorder="1" applyProtection="1">
      <protection locked="0"/>
    </xf>
    <xf numFmtId="0" fontId="26" fillId="0" borderId="41" xfId="0" applyFont="1" applyFill="1" applyBorder="1" applyAlignment="1" applyProtection="1">
      <alignment horizontal="center" vertical="center"/>
      <protection locked="0"/>
    </xf>
    <xf numFmtId="0" fontId="26" fillId="0" borderId="4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/>
    <xf numFmtId="0" fontId="26" fillId="0" borderId="0" xfId="0" applyFont="1" applyFill="1" applyBorder="1" applyAlignment="1">
      <alignment horizontal="center" vertical="top"/>
    </xf>
    <xf numFmtId="0" fontId="26" fillId="0" borderId="0" xfId="0" applyFont="1" applyBorder="1" applyAlignment="1">
      <alignment horizontal="center" vertical="top"/>
    </xf>
    <xf numFmtId="171" fontId="7" fillId="15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0" fillId="0" borderId="0" xfId="0" applyFill="1" applyBorder="1" applyAlignment="1"/>
    <xf numFmtId="0" fontId="0" fillId="0" borderId="0" xfId="0" applyFill="1" applyAlignment="1">
      <alignment horizontal="right"/>
    </xf>
    <xf numFmtId="0" fontId="3" fillId="0" borderId="0" xfId="0" applyFont="1" applyFill="1"/>
    <xf numFmtId="0" fontId="4" fillId="0" borderId="0" xfId="0" applyFont="1" applyFill="1" applyBorder="1"/>
    <xf numFmtId="0" fontId="20" fillId="11" borderId="15" xfId="0" applyFont="1" applyFill="1" applyBorder="1" applyAlignment="1" applyProtection="1">
      <alignment horizontal="center" vertical="top"/>
      <protection locked="0"/>
    </xf>
    <xf numFmtId="0" fontId="20" fillId="11" borderId="15" xfId="0" applyFont="1" applyFill="1" applyBorder="1" applyAlignment="1">
      <alignment horizontal="center" vertical="top"/>
    </xf>
    <xf numFmtId="0" fontId="11" fillId="11" borderId="20" xfId="0" applyFont="1" applyFill="1" applyBorder="1"/>
    <xf numFmtId="0" fontId="11" fillId="11" borderId="15" xfId="0" applyFont="1" applyFill="1" applyBorder="1"/>
    <xf numFmtId="0" fontId="11" fillId="11" borderId="28" xfId="0" applyFont="1" applyFill="1" applyBorder="1"/>
    <xf numFmtId="0" fontId="15" fillId="0" borderId="29" xfId="0" applyFont="1" applyFill="1" applyBorder="1" applyAlignment="1" applyProtection="1">
      <alignment horizontal="center" vertical="center"/>
      <protection locked="0"/>
    </xf>
    <xf numFmtId="0" fontId="15" fillId="0" borderId="30" xfId="0" applyFont="1" applyFill="1" applyBorder="1" applyAlignment="1" applyProtection="1">
      <alignment horizontal="center" vertical="center"/>
      <protection locked="0"/>
    </xf>
    <xf numFmtId="0" fontId="15" fillId="0" borderId="31" xfId="0" applyFont="1" applyFill="1" applyBorder="1" applyAlignment="1" applyProtection="1">
      <alignment horizontal="center" vertical="center"/>
      <protection locked="0"/>
    </xf>
    <xf numFmtId="0" fontId="27" fillId="0" borderId="20" xfId="0" applyFont="1" applyFill="1" applyBorder="1" applyAlignment="1">
      <alignment horizontal="right"/>
    </xf>
    <xf numFmtId="0" fontId="8" fillId="0" borderId="42" xfId="0" applyFont="1" applyFill="1" applyBorder="1" applyAlignment="1">
      <alignment horizontal="right"/>
    </xf>
    <xf numFmtId="0" fontId="8" fillId="0" borderId="4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46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30" fillId="0" borderId="28" xfId="0" applyFont="1" applyFill="1" applyBorder="1" applyAlignment="1">
      <alignment horizontal="right"/>
    </xf>
    <xf numFmtId="0" fontId="11" fillId="0" borderId="6" xfId="0" applyFont="1" applyFill="1" applyBorder="1" applyAlignment="1">
      <alignment horizontal="right"/>
    </xf>
    <xf numFmtId="0" fontId="31" fillId="0" borderId="47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/>
    <xf numFmtId="0" fontId="0" fillId="0" borderId="1" xfId="0" applyFont="1" applyFill="1" applyBorder="1"/>
    <xf numFmtId="0" fontId="2" fillId="0" borderId="0" xfId="2" applyFill="1"/>
    <xf numFmtId="0" fontId="4" fillId="0" borderId="0" xfId="0" applyFont="1" applyFill="1" applyAlignment="1">
      <alignment horizontal="center" vertical="center"/>
    </xf>
    <xf numFmtId="0" fontId="11" fillId="6" borderId="47" xfId="0" applyFont="1" applyFill="1" applyBorder="1" applyAlignment="1">
      <alignment horizontal="center" vertical="center"/>
    </xf>
    <xf numFmtId="49" fontId="8" fillId="5" borderId="49" xfId="0" applyNumberFormat="1" applyFont="1" applyFill="1" applyBorder="1" applyAlignment="1" applyProtection="1">
      <alignment horizontal="center" vertical="center"/>
      <protection locked="0"/>
    </xf>
    <xf numFmtId="49" fontId="14" fillId="5" borderId="50" xfId="0" applyNumberFormat="1" applyFont="1" applyFill="1" applyBorder="1" applyAlignment="1" applyProtection="1">
      <alignment horizontal="center" vertical="center"/>
      <protection locked="0"/>
    </xf>
    <xf numFmtId="0" fontId="15" fillId="0" borderId="49" xfId="0" applyFont="1" applyFill="1" applyBorder="1" applyAlignment="1" applyProtection="1">
      <alignment horizontal="center" vertical="center"/>
      <protection locked="0"/>
    </xf>
    <xf numFmtId="0" fontId="16" fillId="0" borderId="50" xfId="0" applyFont="1" applyFill="1" applyBorder="1" applyAlignment="1" applyProtection="1">
      <alignment horizontal="center" vertical="center"/>
      <protection locked="0"/>
    </xf>
    <xf numFmtId="0" fontId="15" fillId="0" borderId="48" xfId="0" applyFont="1" applyFill="1" applyBorder="1" applyAlignment="1" applyProtection="1">
      <alignment horizontal="center" vertical="center"/>
      <protection locked="0"/>
    </xf>
    <xf numFmtId="0" fontId="18" fillId="12" borderId="51" xfId="0" applyFont="1" applyFill="1" applyBorder="1" applyAlignment="1" applyProtection="1">
      <alignment horizontal="center" vertical="center"/>
      <protection locked="0"/>
    </xf>
    <xf numFmtId="0" fontId="18" fillId="13" borderId="51" xfId="0" applyFont="1" applyFill="1" applyBorder="1" applyAlignment="1" applyProtection="1">
      <alignment horizontal="center" vertical="center"/>
      <protection locked="0"/>
    </xf>
    <xf numFmtId="0" fontId="15" fillId="0" borderId="51" xfId="0" applyFont="1" applyFill="1" applyBorder="1" applyAlignment="1" applyProtection="1">
      <alignment horizontal="center" vertical="center"/>
      <protection locked="0"/>
    </xf>
    <xf numFmtId="49" fontId="0" fillId="14" borderId="50" xfId="0" applyNumberFormat="1" applyFont="1" applyFill="1" applyBorder="1" applyAlignment="1" applyProtection="1">
      <alignment horizontal="left" vertical="center"/>
      <protection locked="0"/>
    </xf>
    <xf numFmtId="0" fontId="15" fillId="0" borderId="5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170" fontId="17" fillId="0" borderId="0" xfId="0" applyNumberFormat="1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ill="1" applyBorder="1" applyProtection="1">
      <protection locked="0"/>
    </xf>
    <xf numFmtId="0" fontId="1" fillId="0" borderId="0" xfId="1" applyFill="1" applyBorder="1" applyAlignment="1" applyProtection="1">
      <alignment horizontal="center"/>
      <protection locked="0"/>
    </xf>
    <xf numFmtId="0" fontId="1" fillId="0" borderId="0" xfId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16" fontId="0" fillId="0" borderId="0" xfId="0" applyNumberFormat="1"/>
    <xf numFmtId="0" fontId="0" fillId="0" borderId="0" xfId="0" applyFill="1" applyAlignment="1">
      <alignment horizontal="center" vertical="center"/>
    </xf>
    <xf numFmtId="165" fontId="0" fillId="9" borderId="0" xfId="0" applyNumberFormat="1" applyFill="1" applyAlignment="1">
      <alignment horizontal="center" wrapText="1"/>
    </xf>
    <xf numFmtId="167" fontId="8" fillId="4" borderId="3" xfId="0" applyNumberFormat="1" applyFont="1" applyFill="1" applyBorder="1" applyAlignment="1">
      <alignment horizontal="center" vertical="center"/>
    </xf>
    <xf numFmtId="167" fontId="8" fillId="4" borderId="4" xfId="0" applyNumberFormat="1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167" fontId="8" fillId="4" borderId="5" xfId="0" applyNumberFormat="1" applyFont="1" applyFill="1" applyBorder="1" applyAlignment="1">
      <alignment horizontal="center" vertical="center"/>
    </xf>
    <xf numFmtId="167" fontId="11" fillId="11" borderId="15" xfId="0" applyNumberFormat="1" applyFont="1" applyFill="1" applyBorder="1" applyAlignment="1" applyProtection="1">
      <alignment horizontal="center" vertical="top" wrapText="1"/>
      <protection locked="0"/>
    </xf>
  </cellXfs>
  <cellStyles count="3">
    <cellStyle name="Insatisfaisant" xfId="1" builtinId="27"/>
    <cellStyle name="Neutre" xfId="2" builtinId="28"/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theme="5" tint="0.39994506668294322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7"/>
  <dimension ref="A1:AE61"/>
  <sheetViews>
    <sheetView workbookViewId="0">
      <selection activeCell="J16" sqref="J16"/>
    </sheetView>
  </sheetViews>
  <sheetFormatPr baseColWidth="10" defaultRowHeight="12.75" x14ac:dyDescent="0.2"/>
  <cols>
    <col min="1" max="1" width="15.42578125" bestFit="1" customWidth="1"/>
    <col min="2" max="2" width="11.42578125" style="18"/>
    <col min="8" max="9" width="11.42578125" style="2"/>
    <col min="10" max="10" width="17.42578125" customWidth="1"/>
    <col min="11" max="11" width="17.140625" bestFit="1" customWidth="1"/>
    <col min="17" max="17" width="20.42578125" customWidth="1"/>
    <col min="31" max="31" width="11.42578125" style="2"/>
  </cols>
  <sheetData>
    <row r="1" spans="1:30" x14ac:dyDescent="0.2">
      <c r="A1" s="146"/>
      <c r="B1" s="147"/>
      <c r="C1" s="2"/>
      <c r="D1" s="2"/>
      <c r="E1" s="2"/>
      <c r="F1" s="2"/>
      <c r="G1" s="2"/>
      <c r="J1" s="3" t="s">
        <v>0</v>
      </c>
      <c r="K1" s="4">
        <v>2022</v>
      </c>
      <c r="L1" s="2"/>
      <c r="M1" s="2"/>
      <c r="N1" s="2"/>
      <c r="O1" s="2"/>
      <c r="P1" s="2"/>
      <c r="Q1" s="2"/>
      <c r="R1" s="1" t="s">
        <v>1</v>
      </c>
      <c r="S1" s="3" t="e">
        <f>NETWORKDAYS(date_départ, date_fin, FERIES)</f>
        <v>#NAME?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" x14ac:dyDescent="0.2">
      <c r="A2" s="2"/>
      <c r="B2" s="16"/>
      <c r="C2" s="2"/>
      <c r="D2" s="2"/>
      <c r="E2" s="2"/>
      <c r="F2" s="2"/>
      <c r="G2" s="2"/>
      <c r="J2" s="5">
        <f>DATE(An,1,1)</f>
        <v>44562</v>
      </c>
      <c r="K2" s="6" t="s">
        <v>2</v>
      </c>
      <c r="M2" s="2"/>
      <c r="N2" s="150"/>
      <c r="O2" s="151"/>
      <c r="P2" s="151"/>
      <c r="R2" s="7" t="s">
        <v>5</v>
      </c>
      <c r="S2" s="8">
        <f>(S4-R4)/7</f>
        <v>52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7.25" customHeight="1" x14ac:dyDescent="0.2">
      <c r="A3" s="2"/>
      <c r="B3" s="16"/>
      <c r="C3" s="2"/>
      <c r="D3" s="2"/>
      <c r="E3" s="2"/>
      <c r="F3" s="2"/>
      <c r="G3" s="2"/>
      <c r="J3" s="5">
        <f>DATE(An,3,29.56+0.979*MOD(204-11*MOD(An,19),30)-WEEKDAY(DATE(An,3,28.56+0.979*MOD(204-11*MOD(An,19),30))))</f>
        <v>44668</v>
      </c>
      <c r="K3" s="6" t="s">
        <v>6</v>
      </c>
      <c r="M3" s="2"/>
      <c r="N3" s="177"/>
      <c r="O3" s="177"/>
      <c r="P3" s="177"/>
      <c r="Q3" s="9" t="s">
        <v>7</v>
      </c>
      <c r="R3" s="178">
        <v>44564</v>
      </c>
      <c r="S3" s="178"/>
    </row>
    <row r="4" spans="1:30" ht="15" x14ac:dyDescent="0.2">
      <c r="A4" s="2"/>
      <c r="B4" s="16"/>
      <c r="C4" s="2"/>
      <c r="D4" s="2"/>
      <c r="J4" s="5">
        <f>Pâques+1</f>
        <v>44669</v>
      </c>
      <c r="K4" s="6" t="s">
        <v>8</v>
      </c>
      <c r="M4" s="2"/>
      <c r="N4" s="2"/>
      <c r="O4" s="2"/>
      <c r="P4" s="2"/>
      <c r="Q4" s="9" t="s">
        <v>9</v>
      </c>
      <c r="R4" s="10">
        <v>44562</v>
      </c>
      <c r="S4" s="11">
        <v>44926</v>
      </c>
    </row>
    <row r="5" spans="1:30" ht="15" x14ac:dyDescent="0.2">
      <c r="A5" s="2"/>
      <c r="B5" s="16"/>
      <c r="C5" s="2"/>
      <c r="D5" s="2"/>
      <c r="J5" s="5">
        <f>DATE(An,5,1)</f>
        <v>44682</v>
      </c>
      <c r="K5" s="6" t="s">
        <v>10</v>
      </c>
      <c r="M5" s="2"/>
      <c r="N5" s="2"/>
      <c r="O5" s="2"/>
      <c r="P5" s="2"/>
      <c r="Q5" s="12"/>
      <c r="R5" s="13"/>
    </row>
    <row r="6" spans="1:30" ht="15" x14ac:dyDescent="0.2">
      <c r="A6" s="2"/>
      <c r="B6" s="16"/>
      <c r="C6" s="2"/>
      <c r="D6" s="2"/>
      <c r="J6" s="5">
        <f>DATE(An,5,8)</f>
        <v>44689</v>
      </c>
      <c r="K6" s="6" t="s">
        <v>11</v>
      </c>
      <c r="M6" s="2"/>
      <c r="N6" s="2"/>
      <c r="O6" s="2"/>
      <c r="P6" s="2"/>
      <c r="Q6" s="12"/>
      <c r="R6" s="13"/>
    </row>
    <row r="7" spans="1:30" ht="15" x14ac:dyDescent="0.2">
      <c r="A7" s="2"/>
      <c r="B7" s="16"/>
      <c r="C7" s="2"/>
      <c r="D7" s="2"/>
      <c r="J7" s="5">
        <f>Pâques+39</f>
        <v>44707</v>
      </c>
      <c r="K7" s="6" t="s">
        <v>12</v>
      </c>
      <c r="M7" s="2"/>
      <c r="N7" s="2"/>
      <c r="O7" s="2"/>
      <c r="P7" s="2"/>
      <c r="Q7" s="12"/>
      <c r="R7" s="13"/>
    </row>
    <row r="8" spans="1:30" ht="15" x14ac:dyDescent="0.2">
      <c r="A8" s="2"/>
      <c r="B8" s="16"/>
      <c r="C8" s="2"/>
      <c r="D8" s="2"/>
      <c r="J8" s="5">
        <f>Pâques+49</f>
        <v>44717</v>
      </c>
      <c r="K8" s="6" t="s">
        <v>13</v>
      </c>
      <c r="M8" s="2"/>
      <c r="N8" s="2"/>
      <c r="O8" s="2"/>
      <c r="P8" s="2"/>
      <c r="Q8" s="12"/>
      <c r="R8" s="13"/>
    </row>
    <row r="9" spans="1:30" ht="15" x14ac:dyDescent="0.2">
      <c r="A9" s="2"/>
      <c r="B9" s="16"/>
      <c r="C9" s="2"/>
      <c r="D9" s="2"/>
      <c r="J9" s="5">
        <f>Pâques+50</f>
        <v>44718</v>
      </c>
      <c r="K9" s="6" t="s">
        <v>14</v>
      </c>
      <c r="M9" s="2"/>
      <c r="N9" s="2"/>
      <c r="O9" s="2"/>
      <c r="P9" s="2"/>
      <c r="Q9" s="12"/>
      <c r="R9" s="13"/>
    </row>
    <row r="10" spans="1:30" ht="15" x14ac:dyDescent="0.2">
      <c r="A10" s="2"/>
      <c r="B10" s="16"/>
      <c r="C10" s="2"/>
      <c r="D10" s="2"/>
      <c r="J10" s="5">
        <f>DATE(An,7,14)</f>
        <v>44756</v>
      </c>
      <c r="K10" s="6" t="s">
        <v>15</v>
      </c>
      <c r="M10" s="2"/>
      <c r="N10" s="2"/>
      <c r="O10" s="2"/>
      <c r="P10" s="2"/>
      <c r="Q10" s="12"/>
      <c r="R10" s="13"/>
    </row>
    <row r="11" spans="1:30" ht="15" x14ac:dyDescent="0.2">
      <c r="A11" s="2"/>
      <c r="B11" s="16"/>
      <c r="C11" s="2"/>
      <c r="D11" s="2"/>
      <c r="J11" s="5">
        <f>DATE(An,8,15)</f>
        <v>44788</v>
      </c>
      <c r="K11" s="6" t="s">
        <v>16</v>
      </c>
      <c r="M11" s="2"/>
      <c r="N11" s="2"/>
      <c r="O11" s="2"/>
      <c r="P11" s="2"/>
      <c r="Q11" s="12"/>
      <c r="R11" s="13"/>
    </row>
    <row r="12" spans="1:30" ht="15" x14ac:dyDescent="0.2">
      <c r="A12" s="2"/>
      <c r="B12" s="16"/>
      <c r="C12" s="2"/>
      <c r="D12" s="2"/>
      <c r="J12" s="5">
        <f>DATE(An,11,1)</f>
        <v>44866</v>
      </c>
      <c r="K12" s="6" t="s">
        <v>17</v>
      </c>
      <c r="M12" s="2"/>
      <c r="N12" s="2"/>
      <c r="O12" s="2"/>
      <c r="P12" s="2"/>
      <c r="Q12" s="12"/>
      <c r="R12" s="13"/>
    </row>
    <row r="13" spans="1:30" ht="15" x14ac:dyDescent="0.2">
      <c r="A13" s="2"/>
      <c r="B13" s="16"/>
      <c r="C13" s="2"/>
      <c r="D13" s="2"/>
      <c r="J13" s="5">
        <f>DATE(An,11,11)</f>
        <v>44876</v>
      </c>
      <c r="K13" s="6" t="s">
        <v>18</v>
      </c>
      <c r="M13" s="2"/>
      <c r="N13" s="2"/>
      <c r="O13" s="2"/>
      <c r="P13" s="2"/>
      <c r="Q13" s="12"/>
      <c r="R13" s="13"/>
    </row>
    <row r="14" spans="1:30" ht="15" x14ac:dyDescent="0.2">
      <c r="A14" s="2"/>
      <c r="B14" s="16"/>
      <c r="C14" s="2"/>
      <c r="D14" s="2"/>
      <c r="J14" s="5">
        <f>DATE(An,12,25)</f>
        <v>44920</v>
      </c>
      <c r="K14" s="6" t="s">
        <v>19</v>
      </c>
      <c r="M14" s="2"/>
      <c r="N14" s="14"/>
      <c r="O14" s="14"/>
      <c r="P14" s="14"/>
      <c r="Q14" s="12"/>
    </row>
    <row r="15" spans="1:30" x14ac:dyDescent="0.2">
      <c r="A15" s="2"/>
      <c r="B15" s="16"/>
      <c r="C15" s="2"/>
      <c r="D15" s="2"/>
      <c r="J15" s="176">
        <v>44566</v>
      </c>
      <c r="M15" s="2"/>
      <c r="N15" s="2"/>
      <c r="O15" s="2"/>
      <c r="P15" s="2"/>
    </row>
    <row r="16" spans="1:30" x14ac:dyDescent="0.2">
      <c r="A16" s="2"/>
      <c r="B16" s="16"/>
      <c r="C16" s="2"/>
      <c r="D16" s="2"/>
      <c r="M16" s="2"/>
      <c r="N16" s="2"/>
      <c r="O16" s="2"/>
      <c r="P16" s="2"/>
    </row>
    <row r="17" spans="1:16" x14ac:dyDescent="0.2">
      <c r="A17" s="2"/>
      <c r="B17" s="16"/>
      <c r="C17" s="2"/>
      <c r="D17" s="2"/>
      <c r="M17" s="2"/>
      <c r="N17" s="2"/>
      <c r="O17" s="2"/>
      <c r="P17" s="2"/>
    </row>
    <row r="18" spans="1:16" x14ac:dyDescent="0.2">
      <c r="A18" s="2"/>
      <c r="B18" s="16"/>
      <c r="C18" s="2"/>
      <c r="D18" s="2"/>
      <c r="N18" s="2"/>
      <c r="O18" s="2"/>
      <c r="P18" s="2"/>
    </row>
    <row r="19" spans="1:16" x14ac:dyDescent="0.2">
      <c r="A19" s="2"/>
      <c r="B19" s="16"/>
      <c r="C19" s="2"/>
      <c r="D19" s="2"/>
      <c r="N19" s="2"/>
      <c r="O19" s="2"/>
      <c r="P19" s="2"/>
    </row>
    <row r="20" spans="1:16" x14ac:dyDescent="0.2">
      <c r="A20" s="2"/>
      <c r="B20" s="16"/>
      <c r="C20" s="2"/>
      <c r="D20" s="2"/>
      <c r="N20" s="2"/>
      <c r="O20" s="2"/>
      <c r="P20" s="2"/>
    </row>
    <row r="21" spans="1:16" x14ac:dyDescent="0.2">
      <c r="A21" s="2"/>
      <c r="B21" s="16"/>
      <c r="C21" s="2"/>
      <c r="D21" s="2"/>
      <c r="N21" s="2"/>
      <c r="O21" s="2"/>
      <c r="P21" s="2"/>
    </row>
    <row r="22" spans="1:16" x14ac:dyDescent="0.2">
      <c r="A22" s="2"/>
      <c r="B22" s="16"/>
      <c r="C22" s="2"/>
      <c r="D22" s="2"/>
      <c r="N22" s="2"/>
      <c r="O22" s="2"/>
      <c r="P22" s="2"/>
    </row>
    <row r="23" spans="1:16" x14ac:dyDescent="0.2">
      <c r="A23" s="2"/>
      <c r="B23" s="16"/>
      <c r="C23" s="2"/>
      <c r="D23" s="2"/>
      <c r="N23" s="2"/>
      <c r="O23" s="2"/>
      <c r="P23" s="2"/>
    </row>
    <row r="24" spans="1:16" x14ac:dyDescent="0.2">
      <c r="A24" s="2"/>
      <c r="B24" s="16"/>
      <c r="C24" s="2"/>
      <c r="D24" s="2"/>
      <c r="N24" s="2"/>
      <c r="O24" s="2"/>
      <c r="P24" s="2"/>
    </row>
    <row r="25" spans="1:16" x14ac:dyDescent="0.2">
      <c r="A25" s="2"/>
      <c r="B25" s="16"/>
      <c r="C25" s="2"/>
      <c r="D25" s="2"/>
      <c r="N25" s="2"/>
      <c r="O25" s="2"/>
      <c r="P25" s="2"/>
    </row>
    <row r="26" spans="1:16" x14ac:dyDescent="0.2">
      <c r="A26" s="2"/>
      <c r="B26" s="16"/>
      <c r="C26" s="2"/>
      <c r="D26" s="2"/>
      <c r="N26" s="2"/>
      <c r="O26" s="2"/>
      <c r="P26" s="2"/>
    </row>
    <row r="27" spans="1:16" x14ac:dyDescent="0.2">
      <c r="A27" s="2"/>
      <c r="B27" s="16"/>
      <c r="C27" s="2"/>
      <c r="D27" s="2"/>
    </row>
    <row r="28" spans="1:16" x14ac:dyDescent="0.2">
      <c r="A28" s="2"/>
      <c r="B28" s="16"/>
      <c r="C28" s="2"/>
      <c r="D28" s="2"/>
    </row>
    <row r="29" spans="1:16" x14ac:dyDescent="0.2">
      <c r="A29" s="2"/>
      <c r="B29" s="16"/>
      <c r="C29" s="2"/>
      <c r="D29" s="2"/>
    </row>
    <row r="30" spans="1:16" x14ac:dyDescent="0.2">
      <c r="A30" s="2"/>
      <c r="B30" s="16"/>
      <c r="C30" s="2"/>
      <c r="D30" s="2"/>
    </row>
    <row r="31" spans="1:16" x14ac:dyDescent="0.2">
      <c r="A31" s="2"/>
      <c r="B31" s="16"/>
      <c r="C31" s="2"/>
      <c r="D31" s="2"/>
    </row>
    <row r="32" spans="1:16" x14ac:dyDescent="0.2">
      <c r="A32" s="2"/>
      <c r="B32" s="16"/>
      <c r="C32" s="2"/>
      <c r="D32" s="2"/>
    </row>
    <row r="33" spans="1:6" x14ac:dyDescent="0.2">
      <c r="A33" s="2"/>
      <c r="B33" s="16"/>
      <c r="C33" s="2"/>
      <c r="D33" s="2"/>
    </row>
    <row r="34" spans="1:6" x14ac:dyDescent="0.2">
      <c r="A34" s="148"/>
      <c r="B34" s="149"/>
      <c r="C34" s="148"/>
      <c r="D34" s="148"/>
      <c r="E34" s="15"/>
      <c r="F34" s="15"/>
    </row>
    <row r="35" spans="1:6" x14ac:dyDescent="0.2">
      <c r="A35" s="2"/>
      <c r="B35" s="16"/>
      <c r="C35" s="2"/>
      <c r="D35" s="2"/>
    </row>
    <row r="36" spans="1:6" x14ac:dyDescent="0.2">
      <c r="A36" s="2"/>
      <c r="B36" s="16"/>
      <c r="C36" s="2"/>
      <c r="D36" s="2"/>
    </row>
    <row r="37" spans="1:6" x14ac:dyDescent="0.2">
      <c r="A37" s="2"/>
      <c r="B37" s="16"/>
      <c r="C37" s="2"/>
      <c r="D37" s="2"/>
    </row>
    <row r="38" spans="1:6" x14ac:dyDescent="0.2">
      <c r="A38" s="2"/>
      <c r="B38" s="16"/>
      <c r="C38" s="2"/>
      <c r="D38" s="2"/>
    </row>
    <row r="39" spans="1:6" x14ac:dyDescent="0.2">
      <c r="B39" s="16"/>
    </row>
    <row r="40" spans="1:6" x14ac:dyDescent="0.2">
      <c r="B40" s="16"/>
    </row>
    <row r="41" spans="1:6" x14ac:dyDescent="0.2">
      <c r="B41" s="16"/>
    </row>
    <row r="42" spans="1:6" x14ac:dyDescent="0.2">
      <c r="B42" s="16"/>
    </row>
    <row r="43" spans="1:6" x14ac:dyDescent="0.2">
      <c r="B43" s="16"/>
    </row>
    <row r="44" spans="1:6" x14ac:dyDescent="0.2">
      <c r="B44" s="16"/>
    </row>
    <row r="45" spans="1:6" x14ac:dyDescent="0.2">
      <c r="B45" s="16"/>
    </row>
    <row r="46" spans="1:6" x14ac:dyDescent="0.2">
      <c r="B46" s="16"/>
    </row>
    <row r="47" spans="1:6" x14ac:dyDescent="0.2">
      <c r="B47" s="16"/>
    </row>
    <row r="48" spans="1:6" x14ac:dyDescent="0.2">
      <c r="B48" s="16"/>
    </row>
    <row r="49" spans="1:2" x14ac:dyDescent="0.2">
      <c r="B49" s="16"/>
    </row>
    <row r="50" spans="1:2" x14ac:dyDescent="0.2">
      <c r="B50" s="16"/>
    </row>
    <row r="51" spans="1:2" x14ac:dyDescent="0.2">
      <c r="B51" s="16"/>
    </row>
    <row r="52" spans="1:2" x14ac:dyDescent="0.2">
      <c r="B52" s="16"/>
    </row>
    <row r="53" spans="1:2" x14ac:dyDescent="0.2">
      <c r="B53" s="16"/>
    </row>
    <row r="54" spans="1:2" ht="18.75" x14ac:dyDescent="0.4">
      <c r="A54" s="17"/>
      <c r="B54" s="16"/>
    </row>
    <row r="55" spans="1:2" x14ac:dyDescent="0.2">
      <c r="B55" s="16"/>
    </row>
    <row r="56" spans="1:2" x14ac:dyDescent="0.2">
      <c r="B56" s="16"/>
    </row>
    <row r="57" spans="1:2" x14ac:dyDescent="0.2">
      <c r="B57" s="16"/>
    </row>
    <row r="58" spans="1:2" x14ac:dyDescent="0.2">
      <c r="B58" s="16"/>
    </row>
    <row r="59" spans="1:2" x14ac:dyDescent="0.2">
      <c r="B59" s="16"/>
    </row>
    <row r="60" spans="1:2" x14ac:dyDescent="0.2">
      <c r="B60" s="16"/>
    </row>
    <row r="61" spans="1:2" x14ac:dyDescent="0.2">
      <c r="B61" s="16"/>
    </row>
  </sheetData>
  <mergeCells count="2">
    <mergeCell ref="N3:P3"/>
    <mergeCell ref="R3:S3"/>
  </mergeCells>
  <dataValidations count="2">
    <dataValidation type="list" allowBlank="1" showInputMessage="1" showErrorMessage="1" sqref="N4:N13" xr:uid="{00000000-0002-0000-0000-000000000000}">
      <formula1>SECT</formula1>
    </dataValidation>
    <dataValidation type="list" allowBlank="1" showInputMessage="1" showErrorMessage="1" sqref="N15:N22" xr:uid="{00000000-0002-0000-0000-000001000000}">
      <formula1>TOURCC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8">
    <pageSetUpPr fitToPage="1"/>
  </sheetPr>
  <dimension ref="A1:BA83"/>
  <sheetViews>
    <sheetView showZeros="0" tabSelected="1" zoomScale="98" zoomScaleNormal="98" workbookViewId="0">
      <selection activeCell="B18" sqref="B18"/>
    </sheetView>
  </sheetViews>
  <sheetFormatPr baseColWidth="10" defaultRowHeight="12.75" x14ac:dyDescent="0.2"/>
  <cols>
    <col min="1" max="1" width="16.7109375" customWidth="1"/>
    <col min="2" max="6" width="4.7109375" customWidth="1"/>
    <col min="7" max="7" width="8.28515625" hidden="1" customWidth="1"/>
    <col min="8" max="8" width="30.7109375" customWidth="1"/>
    <col min="9" max="9" width="6" customWidth="1"/>
    <col min="10" max="29" width="10.7109375" customWidth="1"/>
    <col min="30" max="30" width="5.7109375" customWidth="1"/>
    <col min="31" max="31" width="13.7109375" customWidth="1"/>
    <col min="32" max="35" width="7.7109375" customWidth="1"/>
    <col min="36" max="36" width="8.7109375" customWidth="1"/>
    <col min="37" max="37" width="6.7109375" customWidth="1"/>
  </cols>
  <sheetData>
    <row r="1" spans="1:53" ht="24.75" customHeight="1" x14ac:dyDescent="0.2">
      <c r="A1" s="19">
        <v>44564</v>
      </c>
      <c r="B1" s="20">
        <f>SUM($A$1)</f>
        <v>44564</v>
      </c>
      <c r="C1" s="20">
        <f>B1+1</f>
        <v>44565</v>
      </c>
      <c r="D1" s="20">
        <f t="shared" ref="D1:F2" si="0">C1+1</f>
        <v>44566</v>
      </c>
      <c r="E1" s="20">
        <f t="shared" si="0"/>
        <v>44567</v>
      </c>
      <c r="F1" s="20">
        <f t="shared" si="0"/>
        <v>44568</v>
      </c>
      <c r="G1" s="21"/>
      <c r="H1" s="181" t="str">
        <f>"S"&amp;_xlfn.ISOWEEKNUM(A1)</f>
        <v>S1</v>
      </c>
      <c r="I1" s="182"/>
      <c r="J1" s="179">
        <f>A1</f>
        <v>44564</v>
      </c>
      <c r="K1" s="180"/>
      <c r="L1" s="180"/>
      <c r="M1" s="185"/>
      <c r="N1" s="179">
        <f>J1+1</f>
        <v>44565</v>
      </c>
      <c r="O1" s="180"/>
      <c r="P1" s="180"/>
      <c r="Q1" s="185"/>
      <c r="R1" s="179">
        <f>SUM(N1+1)</f>
        <v>44566</v>
      </c>
      <c r="S1" s="180"/>
      <c r="T1" s="180"/>
      <c r="U1" s="185"/>
      <c r="V1" s="179">
        <f>SUM(R1+1)</f>
        <v>44567</v>
      </c>
      <c r="W1" s="180"/>
      <c r="X1" s="180"/>
      <c r="Y1" s="185"/>
      <c r="Z1" s="179">
        <f>SUM(V1+1)</f>
        <v>44568</v>
      </c>
      <c r="AA1" s="180"/>
      <c r="AB1" s="180"/>
      <c r="AC1" s="185"/>
      <c r="AD1" s="68"/>
      <c r="AE1" s="163"/>
      <c r="AF1" s="163"/>
      <c r="AG1" s="163"/>
      <c r="AH1" s="163"/>
      <c r="AI1" s="163"/>
      <c r="AJ1" s="163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</row>
    <row r="2" spans="1:53" ht="16.5" thickBot="1" x14ac:dyDescent="0.3">
      <c r="A2" s="23" t="str">
        <f>_xlfn.ISOWEEKNUM(A1)&amp;"S - "&amp;RIGHT(YEAR(A1),4)</f>
        <v>1S - 2022</v>
      </c>
      <c r="B2" s="24">
        <f>($A$1)</f>
        <v>44564</v>
      </c>
      <c r="C2" s="24">
        <f>B2+1</f>
        <v>44565</v>
      </c>
      <c r="D2" s="24">
        <f t="shared" si="0"/>
        <v>44566</v>
      </c>
      <c r="E2" s="24">
        <f t="shared" si="0"/>
        <v>44567</v>
      </c>
      <c r="F2" s="24">
        <f t="shared" si="0"/>
        <v>44568</v>
      </c>
      <c r="H2" s="183"/>
      <c r="I2" s="184"/>
      <c r="J2" s="25" t="s">
        <v>40</v>
      </c>
      <c r="K2" s="26" t="s">
        <v>23</v>
      </c>
      <c r="L2" s="27" t="s">
        <v>41</v>
      </c>
      <c r="M2" s="28" t="s">
        <v>22</v>
      </c>
      <c r="N2" s="25" t="s">
        <v>40</v>
      </c>
      <c r="O2" s="26" t="s">
        <v>23</v>
      </c>
      <c r="P2" s="27" t="s">
        <v>41</v>
      </c>
      <c r="Q2" s="28" t="s">
        <v>22</v>
      </c>
      <c r="R2" s="25" t="s">
        <v>40</v>
      </c>
      <c r="S2" s="26" t="s">
        <v>23</v>
      </c>
      <c r="T2" s="27" t="s">
        <v>41</v>
      </c>
      <c r="U2" s="28" t="s">
        <v>22</v>
      </c>
      <c r="V2" s="25" t="s">
        <v>40</v>
      </c>
      <c r="W2" s="26" t="s">
        <v>23</v>
      </c>
      <c r="X2" s="27" t="s">
        <v>41</v>
      </c>
      <c r="Y2" s="28" t="s">
        <v>22</v>
      </c>
      <c r="Z2" s="29" t="s">
        <v>3</v>
      </c>
      <c r="AA2" s="30" t="s">
        <v>4</v>
      </c>
      <c r="AB2" s="31" t="s">
        <v>20</v>
      </c>
      <c r="AC2" s="152" t="s">
        <v>21</v>
      </c>
      <c r="AD2" s="68"/>
      <c r="AE2" s="163"/>
      <c r="AF2" s="164"/>
      <c r="AG2" s="164"/>
      <c r="AH2" s="164"/>
      <c r="AI2" s="164"/>
      <c r="AJ2" s="163"/>
      <c r="AK2" s="68"/>
      <c r="AL2" s="68"/>
      <c r="AM2" s="165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</row>
    <row r="3" spans="1:53" ht="15.95" customHeight="1" thickBot="1" x14ac:dyDescent="0.25">
      <c r="A3" s="32" t="s">
        <v>29</v>
      </c>
      <c r="B3" s="33" t="s">
        <v>28</v>
      </c>
      <c r="C3" s="33"/>
      <c r="D3" s="33" t="s">
        <v>22</v>
      </c>
      <c r="E3" s="33"/>
      <c r="F3" s="34"/>
      <c r="G3" s="35">
        <f>COUNTBLANK(B3:F3)</f>
        <v>3</v>
      </c>
      <c r="H3" s="36"/>
      <c r="I3" s="37"/>
      <c r="J3" s="51"/>
      <c r="K3" s="51"/>
      <c r="L3" s="51"/>
      <c r="M3" s="51"/>
      <c r="N3" s="38"/>
      <c r="O3" s="39"/>
      <c r="P3" s="39"/>
      <c r="Q3" s="40"/>
      <c r="R3" s="38"/>
      <c r="S3" s="39"/>
      <c r="T3" s="39"/>
      <c r="U3" s="40"/>
      <c r="V3" s="38"/>
      <c r="W3" s="39"/>
      <c r="X3" s="39"/>
      <c r="Y3" s="40"/>
      <c r="Z3" s="38"/>
      <c r="AA3" s="39"/>
      <c r="AB3" s="39"/>
      <c r="AC3" s="153"/>
      <c r="AD3" s="68"/>
      <c r="AE3" s="166"/>
      <c r="AF3" s="166"/>
      <c r="AG3" s="166"/>
      <c r="AH3" s="166"/>
      <c r="AI3" s="166"/>
      <c r="AJ3" s="166"/>
      <c r="AK3" s="68"/>
      <c r="AL3" s="166"/>
      <c r="AM3" s="106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</row>
    <row r="4" spans="1:53" ht="15.95" customHeight="1" thickBot="1" x14ac:dyDescent="0.25">
      <c r="A4" s="41" t="s">
        <v>30</v>
      </c>
      <c r="B4" s="42" t="s">
        <v>28</v>
      </c>
      <c r="C4" s="42"/>
      <c r="D4" s="42"/>
      <c r="E4" s="42"/>
      <c r="F4" s="43"/>
      <c r="G4" s="35">
        <f t="shared" ref="G4:G33" si="1">COUNTBLANK(B4:F4)</f>
        <v>4</v>
      </c>
      <c r="H4" s="44"/>
      <c r="I4" s="45"/>
      <c r="J4" s="51"/>
      <c r="K4" s="51"/>
      <c r="L4" s="51"/>
      <c r="M4" s="51"/>
      <c r="N4" s="46"/>
      <c r="O4" s="47"/>
      <c r="P4" s="47"/>
      <c r="Q4" s="48"/>
      <c r="R4" s="46"/>
      <c r="S4" s="47"/>
      <c r="T4" s="47"/>
      <c r="U4" s="48"/>
      <c r="V4" s="46"/>
      <c r="W4" s="47"/>
      <c r="X4" s="47"/>
      <c r="Y4" s="48"/>
      <c r="Z4" s="46"/>
      <c r="AA4" s="47"/>
      <c r="AB4" s="47"/>
      <c r="AC4" s="154"/>
      <c r="AD4" s="68"/>
      <c r="AE4" s="166"/>
      <c r="AF4" s="166"/>
      <c r="AG4" s="166"/>
      <c r="AH4" s="166"/>
      <c r="AI4" s="166"/>
      <c r="AJ4" s="166"/>
      <c r="AK4" s="68"/>
      <c r="AL4" s="166"/>
      <c r="AM4" s="106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</row>
    <row r="5" spans="1:53" ht="15.95" customHeight="1" thickBot="1" x14ac:dyDescent="0.25">
      <c r="A5" s="41" t="s">
        <v>31</v>
      </c>
      <c r="B5" s="42" t="s">
        <v>28</v>
      </c>
      <c r="C5" s="42"/>
      <c r="D5" s="42"/>
      <c r="E5" s="42" t="s">
        <v>23</v>
      </c>
      <c r="F5" s="43" t="s">
        <v>22</v>
      </c>
      <c r="G5" s="35">
        <f t="shared" si="1"/>
        <v>2</v>
      </c>
      <c r="H5" s="49"/>
      <c r="I5" s="50"/>
      <c r="J5" s="51"/>
      <c r="K5" s="51"/>
      <c r="L5" s="51"/>
      <c r="M5" s="51"/>
      <c r="N5" s="51"/>
      <c r="O5" s="52"/>
      <c r="P5" s="52"/>
      <c r="Q5" s="53"/>
      <c r="R5" s="51"/>
      <c r="S5" s="52"/>
      <c r="T5" s="52"/>
      <c r="U5" s="53"/>
      <c r="V5" s="51"/>
      <c r="W5" s="52"/>
      <c r="X5" s="52"/>
      <c r="Y5" s="53"/>
      <c r="Z5" s="51"/>
      <c r="AA5" s="52"/>
      <c r="AB5" s="52"/>
      <c r="AC5" s="155"/>
      <c r="AD5" s="68"/>
      <c r="AE5" s="166"/>
      <c r="AF5" s="166"/>
      <c r="AG5" s="166"/>
      <c r="AH5" s="166"/>
      <c r="AI5" s="166"/>
      <c r="AJ5" s="166"/>
      <c r="AK5" s="68"/>
      <c r="AL5" s="166"/>
      <c r="AM5" s="106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</row>
    <row r="6" spans="1:53" ht="15.95" customHeight="1" thickBot="1" x14ac:dyDescent="0.25">
      <c r="A6" s="41" t="s">
        <v>32</v>
      </c>
      <c r="B6" s="42" t="s">
        <v>28</v>
      </c>
      <c r="C6" s="42"/>
      <c r="D6" s="42"/>
      <c r="E6" s="42"/>
      <c r="F6" s="43"/>
      <c r="G6" s="35">
        <f t="shared" si="1"/>
        <v>4</v>
      </c>
      <c r="H6" s="54"/>
      <c r="I6" s="55"/>
      <c r="J6" s="51"/>
      <c r="K6" s="51"/>
      <c r="L6" s="51"/>
      <c r="M6" s="51"/>
      <c r="N6" s="56"/>
      <c r="O6" s="56"/>
      <c r="P6" s="56"/>
      <c r="Q6" s="56"/>
      <c r="R6" s="56"/>
      <c r="S6" s="56"/>
      <c r="T6" s="56"/>
      <c r="U6" s="56"/>
      <c r="V6" s="56"/>
      <c r="W6" s="57"/>
      <c r="X6" s="57"/>
      <c r="Y6" s="58"/>
      <c r="Z6" s="56"/>
      <c r="AA6" s="57"/>
      <c r="AB6" s="57"/>
      <c r="AC6" s="156"/>
      <c r="AD6" s="68"/>
      <c r="AE6" s="166"/>
      <c r="AF6" s="166"/>
      <c r="AG6" s="166"/>
      <c r="AH6" s="166"/>
      <c r="AI6" s="166"/>
      <c r="AJ6" s="166"/>
      <c r="AK6" s="68"/>
      <c r="AL6" s="166"/>
      <c r="AM6" s="106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</row>
    <row r="7" spans="1:53" ht="15.95" customHeight="1" x14ac:dyDescent="0.2">
      <c r="A7" s="41" t="s">
        <v>33</v>
      </c>
      <c r="B7" s="42" t="s">
        <v>28</v>
      </c>
      <c r="C7" s="42" t="s">
        <v>24</v>
      </c>
      <c r="D7" s="42" t="s">
        <v>24</v>
      </c>
      <c r="E7" s="42" t="s">
        <v>24</v>
      </c>
      <c r="F7" s="43" t="s">
        <v>24</v>
      </c>
      <c r="G7" s="35">
        <f t="shared" si="1"/>
        <v>0</v>
      </c>
      <c r="H7" s="49"/>
      <c r="I7" s="50"/>
      <c r="J7" s="51"/>
      <c r="K7" s="51"/>
      <c r="L7" s="51"/>
      <c r="M7" s="51"/>
      <c r="N7" s="51"/>
      <c r="O7" s="51"/>
      <c r="P7" s="51"/>
      <c r="Q7" s="51"/>
      <c r="R7" s="51"/>
      <c r="S7" s="52"/>
      <c r="T7" s="52"/>
      <c r="U7" s="53"/>
      <c r="V7" s="51"/>
      <c r="W7" s="52"/>
      <c r="X7" s="52"/>
      <c r="Y7" s="53"/>
      <c r="Z7" s="51"/>
      <c r="AA7" s="52"/>
      <c r="AB7" s="52"/>
      <c r="AC7" s="155"/>
      <c r="AD7" s="68"/>
      <c r="AE7" s="166"/>
      <c r="AF7" s="166"/>
      <c r="AG7" s="166"/>
      <c r="AH7" s="166"/>
      <c r="AI7" s="166"/>
      <c r="AJ7" s="166"/>
      <c r="AK7" s="68"/>
      <c r="AL7" s="67"/>
      <c r="AM7" s="167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</row>
    <row r="8" spans="1:53" ht="15.95" customHeight="1" x14ac:dyDescent="0.2">
      <c r="A8" s="41" t="s">
        <v>34</v>
      </c>
      <c r="B8" s="42" t="s">
        <v>28</v>
      </c>
      <c r="C8" s="42" t="s">
        <v>24</v>
      </c>
      <c r="D8" s="42" t="s">
        <v>24</v>
      </c>
      <c r="E8" s="42" t="s">
        <v>24</v>
      </c>
      <c r="F8" s="43" t="s">
        <v>24</v>
      </c>
      <c r="G8" s="35">
        <f t="shared" si="1"/>
        <v>0</v>
      </c>
      <c r="H8" s="59"/>
      <c r="I8" s="60"/>
      <c r="J8" s="61"/>
      <c r="K8" s="61"/>
      <c r="L8" s="61"/>
      <c r="M8" s="61"/>
      <c r="N8" s="61"/>
      <c r="O8" s="61"/>
      <c r="P8" s="61"/>
      <c r="Q8" s="61"/>
      <c r="R8" s="61"/>
      <c r="S8" s="62"/>
      <c r="T8" s="62"/>
      <c r="U8" s="63"/>
      <c r="V8" s="61"/>
      <c r="W8" s="62"/>
      <c r="X8" s="62"/>
      <c r="Y8" s="63"/>
      <c r="Z8" s="61"/>
      <c r="AA8" s="62"/>
      <c r="AB8" s="62"/>
      <c r="AC8" s="157"/>
      <c r="AD8" s="68"/>
      <c r="AE8" s="166"/>
      <c r="AF8" s="166"/>
      <c r="AG8" s="166"/>
      <c r="AH8" s="166"/>
      <c r="AI8" s="166"/>
      <c r="AJ8" s="166"/>
      <c r="AK8" s="68"/>
      <c r="AL8" s="67"/>
      <c r="AM8" s="1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</row>
    <row r="9" spans="1:53" ht="15.95" customHeight="1" x14ac:dyDescent="0.2">
      <c r="A9" s="41" t="s">
        <v>35</v>
      </c>
      <c r="B9" s="42" t="s">
        <v>28</v>
      </c>
      <c r="C9" s="42"/>
      <c r="D9" s="42" t="s">
        <v>22</v>
      </c>
      <c r="E9" s="42"/>
      <c r="F9" s="43"/>
      <c r="G9" s="35">
        <f t="shared" si="1"/>
        <v>3</v>
      </c>
      <c r="H9" s="186"/>
      <c r="I9" s="60" t="s">
        <v>25</v>
      </c>
      <c r="J9" s="64"/>
      <c r="K9" s="65"/>
      <c r="L9" s="65"/>
      <c r="M9" s="66"/>
      <c r="N9" s="64"/>
      <c r="O9" s="65"/>
      <c r="P9" s="65"/>
      <c r="Q9" s="66"/>
      <c r="R9" s="64"/>
      <c r="S9" s="65"/>
      <c r="T9" s="65"/>
      <c r="U9" s="66"/>
      <c r="V9" s="64"/>
      <c r="W9" s="65"/>
      <c r="X9" s="65"/>
      <c r="Y9" s="66"/>
      <c r="Z9" s="64"/>
      <c r="AA9" s="65"/>
      <c r="AB9" s="65"/>
      <c r="AC9" s="158"/>
      <c r="AD9" s="68"/>
      <c r="AE9" s="166"/>
      <c r="AF9" s="166"/>
      <c r="AG9" s="166"/>
      <c r="AH9" s="166"/>
      <c r="AI9" s="166"/>
      <c r="AJ9" s="166"/>
      <c r="AK9" s="68"/>
      <c r="AL9" s="67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</row>
    <row r="10" spans="1:53" ht="15.95" customHeight="1" thickBot="1" x14ac:dyDescent="0.25">
      <c r="A10" s="41" t="s">
        <v>36</v>
      </c>
      <c r="B10" s="42" t="s">
        <v>28</v>
      </c>
      <c r="C10" s="42"/>
      <c r="D10" s="42"/>
      <c r="E10" s="42"/>
      <c r="F10" s="43" t="s">
        <v>22</v>
      </c>
      <c r="G10" s="35">
        <f t="shared" si="1"/>
        <v>3</v>
      </c>
      <c r="H10" s="54"/>
      <c r="I10" s="55" t="s">
        <v>26</v>
      </c>
      <c r="J10" s="69"/>
      <c r="K10" s="70"/>
      <c r="L10" s="70"/>
      <c r="M10" s="71"/>
      <c r="N10" s="69"/>
      <c r="O10" s="70"/>
      <c r="P10" s="70"/>
      <c r="Q10" s="71"/>
      <c r="R10" s="69"/>
      <c r="S10" s="70"/>
      <c r="T10" s="70"/>
      <c r="U10" s="71"/>
      <c r="V10" s="69"/>
      <c r="W10" s="70"/>
      <c r="X10" s="70"/>
      <c r="Y10" s="71"/>
      <c r="Z10" s="69"/>
      <c r="AA10" s="70"/>
      <c r="AB10" s="70"/>
      <c r="AC10" s="159"/>
      <c r="AD10" s="68"/>
      <c r="AE10" s="166"/>
      <c r="AF10" s="166"/>
      <c r="AG10" s="166"/>
      <c r="AH10" s="166"/>
      <c r="AI10" s="166"/>
      <c r="AJ10" s="166"/>
      <c r="AK10" s="68"/>
      <c r="AL10" s="72"/>
      <c r="AM10" s="73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</row>
    <row r="11" spans="1:53" ht="15.95" customHeight="1" x14ac:dyDescent="0.2">
      <c r="A11" s="41" t="s">
        <v>26</v>
      </c>
      <c r="B11" s="42" t="s">
        <v>28</v>
      </c>
      <c r="C11" s="42"/>
      <c r="D11" s="42"/>
      <c r="E11" s="42"/>
      <c r="F11" s="43"/>
      <c r="G11" s="35">
        <f t="shared" si="1"/>
        <v>4</v>
      </c>
      <c r="H11" s="49"/>
      <c r="I11" s="50"/>
      <c r="J11" s="51"/>
      <c r="K11" s="52"/>
      <c r="L11" s="52"/>
      <c r="M11" s="53"/>
      <c r="N11" s="51"/>
      <c r="O11" s="51"/>
      <c r="P11" s="51"/>
      <c r="Q11" s="51"/>
      <c r="R11" s="51"/>
      <c r="S11" s="52"/>
      <c r="T11" s="52"/>
      <c r="U11" s="53"/>
      <c r="V11" s="51"/>
      <c r="W11" s="52"/>
      <c r="X11" s="52"/>
      <c r="Y11" s="53"/>
      <c r="Z11" s="51"/>
      <c r="AA11" s="52"/>
      <c r="AB11" s="52"/>
      <c r="AC11" s="155"/>
      <c r="AD11" s="68"/>
      <c r="AE11" s="166"/>
      <c r="AF11" s="166"/>
      <c r="AG11" s="166"/>
      <c r="AH11" s="166"/>
      <c r="AI11" s="166"/>
      <c r="AJ11" s="166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</row>
    <row r="12" spans="1:53" ht="15.95" customHeight="1" x14ac:dyDescent="0.2">
      <c r="A12" s="41" t="s">
        <v>37</v>
      </c>
      <c r="B12" s="42" t="s">
        <v>28</v>
      </c>
      <c r="C12" s="42"/>
      <c r="D12" s="42" t="s">
        <v>22</v>
      </c>
      <c r="E12" s="42"/>
      <c r="F12" s="43"/>
      <c r="G12" s="35">
        <f t="shared" si="1"/>
        <v>3</v>
      </c>
      <c r="H12" s="59"/>
      <c r="I12" s="60"/>
      <c r="J12" s="74"/>
      <c r="K12" s="75"/>
      <c r="L12" s="75"/>
      <c r="M12" s="76"/>
      <c r="N12" s="61"/>
      <c r="O12" s="62"/>
      <c r="P12" s="62"/>
      <c r="Q12" s="63"/>
      <c r="R12" s="61"/>
      <c r="S12" s="62"/>
      <c r="T12" s="62"/>
      <c r="U12" s="63"/>
      <c r="V12" s="61"/>
      <c r="W12" s="62"/>
      <c r="X12" s="62"/>
      <c r="Y12" s="63"/>
      <c r="Z12" s="61"/>
      <c r="AA12" s="62"/>
      <c r="AB12" s="62"/>
      <c r="AC12" s="157"/>
      <c r="AD12" s="68"/>
      <c r="AE12" s="166"/>
      <c r="AF12" s="166"/>
      <c r="AG12" s="166"/>
      <c r="AH12" s="166"/>
      <c r="AI12" s="166"/>
      <c r="AJ12" s="166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</row>
    <row r="13" spans="1:53" ht="15.95" customHeight="1" x14ac:dyDescent="0.2">
      <c r="A13" s="41" t="s">
        <v>38</v>
      </c>
      <c r="B13" s="42" t="s">
        <v>28</v>
      </c>
      <c r="C13" s="42"/>
      <c r="D13" s="42"/>
      <c r="E13" s="42"/>
      <c r="F13" s="43"/>
      <c r="G13" s="35">
        <f t="shared" si="1"/>
        <v>4</v>
      </c>
      <c r="H13" s="59"/>
      <c r="I13" s="60" t="s">
        <v>25</v>
      </c>
      <c r="J13" s="77"/>
      <c r="K13" s="78"/>
      <c r="L13" s="78"/>
      <c r="M13" s="66"/>
      <c r="N13" s="64"/>
      <c r="O13" s="65"/>
      <c r="P13" s="65"/>
      <c r="Q13" s="66"/>
      <c r="R13" s="64"/>
      <c r="S13" s="65"/>
      <c r="T13" s="65"/>
      <c r="U13" s="66"/>
      <c r="V13" s="64"/>
      <c r="W13" s="65"/>
      <c r="X13" s="65"/>
      <c r="Y13" s="66"/>
      <c r="Z13" s="64"/>
      <c r="AA13" s="65"/>
      <c r="AB13" s="65"/>
      <c r="AC13" s="158"/>
      <c r="AD13" s="68"/>
      <c r="AE13" s="166"/>
      <c r="AF13" s="166"/>
      <c r="AG13" s="166"/>
      <c r="AH13" s="166"/>
      <c r="AI13" s="166"/>
      <c r="AJ13" s="166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</row>
    <row r="14" spans="1:53" ht="15.95" customHeight="1" thickBot="1" x14ac:dyDescent="0.25">
      <c r="A14" s="41" t="s">
        <v>39</v>
      </c>
      <c r="B14" s="42" t="s">
        <v>28</v>
      </c>
      <c r="C14" s="42"/>
      <c r="D14" s="42"/>
      <c r="E14" s="42" t="s">
        <v>22</v>
      </c>
      <c r="F14" s="43"/>
      <c r="G14" s="35">
        <f t="shared" si="1"/>
        <v>3</v>
      </c>
      <c r="H14" s="54"/>
      <c r="I14" s="55" t="s">
        <v>26</v>
      </c>
      <c r="J14" s="79"/>
      <c r="K14" s="80"/>
      <c r="L14" s="80"/>
      <c r="M14" s="71"/>
      <c r="N14" s="69"/>
      <c r="O14" s="70"/>
      <c r="P14" s="70"/>
      <c r="Q14" s="71"/>
      <c r="R14" s="69"/>
      <c r="S14" s="70"/>
      <c r="T14" s="70"/>
      <c r="U14" s="71"/>
      <c r="V14" s="69"/>
      <c r="W14" s="70"/>
      <c r="X14" s="70"/>
      <c r="Y14" s="71"/>
      <c r="Z14" s="69"/>
      <c r="AA14" s="70"/>
      <c r="AB14" s="70"/>
      <c r="AC14" s="159"/>
      <c r="AD14" s="68"/>
      <c r="AE14" s="166"/>
      <c r="AF14" s="166"/>
      <c r="AG14" s="166"/>
      <c r="AH14" s="166"/>
      <c r="AI14" s="166"/>
      <c r="AJ14" s="166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</row>
    <row r="15" spans="1:53" ht="15.95" customHeight="1" thickBot="1" x14ac:dyDescent="0.25">
      <c r="A15" s="41"/>
      <c r="B15" s="42"/>
      <c r="C15" s="42"/>
      <c r="D15" s="42"/>
      <c r="E15" s="42"/>
      <c r="F15" s="43"/>
      <c r="G15" s="35">
        <f t="shared" si="1"/>
        <v>5</v>
      </c>
      <c r="H15" s="49"/>
      <c r="I15" s="50"/>
      <c r="J15" s="83"/>
      <c r="K15" s="84"/>
      <c r="L15" s="84"/>
      <c r="M15" s="85"/>
      <c r="N15" s="51"/>
      <c r="O15" s="52"/>
      <c r="P15" s="52"/>
      <c r="Q15" s="53"/>
      <c r="R15" s="51"/>
      <c r="S15" s="52"/>
      <c r="T15" s="52"/>
      <c r="U15" s="53"/>
      <c r="V15" s="51"/>
      <c r="W15" s="52"/>
      <c r="X15" s="52"/>
      <c r="Y15" s="53"/>
      <c r="Z15" s="51"/>
      <c r="AA15" s="52"/>
      <c r="AB15" s="52"/>
      <c r="AC15" s="155"/>
      <c r="AD15" s="68"/>
      <c r="AE15" s="166"/>
      <c r="AF15" s="166"/>
      <c r="AG15" s="166"/>
      <c r="AH15" s="166"/>
      <c r="AI15" s="166"/>
      <c r="AJ15" s="166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</row>
    <row r="16" spans="1:53" ht="15.95" customHeight="1" x14ac:dyDescent="0.2">
      <c r="A16" s="41"/>
      <c r="B16" s="42"/>
      <c r="C16" s="42"/>
      <c r="D16" s="42"/>
      <c r="E16" s="42"/>
      <c r="F16" s="43"/>
      <c r="G16" s="35">
        <f t="shared" si="1"/>
        <v>5</v>
      </c>
      <c r="H16" s="59"/>
      <c r="I16" s="60"/>
      <c r="J16" s="74"/>
      <c r="K16" s="75"/>
      <c r="L16" s="75"/>
      <c r="M16" s="76"/>
      <c r="N16" s="74"/>
      <c r="O16" s="75"/>
      <c r="P16" s="75"/>
      <c r="Q16" s="76"/>
      <c r="R16" s="74"/>
      <c r="S16" s="75"/>
      <c r="T16" s="75"/>
      <c r="U16" s="76"/>
      <c r="V16" s="74"/>
      <c r="W16" s="75"/>
      <c r="X16" s="75"/>
      <c r="Y16" s="76"/>
      <c r="Z16" s="74"/>
      <c r="AA16" s="75"/>
      <c r="AB16" s="75"/>
      <c r="AC16" s="160"/>
      <c r="AD16" s="68"/>
      <c r="AE16" s="166"/>
      <c r="AF16" s="166"/>
      <c r="AG16" s="166"/>
      <c r="AH16" s="166"/>
      <c r="AI16" s="166"/>
      <c r="AJ16" s="166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</row>
    <row r="17" spans="1:53" ht="15.95" customHeight="1" x14ac:dyDescent="0.2">
      <c r="A17" s="41"/>
      <c r="B17" s="42"/>
      <c r="C17" s="42"/>
      <c r="D17" s="42"/>
      <c r="E17" s="42"/>
      <c r="F17" s="43"/>
      <c r="G17" s="35">
        <f t="shared" si="1"/>
        <v>5</v>
      </c>
      <c r="H17" s="59"/>
      <c r="I17" s="60" t="s">
        <v>25</v>
      </c>
      <c r="J17" s="77"/>
      <c r="K17" s="78"/>
      <c r="L17" s="78"/>
      <c r="M17" s="66"/>
      <c r="N17" s="77"/>
      <c r="O17" s="78"/>
      <c r="P17" s="78"/>
      <c r="Q17" s="66"/>
      <c r="R17" s="77"/>
      <c r="S17" s="78"/>
      <c r="T17" s="78"/>
      <c r="U17" s="66"/>
      <c r="V17" s="77"/>
      <c r="W17" s="78"/>
      <c r="X17" s="78"/>
      <c r="Y17" s="66"/>
      <c r="Z17" s="77"/>
      <c r="AA17" s="78"/>
      <c r="AB17" s="78"/>
      <c r="AC17" s="158"/>
      <c r="AD17" s="68"/>
      <c r="AE17" s="166"/>
      <c r="AF17" s="166"/>
      <c r="AG17" s="166"/>
      <c r="AH17" s="166"/>
      <c r="AI17" s="166"/>
      <c r="AJ17" s="166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</row>
    <row r="18" spans="1:53" ht="15.95" customHeight="1" x14ac:dyDescent="0.2">
      <c r="A18" s="41"/>
      <c r="B18" s="42"/>
      <c r="C18" s="42"/>
      <c r="D18" s="42"/>
      <c r="E18" s="42"/>
      <c r="F18" s="43"/>
      <c r="G18" s="35">
        <f t="shared" si="1"/>
        <v>5</v>
      </c>
      <c r="H18" s="186"/>
      <c r="I18" s="60" t="s">
        <v>26</v>
      </c>
      <c r="J18" s="79"/>
      <c r="K18" s="80"/>
      <c r="L18" s="80"/>
      <c r="M18" s="71"/>
      <c r="N18" s="79"/>
      <c r="O18" s="80"/>
      <c r="P18" s="80"/>
      <c r="Q18" s="71"/>
      <c r="R18" s="79"/>
      <c r="S18" s="80"/>
      <c r="T18" s="80"/>
      <c r="U18" s="71"/>
      <c r="V18" s="79"/>
      <c r="W18" s="80"/>
      <c r="X18" s="80"/>
      <c r="Y18" s="71"/>
      <c r="Z18" s="79"/>
      <c r="AA18" s="80"/>
      <c r="AB18" s="80"/>
      <c r="AC18" s="159"/>
      <c r="AD18" s="68"/>
      <c r="AE18" s="166"/>
      <c r="AF18" s="166"/>
      <c r="AG18" s="166"/>
      <c r="AH18" s="166"/>
      <c r="AI18" s="166"/>
      <c r="AJ18" s="166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</row>
    <row r="19" spans="1:53" ht="15.95" customHeight="1" thickBot="1" x14ac:dyDescent="0.25">
      <c r="A19" s="41"/>
      <c r="B19" s="42"/>
      <c r="C19" s="42"/>
      <c r="D19" s="42"/>
      <c r="E19" s="42"/>
      <c r="F19" s="43"/>
      <c r="G19" s="35">
        <f t="shared" si="1"/>
        <v>5</v>
      </c>
      <c r="H19" s="81"/>
      <c r="I19" s="82"/>
      <c r="J19" s="83"/>
      <c r="K19" s="84"/>
      <c r="L19" s="84"/>
      <c r="M19" s="85"/>
      <c r="N19" s="83"/>
      <c r="O19" s="84"/>
      <c r="P19" s="84"/>
      <c r="Q19" s="85"/>
      <c r="R19" s="83"/>
      <c r="S19" s="84"/>
      <c r="T19" s="84"/>
      <c r="U19" s="85"/>
      <c r="V19" s="83"/>
      <c r="W19" s="84"/>
      <c r="X19" s="84"/>
      <c r="Y19" s="85"/>
      <c r="Z19" s="83"/>
      <c r="AA19" s="84"/>
      <c r="AB19" s="84"/>
      <c r="AC19" s="161"/>
      <c r="AD19" s="68"/>
      <c r="AE19" s="166"/>
      <c r="AF19" s="166"/>
      <c r="AG19" s="166"/>
      <c r="AH19" s="166"/>
      <c r="AI19" s="166"/>
      <c r="AJ19" s="166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</row>
    <row r="20" spans="1:53" ht="15.95" customHeight="1" x14ac:dyDescent="0.2">
      <c r="A20" s="41"/>
      <c r="B20" s="42"/>
      <c r="C20" s="42"/>
      <c r="D20" s="42"/>
      <c r="E20" s="42"/>
      <c r="F20" s="43"/>
      <c r="G20" s="35">
        <f t="shared" si="1"/>
        <v>5</v>
      </c>
      <c r="H20" s="49"/>
      <c r="I20" s="50"/>
      <c r="J20" s="51"/>
      <c r="K20" s="52"/>
      <c r="L20" s="52"/>
      <c r="M20" s="53"/>
      <c r="N20" s="51"/>
      <c r="O20" s="52"/>
      <c r="P20" s="52"/>
      <c r="Q20" s="53"/>
      <c r="R20" s="51"/>
      <c r="S20" s="52"/>
      <c r="T20" s="52"/>
      <c r="U20" s="53"/>
      <c r="V20" s="51"/>
      <c r="W20" s="52"/>
      <c r="X20" s="52"/>
      <c r="Y20" s="53"/>
      <c r="Z20" s="51"/>
      <c r="AA20" s="52"/>
      <c r="AB20" s="52"/>
      <c r="AC20" s="155"/>
      <c r="AD20" s="68"/>
      <c r="AE20" s="166"/>
      <c r="AF20" s="166"/>
      <c r="AG20" s="166"/>
      <c r="AH20" s="166"/>
      <c r="AI20" s="166"/>
      <c r="AJ20" s="166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</row>
    <row r="21" spans="1:53" ht="15.95" customHeight="1" x14ac:dyDescent="0.2">
      <c r="A21" s="86"/>
      <c r="B21" s="42"/>
      <c r="C21" s="42"/>
      <c r="D21" s="42"/>
      <c r="E21" s="42"/>
      <c r="F21" s="43"/>
      <c r="G21" s="35">
        <f t="shared" si="1"/>
        <v>5</v>
      </c>
      <c r="H21" s="59"/>
      <c r="I21" s="60"/>
      <c r="J21" s="74"/>
      <c r="K21" s="75"/>
      <c r="L21" s="75"/>
      <c r="M21" s="76"/>
      <c r="N21" s="74"/>
      <c r="O21" s="75"/>
      <c r="P21" s="75"/>
      <c r="Q21" s="76"/>
      <c r="R21" s="74"/>
      <c r="S21" s="75"/>
      <c r="T21" s="75"/>
      <c r="U21" s="76"/>
      <c r="V21" s="74"/>
      <c r="W21" s="75"/>
      <c r="X21" s="75"/>
      <c r="Y21" s="76"/>
      <c r="Z21" s="74"/>
      <c r="AA21" s="75"/>
      <c r="AB21" s="75"/>
      <c r="AC21" s="160"/>
      <c r="AD21" s="68"/>
      <c r="AE21" s="166"/>
      <c r="AF21" s="166"/>
      <c r="AG21" s="166"/>
      <c r="AH21" s="166"/>
      <c r="AI21" s="166"/>
      <c r="AJ21" s="166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</row>
    <row r="22" spans="1:53" ht="15.95" customHeight="1" x14ac:dyDescent="0.2">
      <c r="A22" s="86"/>
      <c r="B22" s="42"/>
      <c r="C22" s="42"/>
      <c r="D22" s="42"/>
      <c r="E22" s="42"/>
      <c r="F22" s="43"/>
      <c r="G22" s="35">
        <f t="shared" si="1"/>
        <v>5</v>
      </c>
      <c r="H22" s="59"/>
      <c r="I22" s="60" t="s">
        <v>25</v>
      </c>
      <c r="J22" s="77"/>
      <c r="K22" s="78"/>
      <c r="L22" s="78"/>
      <c r="M22" s="66"/>
      <c r="N22" s="77"/>
      <c r="O22" s="78"/>
      <c r="P22" s="78"/>
      <c r="Q22" s="66"/>
      <c r="R22" s="77"/>
      <c r="S22" s="78"/>
      <c r="T22" s="78"/>
      <c r="U22" s="66"/>
      <c r="V22" s="77"/>
      <c r="W22" s="78"/>
      <c r="X22" s="78"/>
      <c r="Y22" s="66"/>
      <c r="Z22" s="77"/>
      <c r="AA22" s="78"/>
      <c r="AB22" s="78"/>
      <c r="AC22" s="158"/>
      <c r="AD22" s="68"/>
      <c r="AE22" s="166"/>
      <c r="AF22" s="166"/>
      <c r="AG22" s="166"/>
      <c r="AH22" s="166"/>
      <c r="AI22" s="166"/>
      <c r="AJ22" s="166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</row>
    <row r="23" spans="1:53" ht="15.95" customHeight="1" x14ac:dyDescent="0.2">
      <c r="A23" s="41"/>
      <c r="B23" s="42"/>
      <c r="C23" s="42"/>
      <c r="D23" s="42"/>
      <c r="E23" s="42"/>
      <c r="F23" s="43"/>
      <c r="G23" s="35">
        <f t="shared" si="1"/>
        <v>5</v>
      </c>
      <c r="H23" s="59"/>
      <c r="I23" s="60" t="s">
        <v>26</v>
      </c>
      <c r="J23" s="79"/>
      <c r="K23" s="80"/>
      <c r="L23" s="80"/>
      <c r="M23" s="71"/>
      <c r="N23" s="79"/>
      <c r="O23" s="80"/>
      <c r="P23" s="80"/>
      <c r="Q23" s="71"/>
      <c r="R23" s="79"/>
      <c r="S23" s="80"/>
      <c r="T23" s="80"/>
      <c r="U23" s="71"/>
      <c r="V23" s="79"/>
      <c r="W23" s="80"/>
      <c r="X23" s="80"/>
      <c r="Y23" s="71"/>
      <c r="Z23" s="79"/>
      <c r="AA23" s="80"/>
      <c r="AB23" s="80"/>
      <c r="AC23" s="159"/>
      <c r="AD23" s="68"/>
      <c r="AE23" s="166"/>
      <c r="AF23" s="166"/>
      <c r="AG23" s="166"/>
      <c r="AH23" s="166"/>
      <c r="AI23" s="166"/>
      <c r="AJ23" s="166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</row>
    <row r="24" spans="1:53" ht="15.95" customHeight="1" thickBot="1" x14ac:dyDescent="0.25">
      <c r="A24" s="41"/>
      <c r="B24" s="42"/>
      <c r="C24" s="42"/>
      <c r="D24" s="42"/>
      <c r="E24" s="42"/>
      <c r="F24" s="43"/>
      <c r="G24" s="35">
        <f t="shared" si="1"/>
        <v>5</v>
      </c>
      <c r="H24" s="81"/>
      <c r="I24" s="82"/>
      <c r="J24" s="83"/>
      <c r="K24" s="84"/>
      <c r="L24" s="84"/>
      <c r="M24" s="85"/>
      <c r="N24" s="83"/>
      <c r="O24" s="84"/>
      <c r="P24" s="84"/>
      <c r="Q24" s="85"/>
      <c r="R24" s="83"/>
      <c r="S24" s="84"/>
      <c r="T24" s="84"/>
      <c r="U24" s="85"/>
      <c r="V24" s="83"/>
      <c r="W24" s="84"/>
      <c r="X24" s="84"/>
      <c r="Y24" s="85"/>
      <c r="Z24" s="83"/>
      <c r="AA24" s="84"/>
      <c r="AB24" s="84"/>
      <c r="AC24" s="161"/>
      <c r="AD24" s="68"/>
      <c r="AE24" s="166"/>
      <c r="AF24" s="166"/>
      <c r="AG24" s="166"/>
      <c r="AH24" s="166"/>
      <c r="AI24" s="166"/>
      <c r="AJ24" s="166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</row>
    <row r="25" spans="1:53" ht="15.95" customHeight="1" x14ac:dyDescent="0.2">
      <c r="A25" s="41"/>
      <c r="B25" s="42"/>
      <c r="C25" s="42"/>
      <c r="D25" s="42"/>
      <c r="E25" s="42"/>
      <c r="F25" s="43"/>
      <c r="G25" s="35">
        <f t="shared" si="1"/>
        <v>5</v>
      </c>
      <c r="H25" s="49"/>
      <c r="I25" s="50"/>
      <c r="J25" s="51"/>
      <c r="K25" s="52"/>
      <c r="L25" s="52"/>
      <c r="M25" s="53"/>
      <c r="N25" s="51"/>
      <c r="O25" s="52"/>
      <c r="P25" s="52"/>
      <c r="Q25" s="53"/>
      <c r="R25" s="51"/>
      <c r="S25" s="52"/>
      <c r="T25" s="52"/>
      <c r="U25" s="53"/>
      <c r="V25" s="51"/>
      <c r="W25" s="52"/>
      <c r="X25" s="52"/>
      <c r="Y25" s="53"/>
      <c r="Z25" s="51"/>
      <c r="AA25" s="52"/>
      <c r="AB25" s="52"/>
      <c r="AC25" s="155"/>
      <c r="AD25" s="68"/>
      <c r="AE25" s="166"/>
      <c r="AF25" s="166"/>
      <c r="AG25" s="166"/>
      <c r="AH25" s="166"/>
      <c r="AI25" s="166"/>
      <c r="AJ25" s="166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</row>
    <row r="26" spans="1:53" ht="15.95" customHeight="1" x14ac:dyDescent="0.2">
      <c r="A26" s="41"/>
      <c r="B26" s="42"/>
      <c r="C26" s="42"/>
      <c r="D26" s="42"/>
      <c r="E26" s="42"/>
      <c r="F26" s="43"/>
      <c r="G26" s="35">
        <f t="shared" si="1"/>
        <v>5</v>
      </c>
      <c r="H26" s="59"/>
      <c r="I26" s="60"/>
      <c r="J26" s="74"/>
      <c r="K26" s="75"/>
      <c r="L26" s="75"/>
      <c r="M26" s="76"/>
      <c r="N26" s="74"/>
      <c r="O26" s="75"/>
      <c r="P26" s="75"/>
      <c r="Q26" s="76"/>
      <c r="R26" s="74"/>
      <c r="S26" s="75"/>
      <c r="T26" s="75"/>
      <c r="U26" s="76"/>
      <c r="V26" s="74"/>
      <c r="W26" s="75"/>
      <c r="X26" s="75"/>
      <c r="Y26" s="76"/>
      <c r="Z26" s="74"/>
      <c r="AA26" s="75"/>
      <c r="AB26" s="75"/>
      <c r="AC26" s="160"/>
      <c r="AD26" s="68"/>
      <c r="AE26" s="166"/>
      <c r="AF26" s="166"/>
      <c r="AG26" s="166"/>
      <c r="AH26" s="166"/>
      <c r="AI26" s="166"/>
      <c r="AJ26" s="166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</row>
    <row r="27" spans="1:53" ht="15.95" customHeight="1" x14ac:dyDescent="0.2">
      <c r="A27" s="41"/>
      <c r="B27" s="42"/>
      <c r="C27" s="42"/>
      <c r="D27" s="42"/>
      <c r="E27" s="42"/>
      <c r="F27" s="43"/>
      <c r="G27" s="35">
        <f t="shared" si="1"/>
        <v>5</v>
      </c>
      <c r="H27" s="59"/>
      <c r="I27" s="60" t="s">
        <v>25</v>
      </c>
      <c r="J27" s="77"/>
      <c r="K27" s="78"/>
      <c r="L27" s="78"/>
      <c r="M27" s="66"/>
      <c r="N27" s="77"/>
      <c r="O27" s="78"/>
      <c r="P27" s="78"/>
      <c r="Q27" s="66"/>
      <c r="R27" s="77"/>
      <c r="S27" s="78"/>
      <c r="T27" s="78"/>
      <c r="U27" s="66"/>
      <c r="V27" s="77"/>
      <c r="W27" s="78"/>
      <c r="X27" s="78"/>
      <c r="Y27" s="66"/>
      <c r="Z27" s="77"/>
      <c r="AA27" s="78"/>
      <c r="AB27" s="78"/>
      <c r="AC27" s="158"/>
      <c r="AD27" s="68"/>
      <c r="AE27" s="166"/>
      <c r="AF27" s="166"/>
      <c r="AG27" s="166"/>
      <c r="AH27" s="166"/>
      <c r="AI27" s="166"/>
      <c r="AJ27" s="166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</row>
    <row r="28" spans="1:53" ht="15.95" customHeight="1" x14ac:dyDescent="0.2">
      <c r="A28" s="41"/>
      <c r="B28" s="42"/>
      <c r="C28" s="42"/>
      <c r="D28" s="42"/>
      <c r="E28" s="42"/>
      <c r="F28" s="43"/>
      <c r="G28" s="35">
        <f t="shared" si="1"/>
        <v>5</v>
      </c>
      <c r="H28" s="59"/>
      <c r="I28" s="60" t="s">
        <v>26</v>
      </c>
      <c r="J28" s="79"/>
      <c r="K28" s="80"/>
      <c r="L28" s="80"/>
      <c r="M28" s="71"/>
      <c r="N28" s="79"/>
      <c r="O28" s="80"/>
      <c r="P28" s="80"/>
      <c r="Q28" s="71"/>
      <c r="R28" s="79"/>
      <c r="S28" s="80"/>
      <c r="T28" s="80"/>
      <c r="U28" s="71"/>
      <c r="V28" s="79"/>
      <c r="W28" s="80"/>
      <c r="X28" s="80"/>
      <c r="Y28" s="71"/>
      <c r="Z28" s="79"/>
      <c r="AA28" s="80"/>
      <c r="AB28" s="80"/>
      <c r="AC28" s="159"/>
      <c r="AD28" s="68"/>
      <c r="AE28" s="166"/>
      <c r="AF28" s="166"/>
      <c r="AG28" s="166"/>
      <c r="AH28" s="166"/>
      <c r="AI28" s="166"/>
      <c r="AJ28" s="166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</row>
    <row r="29" spans="1:53" ht="15.95" customHeight="1" thickBot="1" x14ac:dyDescent="0.25">
      <c r="A29" s="87"/>
      <c r="B29" s="42"/>
      <c r="C29" s="42"/>
      <c r="D29" s="42"/>
      <c r="E29" s="42"/>
      <c r="F29" s="43"/>
      <c r="G29" s="35">
        <f t="shared" si="1"/>
        <v>5</v>
      </c>
      <c r="H29" s="81"/>
      <c r="I29" s="82"/>
      <c r="J29" s="83"/>
      <c r="K29" s="84"/>
      <c r="L29" s="84"/>
      <c r="M29" s="85"/>
      <c r="N29" s="83"/>
      <c r="O29" s="84"/>
      <c r="P29" s="84"/>
      <c r="Q29" s="85"/>
      <c r="R29" s="83"/>
      <c r="S29" s="84"/>
      <c r="T29" s="84"/>
      <c r="U29" s="85"/>
      <c r="V29" s="83"/>
      <c r="W29" s="84"/>
      <c r="X29" s="84"/>
      <c r="Y29" s="85"/>
      <c r="Z29" s="83"/>
      <c r="AA29" s="84"/>
      <c r="AB29" s="84"/>
      <c r="AC29" s="161"/>
      <c r="AD29" s="68"/>
      <c r="AE29" s="166"/>
      <c r="AF29" s="166"/>
      <c r="AG29" s="166"/>
      <c r="AH29" s="166"/>
      <c r="AI29" s="166"/>
      <c r="AJ29" s="166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</row>
    <row r="30" spans="1:53" ht="15.95" customHeight="1" x14ac:dyDescent="0.2">
      <c r="A30" s="87"/>
      <c r="B30" s="42"/>
      <c r="C30" s="42"/>
      <c r="D30" s="42"/>
      <c r="E30" s="42"/>
      <c r="F30" s="43"/>
      <c r="G30" s="35">
        <f t="shared" si="1"/>
        <v>5</v>
      </c>
      <c r="H30" s="49"/>
      <c r="I30" s="50"/>
      <c r="J30" s="51"/>
      <c r="K30" s="52"/>
      <c r="L30" s="52"/>
      <c r="M30" s="53"/>
      <c r="N30" s="51"/>
      <c r="O30" s="52"/>
      <c r="P30" s="52"/>
      <c r="Q30" s="53"/>
      <c r="R30" s="51"/>
      <c r="S30" s="52"/>
      <c r="T30" s="52"/>
      <c r="U30" s="53"/>
      <c r="V30" s="51"/>
      <c r="W30" s="52"/>
      <c r="X30" s="52"/>
      <c r="Y30" s="53"/>
      <c r="Z30" s="51"/>
      <c r="AA30" s="52"/>
      <c r="AB30" s="52"/>
      <c r="AC30" s="155"/>
      <c r="AD30" s="68"/>
      <c r="AE30" s="166"/>
      <c r="AF30" s="166"/>
      <c r="AG30" s="166"/>
      <c r="AH30" s="166"/>
      <c r="AI30" s="166"/>
      <c r="AJ30" s="166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</row>
    <row r="31" spans="1:53" ht="15.95" customHeight="1" x14ac:dyDescent="0.2">
      <c r="A31" s="87"/>
      <c r="B31" s="42"/>
      <c r="C31" s="42"/>
      <c r="D31" s="42"/>
      <c r="E31" s="42"/>
      <c r="F31" s="43"/>
      <c r="G31" s="35">
        <f t="shared" si="1"/>
        <v>5</v>
      </c>
      <c r="H31" s="59"/>
      <c r="I31" s="60"/>
      <c r="J31" s="74"/>
      <c r="K31" s="75"/>
      <c r="L31" s="75"/>
      <c r="M31" s="76"/>
      <c r="N31" s="74"/>
      <c r="O31" s="75"/>
      <c r="P31" s="75"/>
      <c r="Q31" s="76"/>
      <c r="R31" s="74"/>
      <c r="S31" s="75"/>
      <c r="T31" s="75"/>
      <c r="U31" s="76"/>
      <c r="V31" s="74"/>
      <c r="W31" s="75"/>
      <c r="X31" s="75"/>
      <c r="Y31" s="76"/>
      <c r="Z31" s="74"/>
      <c r="AA31" s="75"/>
      <c r="AB31" s="75"/>
      <c r="AC31" s="160"/>
      <c r="AD31" s="68"/>
      <c r="AE31" s="166"/>
      <c r="AF31" s="166"/>
      <c r="AG31" s="166"/>
      <c r="AH31" s="166"/>
      <c r="AI31" s="166"/>
      <c r="AJ31" s="166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</row>
    <row r="32" spans="1:53" ht="15.95" customHeight="1" x14ac:dyDescent="0.2">
      <c r="A32" s="88"/>
      <c r="B32" s="42"/>
      <c r="C32" s="42"/>
      <c r="D32" s="42"/>
      <c r="E32" s="42"/>
      <c r="F32" s="43"/>
      <c r="G32" s="35">
        <f t="shared" si="1"/>
        <v>5</v>
      </c>
      <c r="H32" s="59"/>
      <c r="I32" s="60" t="s">
        <v>25</v>
      </c>
      <c r="J32" s="77"/>
      <c r="K32" s="78"/>
      <c r="L32" s="78"/>
      <c r="M32" s="66"/>
      <c r="N32" s="77"/>
      <c r="O32" s="78"/>
      <c r="P32" s="78"/>
      <c r="Q32" s="66"/>
      <c r="R32" s="77"/>
      <c r="S32" s="78"/>
      <c r="T32" s="78"/>
      <c r="U32" s="66"/>
      <c r="V32" s="77"/>
      <c r="W32" s="78"/>
      <c r="X32" s="78"/>
      <c r="Y32" s="66"/>
      <c r="Z32" s="77"/>
      <c r="AA32" s="78"/>
      <c r="AB32" s="78"/>
      <c r="AC32" s="158"/>
      <c r="AD32" s="68"/>
      <c r="AE32" s="166"/>
      <c r="AF32" s="166"/>
      <c r="AG32" s="166"/>
      <c r="AH32" s="166"/>
      <c r="AI32" s="166"/>
      <c r="AJ32" s="166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</row>
    <row r="33" spans="1:53" ht="15.95" customHeight="1" x14ac:dyDescent="0.2">
      <c r="A33" s="89"/>
      <c r="B33" s="90"/>
      <c r="C33" s="90"/>
      <c r="D33" s="90"/>
      <c r="E33" s="90"/>
      <c r="F33" s="91"/>
      <c r="G33" s="35">
        <f t="shared" si="1"/>
        <v>5</v>
      </c>
      <c r="H33" s="59"/>
      <c r="I33" s="60" t="s">
        <v>26</v>
      </c>
      <c r="J33" s="79"/>
      <c r="K33" s="80"/>
      <c r="L33" s="80"/>
      <c r="M33" s="71"/>
      <c r="N33" s="79"/>
      <c r="O33" s="80"/>
      <c r="P33" s="80"/>
      <c r="Q33" s="71"/>
      <c r="R33" s="79"/>
      <c r="S33" s="80"/>
      <c r="T33" s="80"/>
      <c r="U33" s="71"/>
      <c r="V33" s="79"/>
      <c r="W33" s="80"/>
      <c r="X33" s="80"/>
      <c r="Y33" s="71"/>
      <c r="Z33" s="79"/>
      <c r="AA33" s="80"/>
      <c r="AB33" s="80"/>
      <c r="AC33" s="159"/>
      <c r="AD33" s="68"/>
      <c r="AE33" s="166"/>
      <c r="AF33" s="166"/>
      <c r="AG33" s="166"/>
      <c r="AH33" s="166"/>
      <c r="AI33" s="166"/>
      <c r="AJ33" s="166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</row>
    <row r="34" spans="1:53" ht="15.95" customHeight="1" thickBot="1" x14ac:dyDescent="0.25">
      <c r="A34" s="92" t="s">
        <v>27</v>
      </c>
      <c r="B34" s="93">
        <f>COUNTBLANK(B3:B33)-(COUNTBLANK(A3:A33))</f>
        <v>0</v>
      </c>
      <c r="C34" s="93">
        <f>COUNTBLANK(C3:C33)-(COUNTBLANK(A3:A33))</f>
        <v>10</v>
      </c>
      <c r="D34" s="93">
        <f>COUNTBLANK(D3:D33)-(COUNTBLANK(A3:A33))</f>
        <v>7</v>
      </c>
      <c r="E34" s="93">
        <f>COUNTBLANK(E3:E33)-(COUNTBLANK(A3:A33))</f>
        <v>8</v>
      </c>
      <c r="F34" s="93">
        <f>COUNTBLANK(F3:F33)-(COUNTBLANK(A3:A33))</f>
        <v>8</v>
      </c>
      <c r="H34" s="81"/>
      <c r="I34" s="82"/>
      <c r="J34" s="83"/>
      <c r="K34" s="84"/>
      <c r="L34" s="84"/>
      <c r="M34" s="85"/>
      <c r="N34" s="83"/>
      <c r="O34" s="84"/>
      <c r="P34" s="84"/>
      <c r="Q34" s="85"/>
      <c r="R34" s="83"/>
      <c r="S34" s="84"/>
      <c r="T34" s="84"/>
      <c r="U34" s="85"/>
      <c r="V34" s="83"/>
      <c r="W34" s="84"/>
      <c r="X34" s="84"/>
      <c r="Y34" s="85"/>
      <c r="Z34" s="83"/>
      <c r="AA34" s="84"/>
      <c r="AB34" s="84"/>
      <c r="AC34" s="161"/>
      <c r="AD34" s="68"/>
      <c r="AE34" s="173"/>
      <c r="AF34" s="166"/>
      <c r="AG34" s="166"/>
      <c r="AH34" s="166"/>
      <c r="AI34" s="166"/>
      <c r="AJ34" s="166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</row>
    <row r="35" spans="1:53" ht="15.95" customHeight="1" x14ac:dyDescent="0.2">
      <c r="A35" s="95"/>
      <c r="B35" s="96"/>
      <c r="C35" s="96"/>
      <c r="D35" s="96"/>
      <c r="E35" s="96"/>
      <c r="F35" s="96"/>
      <c r="H35" s="49"/>
      <c r="I35" s="50"/>
      <c r="J35" s="51"/>
      <c r="K35" s="52"/>
      <c r="L35" s="52"/>
      <c r="M35" s="53"/>
      <c r="N35" s="51"/>
      <c r="O35" s="52"/>
      <c r="P35" s="52"/>
      <c r="Q35" s="53"/>
      <c r="R35" s="51"/>
      <c r="S35" s="52"/>
      <c r="T35" s="52"/>
      <c r="U35" s="53"/>
      <c r="V35" s="51"/>
      <c r="W35" s="52"/>
      <c r="X35" s="52"/>
      <c r="Y35" s="53"/>
      <c r="Z35" s="51"/>
      <c r="AA35" s="52"/>
      <c r="AB35" s="52"/>
      <c r="AC35" s="155"/>
      <c r="AD35" s="68"/>
      <c r="AE35" s="173"/>
      <c r="AF35" s="166"/>
      <c r="AG35" s="174"/>
      <c r="AH35" s="174"/>
      <c r="AI35" s="169"/>
      <c r="AJ35" s="166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</row>
    <row r="36" spans="1:53" ht="15.95" customHeight="1" x14ac:dyDescent="0.2">
      <c r="A36" s="22"/>
      <c r="B36" s="97"/>
      <c r="C36" s="97"/>
      <c r="D36" s="97"/>
      <c r="E36" s="97"/>
      <c r="F36" s="97"/>
      <c r="H36" s="98"/>
      <c r="I36" s="99"/>
      <c r="J36" s="74"/>
      <c r="K36" s="75"/>
      <c r="L36" s="75"/>
      <c r="M36" s="76"/>
      <c r="N36" s="74"/>
      <c r="O36" s="75"/>
      <c r="P36" s="75"/>
      <c r="Q36" s="76"/>
      <c r="R36" s="74"/>
      <c r="S36" s="75"/>
      <c r="T36" s="75"/>
      <c r="U36" s="76"/>
      <c r="V36" s="74"/>
      <c r="W36" s="75"/>
      <c r="X36" s="75"/>
      <c r="Y36" s="76"/>
      <c r="Z36" s="74"/>
      <c r="AA36" s="75"/>
      <c r="AB36" s="75"/>
      <c r="AC36" s="160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</row>
    <row r="37" spans="1:53" ht="15.95" customHeight="1" x14ac:dyDescent="0.2">
      <c r="A37" s="22"/>
      <c r="B37" s="97"/>
      <c r="C37" s="97"/>
      <c r="D37" s="97"/>
      <c r="E37" s="97"/>
      <c r="F37" s="97"/>
      <c r="H37" s="98"/>
      <c r="I37" s="99" t="s">
        <v>25</v>
      </c>
      <c r="J37" s="77"/>
      <c r="K37" s="78"/>
      <c r="L37" s="78"/>
      <c r="M37" s="66"/>
      <c r="N37" s="77"/>
      <c r="O37" s="78"/>
      <c r="P37" s="78"/>
      <c r="Q37" s="66"/>
      <c r="R37" s="77"/>
      <c r="S37" s="78"/>
      <c r="T37" s="78"/>
      <c r="U37" s="66"/>
      <c r="V37" s="77"/>
      <c r="W37" s="78"/>
      <c r="X37" s="78"/>
      <c r="Y37" s="66"/>
      <c r="Z37" s="77"/>
      <c r="AA37" s="78"/>
      <c r="AB37" s="78"/>
      <c r="AC37" s="15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</row>
    <row r="38" spans="1:53" ht="15.95" customHeight="1" x14ac:dyDescent="0.2">
      <c r="A38" s="22"/>
      <c r="B38" s="97"/>
      <c r="C38" s="97"/>
      <c r="D38" s="97"/>
      <c r="E38" s="97"/>
      <c r="F38" s="97"/>
      <c r="H38" s="98"/>
      <c r="I38" s="99" t="s">
        <v>26</v>
      </c>
      <c r="J38" s="79"/>
      <c r="K38" s="80"/>
      <c r="L38" s="80"/>
      <c r="M38" s="71"/>
      <c r="N38" s="79"/>
      <c r="O38" s="80"/>
      <c r="P38" s="80"/>
      <c r="Q38" s="71"/>
      <c r="R38" s="79"/>
      <c r="S38" s="80"/>
      <c r="T38" s="80"/>
      <c r="U38" s="71"/>
      <c r="V38" s="79"/>
      <c r="W38" s="80"/>
      <c r="X38" s="80"/>
      <c r="Y38" s="71"/>
      <c r="Z38" s="79"/>
      <c r="AA38" s="80"/>
      <c r="AB38" s="80"/>
      <c r="AC38" s="159"/>
      <c r="AD38" s="68"/>
      <c r="AE38" s="163"/>
      <c r="AF38" s="175"/>
      <c r="AG38" s="175"/>
      <c r="AH38" s="175"/>
      <c r="AI38" s="175"/>
      <c r="AJ38" s="163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</row>
    <row r="39" spans="1:53" ht="15.95" customHeight="1" thickBot="1" x14ac:dyDescent="0.25">
      <c r="A39" s="100"/>
      <c r="B39" s="101"/>
      <c r="C39" s="101"/>
      <c r="D39" s="101"/>
      <c r="E39" s="101"/>
      <c r="F39" s="102"/>
      <c r="H39" s="81"/>
      <c r="I39" s="82"/>
      <c r="J39" s="83"/>
      <c r="K39" s="84"/>
      <c r="L39" s="84"/>
      <c r="M39" s="85"/>
      <c r="N39" s="83"/>
      <c r="O39" s="84"/>
      <c r="P39" s="84"/>
      <c r="Q39" s="85"/>
      <c r="R39" s="83"/>
      <c r="S39" s="84"/>
      <c r="T39" s="84"/>
      <c r="U39" s="85"/>
      <c r="V39" s="83"/>
      <c r="W39" s="84"/>
      <c r="X39" s="84"/>
      <c r="Y39" s="85"/>
      <c r="Z39" s="83"/>
      <c r="AA39" s="84"/>
      <c r="AB39" s="84"/>
      <c r="AC39" s="161"/>
      <c r="AD39" s="68"/>
      <c r="AE39" s="68"/>
      <c r="AF39" s="106"/>
      <c r="AG39" s="106"/>
      <c r="AH39" s="106"/>
      <c r="AI39" s="106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</row>
    <row r="40" spans="1:53" ht="15.95" customHeight="1" x14ac:dyDescent="0.2">
      <c r="A40" s="103"/>
      <c r="B40" s="104"/>
      <c r="C40" s="104"/>
      <c r="D40" s="104"/>
      <c r="E40" s="104"/>
      <c r="F40" s="105"/>
      <c r="H40" s="49"/>
      <c r="I40" s="50"/>
      <c r="J40" s="51"/>
      <c r="K40" s="52"/>
      <c r="L40" s="52"/>
      <c r="M40" s="53"/>
      <c r="N40" s="51"/>
      <c r="O40" s="52"/>
      <c r="P40" s="52"/>
      <c r="Q40" s="53"/>
      <c r="R40" s="51"/>
      <c r="S40" s="52"/>
      <c r="T40" s="52"/>
      <c r="U40" s="53"/>
      <c r="V40" s="51"/>
      <c r="W40" s="52"/>
      <c r="X40" s="52"/>
      <c r="Y40" s="53"/>
      <c r="Z40" s="51"/>
      <c r="AA40" s="52"/>
      <c r="AB40" s="52"/>
      <c r="AC40" s="155"/>
      <c r="AD40" s="68"/>
      <c r="AE40" s="170"/>
      <c r="AF40" s="106"/>
      <c r="AG40" s="106"/>
      <c r="AH40" s="171"/>
      <c r="AI40" s="172"/>
      <c r="AJ40" s="106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</row>
    <row r="41" spans="1:53" ht="15.95" customHeight="1" x14ac:dyDescent="0.2">
      <c r="A41" s="103"/>
      <c r="B41" s="107"/>
      <c r="C41" s="107"/>
      <c r="D41" s="107"/>
      <c r="E41" s="107"/>
      <c r="F41" s="108"/>
      <c r="H41" s="59"/>
      <c r="I41" s="60"/>
      <c r="J41" s="74"/>
      <c r="K41" s="75"/>
      <c r="L41" s="75"/>
      <c r="M41" s="76"/>
      <c r="N41" s="74"/>
      <c r="O41" s="75"/>
      <c r="P41" s="75"/>
      <c r="Q41" s="76"/>
      <c r="R41" s="74"/>
      <c r="S41" s="75"/>
      <c r="T41" s="75"/>
      <c r="U41" s="76"/>
      <c r="V41" s="74"/>
      <c r="W41" s="75"/>
      <c r="X41" s="75"/>
      <c r="Y41" s="76"/>
      <c r="Z41" s="74"/>
      <c r="AA41" s="75"/>
      <c r="AB41" s="75"/>
      <c r="AC41" s="160"/>
      <c r="AD41" s="68"/>
      <c r="AE41" s="170"/>
      <c r="AF41" s="106"/>
      <c r="AG41" s="106"/>
      <c r="AH41" s="171"/>
      <c r="AI41" s="172"/>
      <c r="AJ41" s="106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</row>
    <row r="42" spans="1:53" ht="15.95" customHeight="1" x14ac:dyDescent="0.2">
      <c r="A42" s="103"/>
      <c r="B42" s="104"/>
      <c r="C42" s="104"/>
      <c r="D42" s="104"/>
      <c r="E42" s="104"/>
      <c r="F42" s="105"/>
      <c r="H42" s="59"/>
      <c r="I42" s="60" t="s">
        <v>25</v>
      </c>
      <c r="J42" s="77"/>
      <c r="K42" s="78"/>
      <c r="L42" s="78"/>
      <c r="M42" s="66"/>
      <c r="N42" s="77"/>
      <c r="O42" s="78"/>
      <c r="P42" s="78"/>
      <c r="Q42" s="66"/>
      <c r="R42" s="77"/>
      <c r="S42" s="78"/>
      <c r="T42" s="78"/>
      <c r="U42" s="66"/>
      <c r="V42" s="77"/>
      <c r="W42" s="78"/>
      <c r="X42" s="78"/>
      <c r="Y42" s="66"/>
      <c r="Z42" s="77"/>
      <c r="AA42" s="78"/>
      <c r="AB42" s="78"/>
      <c r="AC42" s="158"/>
      <c r="AD42" s="68"/>
      <c r="AE42" s="170"/>
      <c r="AF42" s="106"/>
      <c r="AG42" s="106"/>
      <c r="AH42" s="171"/>
      <c r="AI42" s="172"/>
      <c r="AJ42" s="106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</row>
    <row r="43" spans="1:53" ht="15.95" customHeight="1" x14ac:dyDescent="0.2">
      <c r="A43" s="103"/>
      <c r="B43" s="104"/>
      <c r="C43" s="104"/>
      <c r="D43" s="104"/>
      <c r="E43" s="104"/>
      <c r="F43" s="105"/>
      <c r="H43" s="59"/>
      <c r="I43" s="60" t="s">
        <v>26</v>
      </c>
      <c r="J43" s="79"/>
      <c r="K43" s="80"/>
      <c r="L43" s="80"/>
      <c r="M43" s="71"/>
      <c r="N43" s="79"/>
      <c r="O43" s="80"/>
      <c r="P43" s="80"/>
      <c r="Q43" s="71"/>
      <c r="R43" s="79"/>
      <c r="S43" s="80"/>
      <c r="T43" s="80"/>
      <c r="U43" s="71"/>
      <c r="V43" s="79"/>
      <c r="W43" s="80"/>
      <c r="X43" s="80"/>
      <c r="Y43" s="71"/>
      <c r="Z43" s="79"/>
      <c r="AA43" s="80"/>
      <c r="AB43" s="80"/>
      <c r="AC43" s="159"/>
      <c r="AD43" s="68"/>
      <c r="AE43" s="170"/>
      <c r="AF43" s="106"/>
      <c r="AG43" s="106"/>
      <c r="AH43" s="171"/>
      <c r="AI43" s="172"/>
      <c r="AJ43" s="106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</row>
    <row r="44" spans="1:53" ht="15.95" customHeight="1" thickBot="1" x14ac:dyDescent="0.25">
      <c r="A44" s="103"/>
      <c r="B44" s="104"/>
      <c r="C44" s="104"/>
      <c r="D44" s="104"/>
      <c r="E44" s="104"/>
      <c r="F44" s="105"/>
      <c r="H44" s="109"/>
      <c r="I44" s="110"/>
      <c r="J44" s="83"/>
      <c r="K44" s="84"/>
      <c r="L44" s="84"/>
      <c r="M44" s="85"/>
      <c r="N44" s="83"/>
      <c r="O44" s="84"/>
      <c r="P44" s="84"/>
      <c r="Q44" s="85"/>
      <c r="R44" s="83"/>
      <c r="S44" s="84"/>
      <c r="T44" s="84"/>
      <c r="U44" s="85"/>
      <c r="V44" s="83"/>
      <c r="W44" s="84"/>
      <c r="X44" s="84"/>
      <c r="Y44" s="85"/>
      <c r="Z44" s="83"/>
      <c r="AA44" s="84"/>
      <c r="AB44" s="84"/>
      <c r="AC44" s="161"/>
      <c r="AD44" s="68"/>
      <c r="AE44" s="170"/>
      <c r="AF44" s="106"/>
      <c r="AG44" s="106"/>
      <c r="AH44" s="171"/>
      <c r="AI44" s="172"/>
      <c r="AJ44" s="106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</row>
    <row r="45" spans="1:53" ht="15.95" customHeight="1" x14ac:dyDescent="0.2">
      <c r="A45" s="103"/>
      <c r="B45" s="104"/>
      <c r="C45" s="104"/>
      <c r="D45" s="104"/>
      <c r="E45" s="104"/>
      <c r="F45" s="105"/>
      <c r="H45" s="49"/>
      <c r="I45" s="50"/>
      <c r="J45" s="51"/>
      <c r="K45" s="52"/>
      <c r="L45" s="52"/>
      <c r="M45" s="53"/>
      <c r="N45" s="51"/>
      <c r="O45" s="52"/>
      <c r="P45" s="52"/>
      <c r="Q45" s="53"/>
      <c r="R45" s="51"/>
      <c r="S45" s="52"/>
      <c r="T45" s="52"/>
      <c r="U45" s="53"/>
      <c r="V45" s="51"/>
      <c r="W45" s="52"/>
      <c r="X45" s="52"/>
      <c r="Y45" s="53"/>
      <c r="Z45" s="51"/>
      <c r="AA45" s="52"/>
      <c r="AB45" s="52"/>
      <c r="AC45" s="155"/>
      <c r="AD45" s="68"/>
      <c r="AE45" s="170"/>
      <c r="AF45" s="106"/>
      <c r="AG45" s="106"/>
      <c r="AH45" s="171"/>
      <c r="AI45" s="172"/>
      <c r="AJ45" s="106"/>
      <c r="AK45" s="73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</row>
    <row r="46" spans="1:53" ht="15.95" customHeight="1" x14ac:dyDescent="0.2">
      <c r="A46" s="103"/>
      <c r="B46" s="104"/>
      <c r="C46" s="104"/>
      <c r="D46" s="104"/>
      <c r="E46" s="104"/>
      <c r="F46" s="105"/>
      <c r="H46" s="59"/>
      <c r="I46" s="60"/>
      <c r="J46" s="74"/>
      <c r="K46" s="75"/>
      <c r="L46" s="75"/>
      <c r="M46" s="76"/>
      <c r="N46" s="74"/>
      <c r="O46" s="75"/>
      <c r="P46" s="75"/>
      <c r="Q46" s="76"/>
      <c r="R46" s="74"/>
      <c r="S46" s="75"/>
      <c r="T46" s="75"/>
      <c r="U46" s="76"/>
      <c r="V46" s="74"/>
      <c r="W46" s="75"/>
      <c r="X46" s="75"/>
      <c r="Y46" s="76"/>
      <c r="Z46" s="74"/>
      <c r="AA46" s="75"/>
      <c r="AB46" s="75"/>
      <c r="AC46" s="160"/>
      <c r="AD46" s="68"/>
      <c r="AE46" s="170"/>
      <c r="AF46" s="106"/>
      <c r="AG46" s="106"/>
      <c r="AH46" s="171"/>
      <c r="AI46" s="172"/>
      <c r="AJ46" s="106"/>
      <c r="AK46" s="73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</row>
    <row r="47" spans="1:53" ht="15.95" customHeight="1" x14ac:dyDescent="0.2">
      <c r="A47" s="103"/>
      <c r="B47" s="104"/>
      <c r="C47" s="104"/>
      <c r="D47" s="104"/>
      <c r="E47" s="104"/>
      <c r="F47" s="105"/>
      <c r="H47" s="59"/>
      <c r="I47" s="60" t="s">
        <v>25</v>
      </c>
      <c r="J47" s="77"/>
      <c r="K47" s="78"/>
      <c r="L47" s="78"/>
      <c r="M47" s="66"/>
      <c r="N47" s="77"/>
      <c r="O47" s="78"/>
      <c r="P47" s="78"/>
      <c r="Q47" s="66"/>
      <c r="R47" s="77"/>
      <c r="S47" s="78"/>
      <c r="T47" s="78"/>
      <c r="U47" s="66"/>
      <c r="V47" s="77"/>
      <c r="W47" s="78"/>
      <c r="X47" s="78"/>
      <c r="Y47" s="66"/>
      <c r="Z47" s="77"/>
      <c r="AA47" s="78"/>
      <c r="AB47" s="78"/>
      <c r="AC47" s="158"/>
      <c r="AD47" s="68"/>
      <c r="AE47" s="170"/>
      <c r="AF47" s="106"/>
      <c r="AG47" s="106"/>
      <c r="AH47" s="171"/>
      <c r="AI47" s="172"/>
      <c r="AJ47" s="106"/>
      <c r="AK47" s="73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</row>
    <row r="48" spans="1:53" ht="15.95" customHeight="1" x14ac:dyDescent="0.2">
      <c r="A48" s="103"/>
      <c r="B48" s="104"/>
      <c r="C48" s="104"/>
      <c r="D48" s="104"/>
      <c r="E48" s="104"/>
      <c r="F48" s="105"/>
      <c r="H48" s="59"/>
      <c r="I48" s="60" t="s">
        <v>26</v>
      </c>
      <c r="J48" s="79"/>
      <c r="K48" s="80"/>
      <c r="L48" s="80"/>
      <c r="M48" s="71"/>
      <c r="N48" s="79"/>
      <c r="O48" s="80"/>
      <c r="P48" s="80"/>
      <c r="Q48" s="71"/>
      <c r="R48" s="79"/>
      <c r="S48" s="80"/>
      <c r="T48" s="80"/>
      <c r="U48" s="71"/>
      <c r="V48" s="79"/>
      <c r="W48" s="80"/>
      <c r="X48" s="80"/>
      <c r="Y48" s="71"/>
      <c r="Z48" s="79"/>
      <c r="AA48" s="80"/>
      <c r="AB48" s="80"/>
      <c r="AC48" s="159"/>
      <c r="AD48" s="68"/>
      <c r="AE48" s="170"/>
      <c r="AF48" s="106"/>
      <c r="AG48" s="106"/>
      <c r="AH48" s="171"/>
      <c r="AI48" s="172"/>
      <c r="AJ48" s="106"/>
      <c r="AK48" s="73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</row>
    <row r="49" spans="1:53" ht="15.95" customHeight="1" thickBot="1" x14ac:dyDescent="0.25">
      <c r="A49" s="103"/>
      <c r="B49" s="104"/>
      <c r="C49" s="104"/>
      <c r="D49" s="104"/>
      <c r="E49" s="104"/>
      <c r="F49" s="105"/>
      <c r="H49" s="111"/>
      <c r="I49" s="112"/>
      <c r="J49" s="83"/>
      <c r="K49" s="84"/>
      <c r="L49" s="84"/>
      <c r="M49" s="85"/>
      <c r="N49" s="83"/>
      <c r="O49" s="84"/>
      <c r="P49" s="84"/>
      <c r="Q49" s="85"/>
      <c r="R49" s="83"/>
      <c r="S49" s="84"/>
      <c r="T49" s="84"/>
      <c r="U49" s="85"/>
      <c r="V49" s="83"/>
      <c r="W49" s="84"/>
      <c r="X49" s="84"/>
      <c r="Y49" s="85"/>
      <c r="Z49" s="83"/>
      <c r="AA49" s="84"/>
      <c r="AB49" s="84"/>
      <c r="AC49" s="161"/>
      <c r="AD49" s="68"/>
      <c r="AE49" s="170"/>
      <c r="AF49" s="106"/>
      <c r="AG49" s="106"/>
      <c r="AH49" s="171"/>
      <c r="AI49" s="172"/>
      <c r="AJ49" s="106"/>
      <c r="AK49" s="73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</row>
    <row r="50" spans="1:53" ht="15.95" customHeight="1" x14ac:dyDescent="0.2">
      <c r="A50" s="103"/>
      <c r="B50" s="104"/>
      <c r="C50" s="104"/>
      <c r="D50" s="104"/>
      <c r="E50" s="104"/>
      <c r="F50" s="105"/>
      <c r="H50" s="49"/>
      <c r="I50" s="50"/>
      <c r="J50" s="51"/>
      <c r="K50" s="52"/>
      <c r="L50" s="52"/>
      <c r="M50" s="53"/>
      <c r="N50" s="51"/>
      <c r="O50" s="52"/>
      <c r="P50" s="52"/>
      <c r="Q50" s="53"/>
      <c r="R50" s="51"/>
      <c r="S50" s="52"/>
      <c r="T50" s="52"/>
      <c r="U50" s="53"/>
      <c r="V50" s="51"/>
      <c r="W50" s="52"/>
      <c r="X50" s="52"/>
      <c r="Y50" s="53"/>
      <c r="Z50" s="51"/>
      <c r="AA50" s="52"/>
      <c r="AB50" s="52"/>
      <c r="AC50" s="155"/>
      <c r="AD50" s="68"/>
      <c r="AE50" s="170"/>
      <c r="AF50" s="106"/>
      <c r="AG50" s="106"/>
      <c r="AH50" s="171"/>
      <c r="AI50" s="172"/>
      <c r="AJ50" s="106"/>
      <c r="AK50" s="73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</row>
    <row r="51" spans="1:53" ht="15.95" customHeight="1" x14ac:dyDescent="0.2">
      <c r="A51" s="113"/>
      <c r="B51" s="114"/>
      <c r="C51" s="114"/>
      <c r="D51" s="114"/>
      <c r="E51" s="114"/>
      <c r="F51" s="115"/>
      <c r="H51" s="59"/>
      <c r="I51" s="60"/>
      <c r="J51" s="74"/>
      <c r="K51" s="75"/>
      <c r="L51" s="75"/>
      <c r="M51" s="76"/>
      <c r="N51" s="74"/>
      <c r="O51" s="75"/>
      <c r="P51" s="75"/>
      <c r="Q51" s="76"/>
      <c r="R51" s="74"/>
      <c r="S51" s="75"/>
      <c r="T51" s="75"/>
      <c r="U51" s="76"/>
      <c r="V51" s="74"/>
      <c r="W51" s="75"/>
      <c r="X51" s="75"/>
      <c r="Y51" s="76"/>
      <c r="Z51" s="74"/>
      <c r="AA51" s="75"/>
      <c r="AB51" s="75"/>
      <c r="AC51" s="160"/>
      <c r="AD51" s="68"/>
      <c r="AE51" s="170"/>
      <c r="AF51" s="106"/>
      <c r="AG51" s="106"/>
      <c r="AH51" s="171"/>
      <c r="AI51" s="172"/>
      <c r="AJ51" s="106"/>
      <c r="AK51" s="73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</row>
    <row r="52" spans="1:53" ht="15.95" customHeight="1" x14ac:dyDescent="0.2">
      <c r="A52" s="116"/>
      <c r="B52" s="117"/>
      <c r="C52" s="117"/>
      <c r="D52" s="117"/>
      <c r="E52" s="117"/>
      <c r="F52" s="117"/>
      <c r="H52" s="59"/>
      <c r="I52" s="60" t="s">
        <v>25</v>
      </c>
      <c r="J52" s="77"/>
      <c r="K52" s="78"/>
      <c r="L52" s="78"/>
      <c r="M52" s="66"/>
      <c r="N52" s="77"/>
      <c r="O52" s="78"/>
      <c r="P52" s="78"/>
      <c r="Q52" s="66"/>
      <c r="R52" s="77"/>
      <c r="S52" s="78"/>
      <c r="T52" s="78"/>
      <c r="U52" s="66"/>
      <c r="V52" s="77"/>
      <c r="W52" s="78"/>
      <c r="X52" s="78"/>
      <c r="Y52" s="66"/>
      <c r="Z52" s="77"/>
      <c r="AA52" s="78"/>
      <c r="AB52" s="78"/>
      <c r="AC52" s="158"/>
      <c r="AD52" s="68"/>
      <c r="AE52" s="170"/>
      <c r="AF52" s="106"/>
      <c r="AG52" s="106"/>
      <c r="AH52" s="171"/>
      <c r="AI52" s="172"/>
      <c r="AJ52" s="106"/>
      <c r="AK52" s="73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</row>
    <row r="53" spans="1:53" ht="15.95" customHeight="1" x14ac:dyDescent="0.2">
      <c r="A53" s="116"/>
      <c r="B53" s="117"/>
      <c r="C53" s="117"/>
      <c r="D53" s="118"/>
      <c r="E53" s="118"/>
      <c r="F53" s="118"/>
      <c r="H53" s="59"/>
      <c r="I53" s="60" t="s">
        <v>26</v>
      </c>
      <c r="J53" s="79"/>
      <c r="K53" s="80"/>
      <c r="L53" s="80"/>
      <c r="M53" s="71"/>
      <c r="N53" s="79"/>
      <c r="O53" s="80"/>
      <c r="P53" s="80"/>
      <c r="Q53" s="71"/>
      <c r="R53" s="79"/>
      <c r="S53" s="80"/>
      <c r="T53" s="80"/>
      <c r="U53" s="71"/>
      <c r="V53" s="79"/>
      <c r="W53" s="80"/>
      <c r="X53" s="80"/>
      <c r="Y53" s="71"/>
      <c r="Z53" s="79"/>
      <c r="AA53" s="80"/>
      <c r="AB53" s="80"/>
      <c r="AC53" s="159"/>
      <c r="AD53" s="68"/>
      <c r="AE53" s="170"/>
      <c r="AF53" s="106"/>
      <c r="AG53" s="106"/>
      <c r="AH53" s="171"/>
      <c r="AI53" s="172"/>
      <c r="AJ53" s="106"/>
      <c r="AK53" s="73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</row>
    <row r="54" spans="1:53" ht="15.95" customHeight="1" thickBot="1" x14ac:dyDescent="0.25">
      <c r="A54" s="119">
        <f>SUM(B54:F54)</f>
        <v>0</v>
      </c>
      <c r="B54" s="120">
        <f>$J$78+($K$78/2)</f>
        <v>0</v>
      </c>
      <c r="C54" s="121">
        <f>$N$78+($O$78/2)</f>
        <v>0</v>
      </c>
      <c r="D54" s="121">
        <f>$R$78+($S$78/2)</f>
        <v>0</v>
      </c>
      <c r="E54" s="121">
        <f>$V$78+($W$78/2)</f>
        <v>0</v>
      </c>
      <c r="F54" s="121">
        <f>$Z$78+($AA$78/2)</f>
        <v>0</v>
      </c>
      <c r="H54" s="81"/>
      <c r="I54" s="82"/>
      <c r="J54" s="83"/>
      <c r="K54" s="84"/>
      <c r="L54" s="84"/>
      <c r="M54" s="85"/>
      <c r="N54" s="83"/>
      <c r="O54" s="84"/>
      <c r="P54" s="84"/>
      <c r="Q54" s="85"/>
      <c r="R54" s="83"/>
      <c r="S54" s="84"/>
      <c r="T54" s="84"/>
      <c r="U54" s="85"/>
      <c r="V54" s="83"/>
      <c r="W54" s="84"/>
      <c r="X54" s="84"/>
      <c r="Y54" s="85"/>
      <c r="Z54" s="83"/>
      <c r="AA54" s="84"/>
      <c r="AB54" s="84"/>
      <c r="AC54" s="161"/>
      <c r="AD54" s="68"/>
      <c r="AE54" s="170"/>
      <c r="AF54" s="106"/>
      <c r="AG54" s="106"/>
      <c r="AH54" s="171"/>
      <c r="AI54" s="172"/>
      <c r="AJ54" s="106"/>
      <c r="AK54" s="73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</row>
    <row r="55" spans="1:53" ht="15.95" customHeight="1" x14ac:dyDescent="0.2">
      <c r="A55" s="18"/>
      <c r="B55" s="120"/>
      <c r="C55" s="121"/>
      <c r="D55" s="121"/>
      <c r="E55" s="121"/>
      <c r="F55" s="121"/>
      <c r="H55" s="49"/>
      <c r="I55" s="50"/>
      <c r="J55" s="51"/>
      <c r="K55" s="52"/>
      <c r="L55" s="52"/>
      <c r="M55" s="53"/>
      <c r="N55" s="51"/>
      <c r="O55" s="52"/>
      <c r="P55" s="52"/>
      <c r="Q55" s="53"/>
      <c r="R55" s="51"/>
      <c r="S55" s="52"/>
      <c r="T55" s="52"/>
      <c r="U55" s="53"/>
      <c r="V55" s="51"/>
      <c r="W55" s="52"/>
      <c r="X55" s="52"/>
      <c r="Y55" s="53"/>
      <c r="Z55" s="51"/>
      <c r="AA55" s="52"/>
      <c r="AB55" s="52"/>
      <c r="AC55" s="155"/>
      <c r="AD55" s="68"/>
      <c r="AE55" s="170"/>
      <c r="AF55" s="106"/>
      <c r="AG55" s="106"/>
      <c r="AH55" s="171"/>
      <c r="AI55" s="172"/>
      <c r="AJ55" s="106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</row>
    <row r="56" spans="1:53" ht="15.95" customHeight="1" x14ac:dyDescent="0.2">
      <c r="A56" s="122"/>
      <c r="B56" s="122"/>
      <c r="C56" s="122"/>
      <c r="D56" s="118"/>
      <c r="E56" s="118"/>
      <c r="F56" s="118"/>
      <c r="H56" s="59"/>
      <c r="I56" s="60"/>
      <c r="J56" s="74"/>
      <c r="K56" s="75"/>
      <c r="L56" s="75"/>
      <c r="M56" s="76"/>
      <c r="N56" s="74"/>
      <c r="O56" s="75"/>
      <c r="P56" s="75"/>
      <c r="Q56" s="76"/>
      <c r="R56" s="74"/>
      <c r="S56" s="75"/>
      <c r="T56" s="75"/>
      <c r="U56" s="76"/>
      <c r="V56" s="74"/>
      <c r="W56" s="75"/>
      <c r="X56" s="75"/>
      <c r="Y56" s="76"/>
      <c r="Z56" s="74"/>
      <c r="AA56" s="75"/>
      <c r="AB56" s="75"/>
      <c r="AC56" s="160"/>
      <c r="AD56" s="68"/>
      <c r="AE56" s="170"/>
      <c r="AF56" s="106"/>
      <c r="AG56" s="106"/>
      <c r="AH56" s="171"/>
      <c r="AI56" s="172"/>
      <c r="AJ56" s="106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</row>
    <row r="57" spans="1:53" ht="15.95" customHeight="1" x14ac:dyDescent="0.2">
      <c r="A57" s="68"/>
      <c r="B57" s="117"/>
      <c r="C57" s="117"/>
      <c r="D57" s="118"/>
      <c r="E57" s="118"/>
      <c r="F57" s="118"/>
      <c r="H57" s="59"/>
      <c r="I57" s="60" t="s">
        <v>25</v>
      </c>
      <c r="J57" s="77"/>
      <c r="K57" s="78"/>
      <c r="L57" s="78"/>
      <c r="M57" s="66"/>
      <c r="N57" s="77"/>
      <c r="O57" s="78"/>
      <c r="P57" s="78"/>
      <c r="Q57" s="66"/>
      <c r="R57" s="77"/>
      <c r="S57" s="78"/>
      <c r="T57" s="78"/>
      <c r="U57" s="66"/>
      <c r="V57" s="77"/>
      <c r="W57" s="78"/>
      <c r="X57" s="78"/>
      <c r="Y57" s="66"/>
      <c r="Z57" s="77"/>
      <c r="AA57" s="78"/>
      <c r="AB57" s="78"/>
      <c r="AC57" s="158"/>
      <c r="AD57" s="68"/>
      <c r="AE57" s="170"/>
      <c r="AF57" s="106"/>
      <c r="AG57" s="106"/>
      <c r="AH57" s="171"/>
      <c r="AI57" s="172"/>
      <c r="AJ57" s="106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</row>
    <row r="58" spans="1:53" ht="15.95" customHeight="1" x14ac:dyDescent="0.2">
      <c r="A58" s="123"/>
      <c r="B58" s="124"/>
      <c r="C58" s="2"/>
      <c r="H58" s="59"/>
      <c r="I58" s="60" t="s">
        <v>26</v>
      </c>
      <c r="J58" s="79"/>
      <c r="K58" s="80"/>
      <c r="L58" s="80"/>
      <c r="M58" s="71"/>
      <c r="N58" s="79"/>
      <c r="O58" s="80"/>
      <c r="P58" s="80"/>
      <c r="Q58" s="71"/>
      <c r="R58" s="79"/>
      <c r="S58" s="80"/>
      <c r="T58" s="80"/>
      <c r="U58" s="71"/>
      <c r="V58" s="79"/>
      <c r="W58" s="80"/>
      <c r="X58" s="80"/>
      <c r="Y58" s="71"/>
      <c r="Z58" s="79"/>
      <c r="AA58" s="80"/>
      <c r="AB58" s="80"/>
      <c r="AC58" s="159"/>
      <c r="AD58" s="68"/>
      <c r="AE58" s="68"/>
      <c r="AF58" s="106"/>
      <c r="AG58" s="106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</row>
    <row r="59" spans="1:53" ht="15.95" customHeight="1" thickBot="1" x14ac:dyDescent="0.25">
      <c r="A59" s="123"/>
      <c r="B59" s="124"/>
      <c r="C59" s="2"/>
      <c r="H59" s="81"/>
      <c r="I59" s="82"/>
      <c r="J59" s="83"/>
      <c r="K59" s="84"/>
      <c r="L59" s="84"/>
      <c r="M59" s="85"/>
      <c r="N59" s="83"/>
      <c r="O59" s="84"/>
      <c r="P59" s="84"/>
      <c r="Q59" s="85"/>
      <c r="R59" s="83"/>
      <c r="S59" s="84"/>
      <c r="T59" s="84"/>
      <c r="U59" s="85"/>
      <c r="V59" s="83"/>
      <c r="W59" s="84"/>
      <c r="X59" s="84"/>
      <c r="Y59" s="85"/>
      <c r="Z59" s="83"/>
      <c r="AA59" s="84"/>
      <c r="AB59" s="84"/>
      <c r="AC59" s="161"/>
      <c r="AD59" s="68"/>
      <c r="AE59" s="68"/>
      <c r="AF59" s="106"/>
      <c r="AG59" s="106"/>
      <c r="AH59" s="125"/>
      <c r="AI59" s="106"/>
      <c r="AJ59" s="106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</row>
    <row r="60" spans="1:53" ht="15.95" customHeight="1" x14ac:dyDescent="0.2">
      <c r="A60" s="123"/>
      <c r="B60" s="124"/>
      <c r="C60" s="2"/>
      <c r="H60" s="49"/>
      <c r="I60" s="50"/>
      <c r="J60" s="51"/>
      <c r="K60" s="52"/>
      <c r="L60" s="52"/>
      <c r="M60" s="53"/>
      <c r="N60" s="51"/>
      <c r="O60" s="52"/>
      <c r="P60" s="52"/>
      <c r="Q60" s="53"/>
      <c r="R60" s="51"/>
      <c r="S60" s="52"/>
      <c r="T60" s="52"/>
      <c r="U60" s="53"/>
      <c r="V60" s="51"/>
      <c r="W60" s="52"/>
      <c r="X60" s="52"/>
      <c r="Y60" s="53"/>
      <c r="Z60" s="51"/>
      <c r="AA60" s="52"/>
      <c r="AB60" s="52"/>
      <c r="AC60" s="155"/>
      <c r="AD60" s="68"/>
      <c r="AE60" s="68"/>
      <c r="AF60" s="106"/>
      <c r="AG60" s="106"/>
      <c r="AH60" s="125"/>
      <c r="AI60" s="106"/>
      <c r="AJ60" s="106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</row>
    <row r="61" spans="1:53" ht="15.95" customHeight="1" x14ac:dyDescent="0.2">
      <c r="A61" s="123"/>
      <c r="B61" s="124"/>
      <c r="C61" s="2"/>
      <c r="H61" s="59"/>
      <c r="I61" s="60"/>
      <c r="J61" s="74"/>
      <c r="K61" s="75"/>
      <c r="L61" s="75"/>
      <c r="M61" s="76"/>
      <c r="N61" s="74"/>
      <c r="O61" s="75"/>
      <c r="P61" s="75"/>
      <c r="Q61" s="76"/>
      <c r="R61" s="74"/>
      <c r="S61" s="75"/>
      <c r="T61" s="75"/>
      <c r="U61" s="76"/>
      <c r="V61" s="74"/>
      <c r="W61" s="75"/>
      <c r="X61" s="75"/>
      <c r="Y61" s="76"/>
      <c r="Z61" s="74"/>
      <c r="AA61" s="75"/>
      <c r="AB61" s="75"/>
      <c r="AC61" s="160"/>
      <c r="AD61" s="68"/>
      <c r="AE61" s="68"/>
      <c r="AF61" s="106"/>
      <c r="AG61" s="106"/>
      <c r="AH61" s="125"/>
      <c r="AI61" s="106"/>
      <c r="AJ61" s="106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</row>
    <row r="62" spans="1:53" ht="15.95" customHeight="1" x14ac:dyDescent="0.2">
      <c r="A62" s="123"/>
      <c r="B62" s="124"/>
      <c r="C62" s="2"/>
      <c r="H62" s="59"/>
      <c r="I62" s="60" t="s">
        <v>25</v>
      </c>
      <c r="J62" s="77"/>
      <c r="K62" s="78"/>
      <c r="L62" s="78"/>
      <c r="M62" s="66"/>
      <c r="N62" s="77"/>
      <c r="O62" s="78"/>
      <c r="P62" s="78"/>
      <c r="Q62" s="66"/>
      <c r="R62" s="77"/>
      <c r="S62" s="78"/>
      <c r="T62" s="78"/>
      <c r="U62" s="66"/>
      <c r="V62" s="77"/>
      <c r="W62" s="78"/>
      <c r="X62" s="78"/>
      <c r="Y62" s="66"/>
      <c r="Z62" s="77"/>
      <c r="AA62" s="78"/>
      <c r="AB62" s="78"/>
      <c r="AC62" s="158"/>
      <c r="AD62" s="68"/>
      <c r="AE62" s="68"/>
      <c r="AF62" s="106"/>
      <c r="AG62" s="106"/>
      <c r="AH62" s="125"/>
      <c r="AI62" s="106"/>
      <c r="AJ62" s="106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</row>
    <row r="63" spans="1:53" ht="15.95" customHeight="1" x14ac:dyDescent="0.2">
      <c r="A63" s="123"/>
      <c r="B63" s="124"/>
      <c r="C63" s="2"/>
      <c r="H63" s="59"/>
      <c r="I63" s="60" t="s">
        <v>26</v>
      </c>
      <c r="J63" s="79"/>
      <c r="K63" s="80"/>
      <c r="L63" s="80"/>
      <c r="M63" s="71"/>
      <c r="N63" s="79"/>
      <c r="O63" s="80"/>
      <c r="P63" s="80"/>
      <c r="Q63" s="71"/>
      <c r="R63" s="79"/>
      <c r="S63" s="80"/>
      <c r="T63" s="80"/>
      <c r="U63" s="71"/>
      <c r="V63" s="79"/>
      <c r="W63" s="80"/>
      <c r="X63" s="80"/>
      <c r="Y63" s="71"/>
      <c r="Z63" s="79"/>
      <c r="AA63" s="80"/>
      <c r="AB63" s="80"/>
      <c r="AC63" s="159"/>
      <c r="AD63" s="68"/>
      <c r="AE63" s="68"/>
      <c r="AF63" s="106"/>
      <c r="AG63" s="106"/>
      <c r="AH63" s="125"/>
      <c r="AI63" s="106"/>
      <c r="AJ63" s="106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</row>
    <row r="64" spans="1:53" ht="15.95" customHeight="1" thickBot="1" x14ac:dyDescent="0.25">
      <c r="A64" s="123"/>
      <c r="B64" s="124"/>
      <c r="C64" s="2"/>
      <c r="H64" s="81"/>
      <c r="I64" s="82"/>
      <c r="J64" s="83"/>
      <c r="K64" s="84"/>
      <c r="L64" s="84"/>
      <c r="M64" s="85"/>
      <c r="N64" s="83"/>
      <c r="O64" s="84"/>
      <c r="P64" s="84"/>
      <c r="Q64" s="85"/>
      <c r="R64" s="83"/>
      <c r="S64" s="84"/>
      <c r="T64" s="84"/>
      <c r="U64" s="85"/>
      <c r="V64" s="83"/>
      <c r="W64" s="84"/>
      <c r="X64" s="84"/>
      <c r="Y64" s="85"/>
      <c r="Z64" s="83"/>
      <c r="AA64" s="84"/>
      <c r="AB64" s="84"/>
      <c r="AC64" s="161"/>
      <c r="AD64" s="68"/>
      <c r="AE64" s="68"/>
      <c r="AF64" s="106"/>
      <c r="AG64" s="106"/>
      <c r="AH64" s="125"/>
      <c r="AI64" s="106"/>
      <c r="AJ64" s="106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</row>
    <row r="65" spans="1:53" ht="15.95" customHeight="1" x14ac:dyDescent="0.2">
      <c r="A65" s="123"/>
      <c r="B65" s="124"/>
      <c r="C65" s="2"/>
      <c r="H65" s="49"/>
      <c r="I65" s="50"/>
      <c r="J65" s="51"/>
      <c r="K65" s="52"/>
      <c r="L65" s="52"/>
      <c r="M65" s="53"/>
      <c r="N65" s="51"/>
      <c r="O65" s="52"/>
      <c r="P65" s="52"/>
      <c r="Q65" s="53"/>
      <c r="R65" s="51"/>
      <c r="S65" s="52"/>
      <c r="T65" s="52"/>
      <c r="U65" s="53"/>
      <c r="V65" s="51"/>
      <c r="W65" s="52"/>
      <c r="X65" s="52"/>
      <c r="Y65" s="53"/>
      <c r="Z65" s="51"/>
      <c r="AA65" s="52"/>
      <c r="AB65" s="52"/>
      <c r="AC65" s="155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</row>
    <row r="66" spans="1:53" ht="15.95" customHeight="1" x14ac:dyDescent="0.2">
      <c r="A66" s="123"/>
      <c r="B66" s="124"/>
      <c r="C66" s="2"/>
      <c r="H66" s="59"/>
      <c r="I66" s="60"/>
      <c r="J66" s="74"/>
      <c r="K66" s="75"/>
      <c r="L66" s="75"/>
      <c r="M66" s="76"/>
      <c r="N66" s="74"/>
      <c r="O66" s="75"/>
      <c r="P66" s="75"/>
      <c r="Q66" s="76"/>
      <c r="R66" s="74"/>
      <c r="S66" s="75"/>
      <c r="T66" s="75"/>
      <c r="U66" s="76"/>
      <c r="V66" s="74"/>
      <c r="W66" s="75"/>
      <c r="X66" s="75"/>
      <c r="Y66" s="76"/>
      <c r="Z66" s="74"/>
      <c r="AA66" s="75"/>
      <c r="AB66" s="75"/>
      <c r="AC66" s="160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</row>
    <row r="67" spans="1:53" ht="15.95" customHeight="1" x14ac:dyDescent="0.2">
      <c r="A67" s="123"/>
      <c r="B67" s="124"/>
      <c r="C67" s="2"/>
      <c r="H67" s="59"/>
      <c r="I67" s="60" t="s">
        <v>25</v>
      </c>
      <c r="J67" s="77"/>
      <c r="K67" s="78"/>
      <c r="L67" s="78"/>
      <c r="M67" s="66"/>
      <c r="N67" s="77"/>
      <c r="O67" s="78"/>
      <c r="P67" s="78"/>
      <c r="Q67" s="66"/>
      <c r="R67" s="77"/>
      <c r="S67" s="78"/>
      <c r="T67" s="78"/>
      <c r="U67" s="66"/>
      <c r="V67" s="77"/>
      <c r="W67" s="78"/>
      <c r="X67" s="78"/>
      <c r="Y67" s="66"/>
      <c r="Z67" s="77"/>
      <c r="AA67" s="78"/>
      <c r="AB67" s="78"/>
      <c r="AC67" s="15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</row>
    <row r="68" spans="1:53" ht="15.95" customHeight="1" x14ac:dyDescent="0.2">
      <c r="A68" s="2"/>
      <c r="B68" s="124"/>
      <c r="C68" s="2"/>
      <c r="H68" s="59"/>
      <c r="I68" s="60" t="s">
        <v>26</v>
      </c>
      <c r="J68" s="79"/>
      <c r="K68" s="80"/>
      <c r="L68" s="80"/>
      <c r="M68" s="71"/>
      <c r="N68" s="79"/>
      <c r="O68" s="80"/>
      <c r="P68" s="80"/>
      <c r="Q68" s="71"/>
      <c r="R68" s="79"/>
      <c r="S68" s="80"/>
      <c r="T68" s="80"/>
      <c r="U68" s="71"/>
      <c r="V68" s="79"/>
      <c r="W68" s="80"/>
      <c r="X68" s="80"/>
      <c r="Y68" s="71"/>
      <c r="Z68" s="79"/>
      <c r="AA68" s="80"/>
      <c r="AB68" s="80"/>
      <c r="AC68" s="159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</row>
    <row r="69" spans="1:53" ht="15.95" customHeight="1" thickBot="1" x14ac:dyDescent="0.25">
      <c r="A69" s="2"/>
      <c r="B69" s="124"/>
      <c r="C69" s="2"/>
      <c r="H69" s="81"/>
      <c r="I69" s="82"/>
      <c r="J69" s="83"/>
      <c r="K69" s="84"/>
      <c r="L69" s="84"/>
      <c r="M69" s="85"/>
      <c r="N69" s="83"/>
      <c r="O69" s="84"/>
      <c r="P69" s="84"/>
      <c r="Q69" s="85"/>
      <c r="R69" s="83"/>
      <c r="S69" s="84"/>
      <c r="T69" s="84"/>
      <c r="U69" s="85"/>
      <c r="V69" s="83"/>
      <c r="W69" s="84"/>
      <c r="X69" s="84"/>
      <c r="Y69" s="85"/>
      <c r="Z69" s="83"/>
      <c r="AA69" s="84"/>
      <c r="AB69" s="84"/>
      <c r="AC69" s="161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</row>
    <row r="70" spans="1:53" ht="15.95" customHeight="1" x14ac:dyDescent="0.2">
      <c r="A70" s="2"/>
      <c r="B70" s="124"/>
      <c r="C70" s="2"/>
      <c r="H70" s="49"/>
      <c r="I70" s="99"/>
      <c r="J70" s="51"/>
      <c r="K70" s="52"/>
      <c r="L70" s="52"/>
      <c r="M70" s="53"/>
      <c r="N70" s="51"/>
      <c r="O70" s="52"/>
      <c r="P70" s="52"/>
      <c r="Q70" s="53"/>
      <c r="R70" s="51"/>
      <c r="S70" s="52"/>
      <c r="T70" s="52"/>
      <c r="U70" s="53"/>
      <c r="V70" s="51"/>
      <c r="W70" s="52"/>
      <c r="X70" s="52"/>
      <c r="Y70" s="53"/>
      <c r="Z70" s="51"/>
      <c r="AA70" s="52"/>
      <c r="AB70" s="52"/>
      <c r="AC70" s="155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</row>
    <row r="71" spans="1:53" ht="14.25" x14ac:dyDescent="0.2">
      <c r="A71" s="2"/>
      <c r="B71" s="124"/>
      <c r="H71" s="59"/>
      <c r="I71" s="60"/>
      <c r="J71" s="74"/>
      <c r="K71" s="75"/>
      <c r="L71" s="75"/>
      <c r="M71" s="76"/>
      <c r="N71" s="74"/>
      <c r="O71" s="75"/>
      <c r="P71" s="75"/>
      <c r="Q71" s="76"/>
      <c r="R71" s="74"/>
      <c r="S71" s="75"/>
      <c r="T71" s="75"/>
      <c r="U71" s="76"/>
      <c r="V71" s="74"/>
      <c r="W71" s="75"/>
      <c r="X71" s="75"/>
      <c r="Y71" s="76"/>
      <c r="Z71" s="74"/>
      <c r="AA71" s="75"/>
      <c r="AB71" s="75"/>
      <c r="AC71" s="160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</row>
    <row r="72" spans="1:53" ht="14.25" x14ac:dyDescent="0.2">
      <c r="A72" s="2"/>
      <c r="B72" s="2"/>
      <c r="H72" s="59"/>
      <c r="I72" s="60" t="s">
        <v>25</v>
      </c>
      <c r="J72" s="77"/>
      <c r="K72" s="78"/>
      <c r="L72" s="78"/>
      <c r="M72" s="66"/>
      <c r="N72" s="77"/>
      <c r="O72" s="78"/>
      <c r="P72" s="78"/>
      <c r="Q72" s="66"/>
      <c r="R72" s="77"/>
      <c r="S72" s="78"/>
      <c r="T72" s="78"/>
      <c r="U72" s="66"/>
      <c r="V72" s="77"/>
      <c r="W72" s="78"/>
      <c r="X72" s="78"/>
      <c r="Y72" s="66"/>
      <c r="Z72" s="77"/>
      <c r="AA72" s="78"/>
      <c r="AB72" s="78"/>
      <c r="AC72" s="15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</row>
    <row r="73" spans="1:53" ht="14.25" x14ac:dyDescent="0.2">
      <c r="H73" s="59"/>
      <c r="I73" s="60" t="s">
        <v>26</v>
      </c>
      <c r="J73" s="79"/>
      <c r="K73" s="80"/>
      <c r="L73" s="80"/>
      <c r="M73" s="71"/>
      <c r="N73" s="79"/>
      <c r="O73" s="80"/>
      <c r="P73" s="80"/>
      <c r="Q73" s="71"/>
      <c r="R73" s="79"/>
      <c r="S73" s="80"/>
      <c r="T73" s="80"/>
      <c r="U73" s="71"/>
      <c r="V73" s="79"/>
      <c r="W73" s="80"/>
      <c r="X73" s="80"/>
      <c r="Y73" s="71"/>
      <c r="Z73" s="79"/>
      <c r="AA73" s="80"/>
      <c r="AB73" s="80"/>
      <c r="AC73" s="159"/>
      <c r="AD73" s="68"/>
      <c r="AE73" s="122"/>
      <c r="AF73" s="122"/>
      <c r="AG73" s="106"/>
      <c r="AH73" s="106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</row>
    <row r="74" spans="1:53" ht="16.350000000000001" customHeight="1" thickBot="1" x14ac:dyDescent="0.25">
      <c r="H74" s="126"/>
      <c r="I74" s="127"/>
      <c r="J74" s="83"/>
      <c r="K74" s="84"/>
      <c r="L74" s="84"/>
      <c r="M74" s="85"/>
      <c r="N74" s="83"/>
      <c r="O74" s="84"/>
      <c r="P74" s="84"/>
      <c r="Q74" s="85"/>
      <c r="R74" s="83"/>
      <c r="S74" s="84"/>
      <c r="T74" s="84"/>
      <c r="U74" s="85"/>
      <c r="V74" s="83"/>
      <c r="W74" s="84"/>
      <c r="X74" s="84"/>
      <c r="Y74" s="85"/>
      <c r="Z74" s="83"/>
      <c r="AA74" s="84"/>
      <c r="AB74" s="84"/>
      <c r="AC74" s="161"/>
      <c r="AD74" s="68"/>
      <c r="AE74" s="122"/>
      <c r="AF74" s="122"/>
      <c r="AG74" s="106"/>
      <c r="AH74" s="106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</row>
    <row r="75" spans="1:53" ht="20.25" thickBot="1" x14ac:dyDescent="0.25">
      <c r="H75" s="49"/>
      <c r="I75" s="128"/>
      <c r="J75" s="51"/>
      <c r="K75" s="52"/>
      <c r="L75" s="52"/>
      <c r="M75" s="53"/>
      <c r="N75" s="51"/>
      <c r="O75" s="52"/>
      <c r="P75" s="52"/>
      <c r="Q75" s="53"/>
      <c r="R75" s="51"/>
      <c r="S75" s="52"/>
      <c r="T75" s="52"/>
      <c r="U75" s="53"/>
      <c r="V75" s="51"/>
      <c r="W75" s="52"/>
      <c r="X75" s="52"/>
      <c r="Y75" s="53"/>
      <c r="Z75" s="51"/>
      <c r="AA75" s="52"/>
      <c r="AB75" s="52"/>
      <c r="AC75" s="155"/>
      <c r="AD75" s="68"/>
      <c r="AE75" s="122"/>
      <c r="AF75" s="122"/>
      <c r="AG75" s="106"/>
      <c r="AH75" s="106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</row>
    <row r="76" spans="1:53" ht="20.25" thickBot="1" x14ac:dyDescent="0.25">
      <c r="H76" s="49"/>
      <c r="I76" s="129"/>
      <c r="J76" s="74"/>
      <c r="K76" s="75"/>
      <c r="L76" s="75"/>
      <c r="M76" s="76"/>
      <c r="N76" s="74"/>
      <c r="O76" s="75"/>
      <c r="P76" s="75"/>
      <c r="Q76" s="76"/>
      <c r="R76" s="74"/>
      <c r="S76" s="75"/>
      <c r="T76" s="75"/>
      <c r="U76" s="76"/>
      <c r="V76" s="74"/>
      <c r="W76" s="75"/>
      <c r="X76" s="75"/>
      <c r="Y76" s="76"/>
      <c r="Z76" s="74"/>
      <c r="AA76" s="75"/>
      <c r="AB76" s="75"/>
      <c r="AC76" s="160"/>
      <c r="AD76" s="68"/>
      <c r="AE76" s="122"/>
      <c r="AF76" s="122"/>
      <c r="AG76" s="106"/>
      <c r="AH76" s="106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</row>
    <row r="77" spans="1:53" ht="20.25" thickBot="1" x14ac:dyDescent="0.25">
      <c r="H77" s="49"/>
      <c r="I77" s="130"/>
      <c r="J77" s="131"/>
      <c r="K77" s="132"/>
      <c r="L77" s="132"/>
      <c r="M77" s="133"/>
      <c r="N77" s="131"/>
      <c r="O77" s="132"/>
      <c r="P77" s="132"/>
      <c r="Q77" s="133"/>
      <c r="R77" s="131"/>
      <c r="S77" s="132"/>
      <c r="T77" s="132"/>
      <c r="U77" s="133"/>
      <c r="V77" s="131"/>
      <c r="W77" s="132"/>
      <c r="X77" s="132"/>
      <c r="Y77" s="133"/>
      <c r="Z77" s="131"/>
      <c r="AA77" s="132"/>
      <c r="AB77" s="132"/>
      <c r="AC77" s="162"/>
      <c r="AD77" s="68"/>
      <c r="AE77" s="122"/>
      <c r="AF77" s="122"/>
      <c r="AG77" s="106"/>
      <c r="AH77" s="106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</row>
    <row r="78" spans="1:53" ht="15" x14ac:dyDescent="0.2">
      <c r="H78" s="134"/>
      <c r="I78" s="135"/>
      <c r="J78" s="136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68"/>
      <c r="AE78" s="122"/>
      <c r="AF78" s="122"/>
      <c r="AG78" s="106"/>
      <c r="AH78" s="106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</row>
    <row r="79" spans="1:53" ht="15.75" x14ac:dyDescent="0.25">
      <c r="H79" s="137"/>
      <c r="I79" s="138"/>
      <c r="J79" s="139"/>
      <c r="K79" s="140"/>
      <c r="L79" s="140"/>
      <c r="M79" s="141"/>
      <c r="N79" s="140"/>
      <c r="O79" s="140"/>
      <c r="P79" s="140"/>
      <c r="Q79" s="141"/>
      <c r="R79" s="140"/>
      <c r="S79" s="140"/>
      <c r="T79" s="140"/>
      <c r="U79" s="141"/>
      <c r="V79" s="140"/>
      <c r="W79" s="140"/>
      <c r="X79" s="140"/>
      <c r="Y79" s="141"/>
      <c r="Z79" s="140"/>
      <c r="AA79" s="140"/>
      <c r="AB79" s="140"/>
      <c r="AC79" s="141"/>
      <c r="AD79" s="68"/>
      <c r="AE79" s="122"/>
      <c r="AF79" s="122"/>
      <c r="AG79" s="106"/>
      <c r="AH79" s="106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</row>
    <row r="80" spans="1:53" ht="15" thickBot="1" x14ac:dyDescent="0.25">
      <c r="H80" s="142"/>
      <c r="I80" s="143"/>
      <c r="J80" s="144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</row>
    <row r="81" spans="30:53" x14ac:dyDescent="0.2"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</row>
    <row r="82" spans="30:53" x14ac:dyDescent="0.2"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</row>
    <row r="83" spans="30:53" x14ac:dyDescent="0.2"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</row>
  </sheetData>
  <mergeCells count="6">
    <mergeCell ref="Z1:AC1"/>
    <mergeCell ref="H1:I2"/>
    <mergeCell ref="J1:M1"/>
    <mergeCell ref="N1:Q1"/>
    <mergeCell ref="R1:U1"/>
    <mergeCell ref="V1:Y1"/>
  </mergeCells>
  <conditionalFormatting sqref="B1:F2">
    <cfRule type="expression" dxfId="1" priority="2">
      <formula>COUNTIF(FERIES, B1:F1)&gt;0</formula>
    </cfRule>
  </conditionalFormatting>
  <conditionalFormatting sqref="J3:AC74">
    <cfRule type="expression" dxfId="0" priority="1">
      <formula>ISNUMBER(VLOOKUP(INDEX($1:$1,COLUMN() -MOD(COLUMN()-2,4)),fériés,1,0))</formula>
    </cfRule>
  </conditionalFormatting>
  <dataValidations count="3">
    <dataValidation type="list" allowBlank="1" showInputMessage="1" showErrorMessage="1" sqref="A58:A67 M9:M10 Q9:Q10 U9:U10 Y9:Y10 AC9:AC10 AC13:AC14 Y13:Y14 U13:U14 Q13:Q14 M13:M14 M17:M18 Q17:Q18 U17:U18 Y17:Y18 AC17:AC18 AC22:AC23 Y22:Y23 U22:U23 Q22:Q23 M22:M23 M27:M28 Q27:Q28 U27:U28 Y27:Y28 AC27:AC28 AC32:AC33 Y32:Y33 U32:U33 Q32:Q33 M32:M33 M37:M38 Q37:Q38 U37:U38 Y37:Y38 AC37:AC38 M42:M43 Q42:Q43 U42:U43 Y42:Y43 AC42:AC43 AC47:AC48 Y47:Y48 U47:U48 Q47:Q48 M47:M48 M52:M53 Q52:Q53 U52:U53 Y52:Y53 AC52:AC53 AC57:AC58 Y57:Y58 U57:U58 Q57:Q58 M57:M58 M62:M63 Q62:Q63 U62:U63 Y62:Y63 AC62:AC63 M67:M68 Q67:Q68 U67:U68 Y67:Y68 AC67:AC68 M72:M73 Q72:Q73 U72:U73 Y72:Y73 AC72:AC73" xr:uid="{00000000-0002-0000-0100-000000000000}">
      <formula1>SECT</formula1>
    </dataValidation>
    <dataValidation type="list" allowBlank="1" showInputMessage="1" showErrorMessage="1" sqref="AE40:AE57 Z72:AB73 Z6:AB6 Z62:AB63 Z67:AB68 Z9:AB10 N13:P14 Z17:AB18 N22:P23 Z27:AB28 N32:P33 Z37:AB38 Z42:AB43 N47:P48 Z52:AB53 N57:P58 J9:L10 N9:P10 R9:T10 V9:X10 Z13:AB14 V13:X14 R13:T14 J13:L14 J17:L18 N17:P18 R17:T18 V17:X18 Z22:AB23 V22:X23 R22:T23 J22:L23 J27:L28 N27:P28 R27:T28 V27:X28 Z32:AB33 V32:X33 R32:T33 J32:L33 J37:L38 N37:P38 R37:T38 V37:X38 J42:L43 N42:P43 R42:T43 V42:X43 Z47:AB48 V47:X48 R47:T48 J47:L48 J52:L53 N52:P53 R52:T53 V52:X53 Z57:AB58 V57:X58 R57:T58 J57:L58 J62:L63 N62:P63 R62:T63 V62:X63 J67:L68 N67:P68 R67:T68 V67:X68 J72:L73 N72:P73 R72:T73 V72:X73 N6:X6" xr:uid="{00000000-0002-0000-0100-000001000000}">
      <formula1>TOURCC</formula1>
    </dataValidation>
    <dataValidation type="list" allowBlank="1" showInputMessage="1" showErrorMessage="1" sqref="J11:AC12 AL3:AL6 AE3:AE33 J15:AC16 J20:AC21 J25:AC26 J30:AC31 J35:AC36 J40:AC41 J45:AC46 J50:AC51 J60:AC61 J65:AC66 A39:A52 A3:A28 A33 J55:AC56 J70:AC71 J6:M6 J4:M4 J3:AC3 J5:AC5 J7:AC8" xr:uid="{00000000-0002-0000-0100-000002000000}">
      <formula1>TRIG</formula1>
    </dataValidation>
  </dataValidations>
  <pageMargins left="0.51181102362204722" right="0.51181102362204722" top="0.35433070866141736" bottom="0.15748031496062992" header="0.31496062992125984" footer="0.31496062992125984"/>
  <pageSetup paperSize="8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</vt:lpstr>
      <vt:lpstr>S1</vt:lpstr>
      <vt:lpstr>An</vt:lpstr>
      <vt:lpstr>FERIES</vt:lpstr>
      <vt:lpstr>fériés</vt:lpstr>
      <vt:lpstr>Pâques</vt:lpstr>
    </vt:vector>
  </TitlesOfParts>
  <Company>Eau du Ponant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DjiDji</cp:lastModifiedBy>
  <dcterms:created xsi:type="dcterms:W3CDTF">2022-03-16T14:50:16Z</dcterms:created>
  <dcterms:modified xsi:type="dcterms:W3CDTF">2022-03-16T18:53:20Z</dcterms:modified>
</cp:coreProperties>
</file>