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9CE6A182-79E7-48ED-8718-5F0303558525}" xr6:coauthVersionLast="47" xr6:coauthVersionMax="47" xr10:uidLastSave="{00000000-0000-0000-0000-000000000000}"/>
  <bookViews>
    <workbookView xWindow="75" yWindow="15" windowWidth="28680" windowHeight="15585" activeTab="1" xr2:uid="{00000000-000D-0000-FFFF-FFFF00000000}"/>
  </bookViews>
  <sheets>
    <sheet name="Tableau1" sheetId="4" r:id="rId1"/>
    <sheet name="DATABASE" sheetId="1" r:id="rId2"/>
    <sheet name="Sheet2" sheetId="2" r:id="rId3"/>
    <sheet name="Sheet3" sheetId="3" r:id="rId4"/>
  </sheets>
  <definedNames>
    <definedName name="DonnéesExternes_1" localSheetId="0" hidden="1">Tableau1!$A$1:$H$18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5" i="1" l="1"/>
  <c r="AF11" i="1"/>
  <c r="AG5" i="1"/>
  <c r="AG6" i="1"/>
  <c r="AH6" i="1" s="1"/>
  <c r="AG7" i="1"/>
  <c r="AG8" i="1"/>
  <c r="AG9" i="1"/>
  <c r="AG10" i="1"/>
  <c r="AG11" i="1"/>
  <c r="AG12" i="1"/>
  <c r="AG13" i="1"/>
  <c r="AG14" i="1"/>
  <c r="AG15" i="1"/>
  <c r="AG16" i="1"/>
  <c r="AH16" i="1" s="1"/>
  <c r="AF16" i="1" s="1"/>
  <c r="AG17" i="1"/>
  <c r="AG18" i="1"/>
  <c r="AH19" i="1" s="1"/>
  <c r="AG19" i="1"/>
  <c r="AG20" i="1"/>
  <c r="AG21" i="1"/>
  <c r="AF19" i="1" l="1"/>
  <c r="AH20" i="1"/>
  <c r="AH7" i="1"/>
  <c r="AF6" i="1"/>
  <c r="AH17" i="1"/>
  <c r="AH18" i="1" l="1"/>
  <c r="AF18" i="1" s="1"/>
  <c r="AF17" i="1"/>
  <c r="AH8" i="1"/>
  <c r="AF7" i="1"/>
  <c r="AH21" i="1"/>
  <c r="AF21" i="1" s="1"/>
  <c r="AF20" i="1"/>
  <c r="AH9" i="1" l="1"/>
  <c r="AF8" i="1"/>
  <c r="AH10" i="1" l="1"/>
  <c r="AF9" i="1"/>
  <c r="AH11" i="1" l="1"/>
  <c r="AH12" i="1" s="1"/>
  <c r="AF10" i="1"/>
  <c r="AH13" i="1" l="1"/>
  <c r="AF12" i="1"/>
  <c r="AH14" i="1" l="1"/>
  <c r="AF13" i="1"/>
  <c r="AH15" i="1" l="1"/>
  <c r="AF15" i="1" s="1"/>
  <c r="AF1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C9C5C9D-E501-4A0B-B2C1-0CE2924C8641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<sst xmlns="http://schemas.openxmlformats.org/spreadsheetml/2006/main" count="85" uniqueCount="48">
  <si>
    <t>SER</t>
  </si>
  <si>
    <t>T</t>
  </si>
  <si>
    <t>YES/NO</t>
  </si>
  <si>
    <t>ETAT</t>
  </si>
  <si>
    <t>NOM</t>
  </si>
  <si>
    <t>REG</t>
  </si>
  <si>
    <t>NB</t>
  </si>
  <si>
    <t>N1</t>
  </si>
  <si>
    <t>NO1</t>
  </si>
  <si>
    <t>N2</t>
  </si>
  <si>
    <t>EM</t>
  </si>
  <si>
    <t>DE2</t>
  </si>
  <si>
    <t>INS</t>
  </si>
  <si>
    <t>INS2</t>
  </si>
  <si>
    <r>
      <t>N</t>
    </r>
    <r>
      <rPr>
        <b/>
        <sz val="12"/>
        <color theme="0"/>
        <rFont val="Calibri"/>
        <family val="2"/>
      </rPr>
      <t xml:space="preserve">° </t>
    </r>
    <r>
      <rPr>
        <b/>
        <sz val="12"/>
        <color theme="0"/>
        <rFont val="Calibri"/>
        <family val="2"/>
        <scheme val="minor"/>
      </rPr>
      <t>DEMANDE</t>
    </r>
  </si>
  <si>
    <t>CERTIFICAT</t>
  </si>
  <si>
    <t>NO5</t>
  </si>
  <si>
    <t>NO4</t>
  </si>
  <si>
    <t>NO3</t>
  </si>
  <si>
    <t>NO2</t>
  </si>
  <si>
    <t>NO0</t>
  </si>
  <si>
    <t>DATE CLOTURE</t>
  </si>
  <si>
    <t>DATE DEM</t>
  </si>
  <si>
    <t>DATE INSP</t>
  </si>
  <si>
    <t>NO12</t>
  </si>
  <si>
    <t>NB3</t>
  </si>
  <si>
    <t>NB4</t>
  </si>
  <si>
    <t>NB5</t>
  </si>
  <si>
    <t>NB6</t>
  </si>
  <si>
    <t>NB7</t>
  </si>
  <si>
    <t>NB8</t>
  </si>
  <si>
    <t>NB9</t>
  </si>
  <si>
    <t>N° DEMANDE</t>
  </si>
  <si>
    <t>CERTIFICAT.1</t>
  </si>
  <si>
    <t>CERTIFICAT.2</t>
  </si>
  <si>
    <t>DATE CLOTURE - Copier</t>
  </si>
  <si>
    <t>Personnalisé</t>
  </si>
  <si>
    <t>Personnalisé.1</t>
  </si>
  <si>
    <t>Index</t>
  </si>
  <si>
    <t>CER</t>
  </si>
  <si>
    <t>2201</t>
  </si>
  <si>
    <t>01</t>
  </si>
  <si>
    <t>2202</t>
  </si>
  <si>
    <t>02</t>
  </si>
  <si>
    <t>2203</t>
  </si>
  <si>
    <t>03</t>
  </si>
  <si>
    <t>mois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</si>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</sst>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theme="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</fills>
  <borders count="2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Fill="1" applyBorder="1"/>
    <xf numFmtId="0" fontId="0" fillId="0" borderId="0" xfId="0" applyAlignment="1">
      <alignment wrapText="1"/>
    </xf>
    <xf numFmtId="0" fontId="0" fillId="0" borderId="0" xfId="0" quotePrefix="1" applyAlignment="1">
      <alignment wrapText="1"/>
    </xf>
    <xf numFmtId="14" fontId="0" fillId="0" borderId="0" xfId="0" applyNumberFormat="1"/>
    <xf numFmtId="14" fontId="2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/>
    <xf numFmtId="0" fontId="3" fillId="0" borderId="0" xfId="0" applyFont="1" applyFill="1"/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wrapText="1"/>
    </xf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2" tint="-0.89999084444715716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theme="0"/>
        </left>
        <right style="thick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76200</xdr:colOff>
      <xdr:row>24</xdr:row>
      <xdr:rowOff>38100</xdr:rowOff>
    </xdr:from>
    <xdr:to>
      <xdr:col>39</xdr:col>
      <xdr:colOff>438150</xdr:colOff>
      <xdr:row>39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3B0565D-FFFF-4E06-A8B8-7CEA15251B95}"/>
            </a:ext>
          </a:extLst>
        </xdr:cNvPr>
        <xdr:cNvSpPr txBox="1"/>
      </xdr:nvSpPr>
      <xdr:spPr>
        <a:xfrm>
          <a:off x="9963150" y="4819650"/>
          <a:ext cx="4038600" cy="283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 veux crée un compteur avec aussi concaténer des cellules .</a:t>
          </a:r>
        </a:p>
        <a:p>
          <a:r>
            <a:rPr lang="fr-FR"/>
            <a:t>1- N° DEMANDE est toujours different entre eux .</a:t>
          </a:r>
        </a:p>
        <a:p>
          <a:r>
            <a:rPr lang="fr-FR"/>
            <a:t>2- Cellule "CERTIFICAT" est concaténer des cellules+ compteur .</a:t>
          </a:r>
        </a:p>
        <a:p>
          <a:r>
            <a:rPr lang="fr-FR"/>
            <a:t>concaténer des cellules+ compteur : CER+YY+MM+COMPTEUR</a:t>
          </a:r>
        </a:p>
        <a:p>
          <a:r>
            <a:rPr lang="fr-FR" b="1"/>
            <a:t>les conditions:</a:t>
          </a:r>
          <a:endParaRPr lang="fr-FR"/>
        </a:p>
        <a:p>
          <a:r>
            <a:rPr lang="fr-FR"/>
            <a:t>- Si la date ( mois ) change le compteur revient "0001" début de compteur.</a:t>
          </a:r>
        </a:p>
        <a:p>
          <a:r>
            <a:rPr lang="fr-FR"/>
            <a:t>- A chaque fois cellule AB = date : Le compteur +1</a:t>
          </a:r>
        </a:p>
        <a:p>
          <a:r>
            <a:rPr lang="fr-FR"/>
            <a:t>- SI la date est vide CERTIFICAT est vide</a:t>
          </a:r>
        </a:p>
        <a:p>
          <a:r>
            <a:rPr lang="fr-FR"/>
            <a:t>remarque important :</a:t>
          </a:r>
        </a:p>
        <a:p>
          <a:r>
            <a:rPr lang="fr-FR"/>
            <a:t>le compteur : 0000 soit toujour 4 chiffre 0001,0002,...0030...</a:t>
          </a:r>
        </a:p>
        <a:p>
          <a:r>
            <a:rPr lang="fr-FR"/>
            <a:t>Date (mois ) : MM soit toujour deux chiffre 01,02...,12.</a:t>
          </a:r>
        </a:p>
        <a:p>
          <a:r>
            <a:rPr lang="fr-FR"/>
            <a:t>Date (annee ) : YY deux chiffre</a:t>
          </a:r>
        </a:p>
        <a:p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2EC8A32-E39B-459F-9B61-7FA3716F3331}" autoFormatId="16" applyNumberFormats="0" applyBorderFormats="0" applyFontFormats="0" applyPatternFormats="0" applyAlignmentFormats="0" applyWidthHeightFormats="0">
  <queryTableRefresh nextId="39">
    <queryTableFields count="8">
      <queryTableField id="1" name="N° DEMANDE" tableColumnId="1"/>
      <queryTableField id="28" name="DATE CLOTURE" tableColumnId="28"/>
      <queryTableField id="33" name="CERTIFICAT.1" tableColumnId="33"/>
      <queryTableField id="34" name="CERTIFICAT.2" tableColumnId="34"/>
      <queryTableField id="35" name="DATE CLOTURE - Copier" tableColumnId="35"/>
      <queryTableField id="36" name="Personnalisé" tableColumnId="36"/>
      <queryTableField id="37" name="Personnalisé.1" tableColumnId="37"/>
      <queryTableField id="38" name="Index" tableColumnId="3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27B0AC7-CFE8-49A0-95D4-69943F3E5306}" name="Tableau1_2" displayName="Tableau1_2" ref="A1:H18" tableType="queryTable" totalsRowShown="0">
  <autoFilter ref="A1:H18" xr:uid="{E27B0AC7-CFE8-49A0-95D4-69943F3E5306}"/>
  <tableColumns count="8">
    <tableColumn id="1" xr3:uid="{70F57B73-9333-4C1D-95B6-81634C9033A4}" uniqueName="1" name="N° DEMANDE" queryTableFieldId="1"/>
    <tableColumn id="28" xr3:uid="{AA41985D-1E57-435F-9E27-B893FFB39B5A}" uniqueName="28" name="DATE CLOTURE" queryTableFieldId="28" dataDxfId="5"/>
    <tableColumn id="33" xr3:uid="{52442B2E-DC4B-4F43-BCBF-258364164D3B}" uniqueName="33" name="CERTIFICAT.1" queryTableFieldId="33" dataDxfId="4"/>
    <tableColumn id="34" xr3:uid="{0820074A-E719-42A0-99CA-BEDBFB637E42}" uniqueName="34" name="CERTIFICAT.2" queryTableFieldId="34"/>
    <tableColumn id="35" xr3:uid="{BCEDF81E-72F6-4F42-B177-6CD9DA510592}" uniqueName="35" name="DATE CLOTURE - Copier" queryTableFieldId="35" dataDxfId="3"/>
    <tableColumn id="36" xr3:uid="{046ADDBD-31AF-465A-9635-0AAA0E4ED3A7}" uniqueName="36" name="Personnalisé" queryTableFieldId="36"/>
    <tableColumn id="37" xr3:uid="{C0D03FAE-7E03-49F7-A92B-B6589415AE07}" uniqueName="37" name="Personnalisé.1" queryTableFieldId="37"/>
    <tableColumn id="38" xr3:uid="{6CD484AE-8D79-4B5A-AD0C-2A05DB0023A3}" uniqueName="38" name="Index" queryTableFieldId="3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3D75A7-5FE0-4ACC-954A-9FF0DADDAC65}" name="Tableau1" displayName="Tableau1" ref="A4:AH21" totalsRowShown="0" headerRowDxfId="6">
  <autoFilter ref="A4:AH21" xr:uid="{543D75A7-5FE0-4ACC-954A-9FF0DADDAC65}"/>
  <tableColumns count="34">
    <tableColumn id="1" xr3:uid="{CAEE8A53-736E-46C2-9493-9654FC1AAF13}" name="N° DEMANDE" dataDxfId="9"/>
    <tableColumn id="2" xr3:uid="{E0D1E29E-7C68-4FD9-8110-68B4ACBF214A}" name="DATE DEM"/>
    <tableColumn id="3" xr3:uid="{86C4C855-DCB2-4F93-9963-88D5D17EC7D0}" name="SER"/>
    <tableColumn id="4" xr3:uid="{F7C3570D-EEBE-4022-ABC0-5F7AD2878E5A}" name="T"/>
    <tableColumn id="5" xr3:uid="{0E47D0EE-E6D0-42FD-AFC0-1D988FE4EFFD}" name="YES/NO"/>
    <tableColumn id="6" xr3:uid="{BCD45E29-01E0-4F6B-8EDC-E63BF0CBCBCA}" name="ETAT"/>
    <tableColumn id="7" xr3:uid="{32045AA7-0943-456C-96CB-D819E94DCF96}" name="NOM"/>
    <tableColumn id="8" xr3:uid="{F237C862-66B8-4CEC-A76F-A7B92E0D0E25}" name="REG"/>
    <tableColumn id="9" xr3:uid="{27D3981D-89AC-40ED-A897-99572A2C10B8}" name="DATE INSP"/>
    <tableColumn id="10" xr3:uid="{3BCF97C7-05A0-414C-8ECB-8E8B2A273937}" name="NO5"/>
    <tableColumn id="11" xr3:uid="{7A9E40BD-4BAE-4912-A921-296DB68A3613}" name="NO4"/>
    <tableColumn id="12" xr3:uid="{395B8A56-ACC1-4309-96C1-9DD74C789571}" name="NO3"/>
    <tableColumn id="13" xr3:uid="{39005191-9B1A-44A5-AB08-32461CDB4156}" name="NO2"/>
    <tableColumn id="14" xr3:uid="{3EF81B75-AFDE-428E-A933-19EDE2D5E5FC}" name="NO1"/>
    <tableColumn id="15" xr3:uid="{DAD66B1A-7AFD-41A7-BC48-CAD51E4DA003}" name="NO0" dataDxfId="8"/>
    <tableColumn id="16" xr3:uid="{5AE5E75C-79FC-4DA6-9B0C-6436174374C9}" name="NO12"/>
    <tableColumn id="17" xr3:uid="{32A37F74-1C20-459F-B62E-CD71E6ED2A17}" name="N1"/>
    <tableColumn id="18" xr3:uid="{3C7C9EA5-EF96-46B7-926B-2648A25B9A9F}" name="N2"/>
    <tableColumn id="19" xr3:uid="{EF0E0BE2-4BA1-4F05-84CB-0105106B2E78}" name="EM"/>
    <tableColumn id="20" xr3:uid="{5873FAD7-FD57-40AA-86FB-A394E6F32A00}" name="DE2"/>
    <tableColumn id="21" xr3:uid="{41B509AD-CAAE-4EEF-8216-FC99A1A77026}" name="INS"/>
    <tableColumn id="22" xr3:uid="{7A32CC46-786D-462E-B4F2-0D7BD5824A61}" name="INS2"/>
    <tableColumn id="23" xr3:uid="{28E2E150-5E40-4F61-AF4F-E9593F70A898}" name="NB"/>
    <tableColumn id="24" xr3:uid="{4849FCE0-FF49-4957-AAA2-EC6ECDF5D31E}" name="NB3"/>
    <tableColumn id="25" xr3:uid="{E032606D-29B6-47F5-A738-EC3E2576CEC6}" name="NB4"/>
    <tableColumn id="26" xr3:uid="{7B570869-CCFD-47F2-8212-3102C19F83F5}" name="NB5"/>
    <tableColumn id="27" xr3:uid="{E0F12CD9-17C8-4F1C-99F7-2AAC9B050C1E}" name="NB6"/>
    <tableColumn id="28" xr3:uid="{505B09DC-DF70-45C1-BB4D-FAF82FE74699}" name="DATE CLOTURE" dataDxfId="7"/>
    <tableColumn id="29" xr3:uid="{E24CEE37-12D0-4F32-BDB2-3602B28AEE5C}" name="NB7"/>
    <tableColumn id="30" xr3:uid="{73B471D9-1A28-4148-93E2-D5C14DB1D292}" name="NB8"/>
    <tableColumn id="31" xr3:uid="{88B64E87-B5C1-438F-A90A-7763B5780792}" name="NB9"/>
    <tableColumn id="33" xr3:uid="{E91C1AE9-D400-4B44-BB18-7C536B5C666C}" name="CERTIFICAT" dataDxfId="0">
      <calculatedColumnFormula>IF(Tableau1[[#This Row],[DATE CLOTURE]]=0,"","CER-"&amp;TEXT(Tableau1[[#This Row],[DATE CLOTURE]],"aamm")&amp;TEXT(Tableau1[[#This Row],[index]],"0000"))</calculatedColumnFormula>
    </tableColumn>
    <tableColumn id="34" xr3:uid="{B9E23A2A-8571-441C-9320-04710C0022D9}" name="mois" dataDxfId="2">
      <calculatedColumnFormula>MONTH(Tableau1[[#This Row],[DATE CLOTURE]])</calculatedColumnFormula>
    </tableColumn>
    <tableColumn id="35" xr3:uid="{472C078B-B745-40D2-96FE-AAD72F66A5CF}" name="index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CA741-F3B5-47B4-AAB3-0DC7FA7E09CD}">
  <dimension ref="A1:H18"/>
  <sheetViews>
    <sheetView workbookViewId="0">
      <selection sqref="A1:H18"/>
    </sheetView>
  </sheetViews>
  <sheetFormatPr baseColWidth="10" defaultRowHeight="15" x14ac:dyDescent="0.25"/>
  <cols>
    <col min="1" max="1" width="15" bestFit="1" customWidth="1"/>
    <col min="2" max="2" width="16.28515625" bestFit="1" customWidth="1"/>
    <col min="3" max="4" width="14.7109375" bestFit="1" customWidth="1"/>
    <col min="5" max="5" width="24" bestFit="1" customWidth="1"/>
    <col min="6" max="6" width="14.7109375" bestFit="1" customWidth="1"/>
    <col min="7" max="7" width="16.28515625" bestFit="1" customWidth="1"/>
    <col min="8" max="8" width="8.28515625" bestFit="1" customWidth="1"/>
    <col min="9" max="9" width="6.42578125" bestFit="1" customWidth="1"/>
    <col min="10" max="10" width="4.28515625" bestFit="1" customWidth="1"/>
    <col min="11" max="11" width="10.140625" bestFit="1" customWidth="1"/>
    <col min="12" max="12" width="7.5703125" bestFit="1" customWidth="1"/>
    <col min="13" max="13" width="8" bestFit="1" customWidth="1"/>
    <col min="14" max="14" width="6.85546875" bestFit="1" customWidth="1"/>
    <col min="15" max="15" width="12.42578125" bestFit="1" customWidth="1"/>
    <col min="16" max="21" width="7.140625" bestFit="1" customWidth="1"/>
    <col min="22" max="22" width="8.140625" bestFit="1" customWidth="1"/>
    <col min="23" max="24" width="5.7109375" bestFit="1" customWidth="1"/>
    <col min="25" max="25" width="6.140625" bestFit="1" customWidth="1"/>
    <col min="26" max="26" width="6.5703125" bestFit="1" customWidth="1"/>
    <col min="27" max="27" width="6.28515625" bestFit="1" customWidth="1"/>
    <col min="28" max="28" width="7.28515625" bestFit="1" customWidth="1"/>
    <col min="29" max="29" width="5.85546875" bestFit="1" customWidth="1"/>
    <col min="30" max="33" width="6.85546875" bestFit="1" customWidth="1"/>
    <col min="34" max="34" width="16.28515625" bestFit="1" customWidth="1"/>
    <col min="35" max="37" width="6.85546875" bestFit="1" customWidth="1"/>
    <col min="38" max="38" width="13.140625" bestFit="1" customWidth="1"/>
  </cols>
  <sheetData>
    <row r="1" spans="1:8" x14ac:dyDescent="0.25">
      <c r="A1" t="s">
        <v>32</v>
      </c>
      <c r="B1" t="s">
        <v>21</v>
      </c>
      <c r="C1" t="s">
        <v>33</v>
      </c>
      <c r="D1" t="s">
        <v>34</v>
      </c>
      <c r="E1" t="s">
        <v>35</v>
      </c>
      <c r="F1" t="s">
        <v>36</v>
      </c>
      <c r="G1" t="s">
        <v>37</v>
      </c>
      <c r="H1" t="s">
        <v>38</v>
      </c>
    </row>
    <row r="2" spans="1:8" x14ac:dyDescent="0.25">
      <c r="A2">
        <v>78999</v>
      </c>
      <c r="B2" s="10"/>
      <c r="C2" s="13"/>
      <c r="E2" s="10"/>
      <c r="H2">
        <v>0</v>
      </c>
    </row>
    <row r="3" spans="1:8" x14ac:dyDescent="0.25">
      <c r="A3">
        <v>111111</v>
      </c>
      <c r="B3" s="10">
        <v>44585</v>
      </c>
      <c r="C3" s="13" t="s">
        <v>39</v>
      </c>
      <c r="D3">
        <v>22010003</v>
      </c>
      <c r="E3" s="10">
        <v>44585</v>
      </c>
      <c r="F3" t="s">
        <v>40</v>
      </c>
      <c r="G3" t="s">
        <v>41</v>
      </c>
      <c r="H3">
        <v>1</v>
      </c>
    </row>
    <row r="4" spans="1:8" x14ac:dyDescent="0.25">
      <c r="A4">
        <v>5225</v>
      </c>
      <c r="B4" s="10">
        <v>44585</v>
      </c>
      <c r="C4" s="13" t="s">
        <v>39</v>
      </c>
      <c r="D4">
        <v>22010001</v>
      </c>
      <c r="E4" s="10">
        <v>44585</v>
      </c>
      <c r="F4" t="s">
        <v>40</v>
      </c>
      <c r="G4" t="s">
        <v>41</v>
      </c>
      <c r="H4">
        <v>2</v>
      </c>
    </row>
    <row r="5" spans="1:8" x14ac:dyDescent="0.25">
      <c r="A5">
        <v>55555</v>
      </c>
      <c r="B5" s="10">
        <v>44585</v>
      </c>
      <c r="C5" s="13" t="s">
        <v>39</v>
      </c>
      <c r="D5">
        <v>22010005</v>
      </c>
      <c r="E5" s="10">
        <v>44585</v>
      </c>
      <c r="F5" t="s">
        <v>40</v>
      </c>
      <c r="G5" t="s">
        <v>41</v>
      </c>
      <c r="H5">
        <v>3</v>
      </c>
    </row>
    <row r="6" spans="1:8" x14ac:dyDescent="0.25">
      <c r="A6">
        <v>545454</v>
      </c>
      <c r="B6" s="10">
        <v>44585</v>
      </c>
      <c r="C6" s="13" t="s">
        <v>39</v>
      </c>
      <c r="D6">
        <v>22010002</v>
      </c>
      <c r="E6" s="10">
        <v>44585</v>
      </c>
      <c r="F6" t="s">
        <v>40</v>
      </c>
      <c r="G6" t="s">
        <v>41</v>
      </c>
      <c r="H6">
        <v>4</v>
      </c>
    </row>
    <row r="7" spans="1:8" x14ac:dyDescent="0.25">
      <c r="A7">
        <v>2525</v>
      </c>
      <c r="B7" s="10">
        <v>44585</v>
      </c>
      <c r="C7" s="13" t="s">
        <v>39</v>
      </c>
      <c r="D7">
        <v>22010004</v>
      </c>
      <c r="E7" s="10">
        <v>44585</v>
      </c>
      <c r="F7" t="s">
        <v>40</v>
      </c>
      <c r="G7" t="s">
        <v>41</v>
      </c>
      <c r="H7">
        <v>5</v>
      </c>
    </row>
    <row r="8" spans="1:8" x14ac:dyDescent="0.25">
      <c r="A8">
        <v>55444</v>
      </c>
      <c r="B8" s="10">
        <v>44586</v>
      </c>
      <c r="C8" s="13" t="s">
        <v>39</v>
      </c>
      <c r="D8">
        <v>22010007</v>
      </c>
      <c r="E8" s="10">
        <v>44586</v>
      </c>
      <c r="F8" t="s">
        <v>40</v>
      </c>
      <c r="G8" t="s">
        <v>41</v>
      </c>
      <c r="H8">
        <v>6</v>
      </c>
    </row>
    <row r="9" spans="1:8" x14ac:dyDescent="0.25">
      <c r="A9">
        <v>2020</v>
      </c>
      <c r="B9" s="10">
        <v>44586</v>
      </c>
      <c r="C9" s="13" t="s">
        <v>39</v>
      </c>
      <c r="D9">
        <v>22010006</v>
      </c>
      <c r="E9" s="10">
        <v>44586</v>
      </c>
      <c r="F9" t="s">
        <v>40</v>
      </c>
      <c r="G9" t="s">
        <v>41</v>
      </c>
      <c r="H9">
        <v>7</v>
      </c>
    </row>
    <row r="10" spans="1:8" x14ac:dyDescent="0.25">
      <c r="A10">
        <v>86882</v>
      </c>
      <c r="B10" s="10">
        <v>44587</v>
      </c>
      <c r="C10" s="13" t="s">
        <v>39</v>
      </c>
      <c r="D10">
        <v>22010008</v>
      </c>
      <c r="E10" s="10">
        <v>44587</v>
      </c>
      <c r="F10" t="s">
        <v>40</v>
      </c>
      <c r="G10" t="s">
        <v>41</v>
      </c>
      <c r="H10">
        <v>8</v>
      </c>
    </row>
    <row r="11" spans="1:8" x14ac:dyDescent="0.25">
      <c r="A11">
        <v>52525</v>
      </c>
      <c r="B11" s="10">
        <v>44588</v>
      </c>
      <c r="C11" s="13" t="s">
        <v>39</v>
      </c>
      <c r="D11">
        <v>22010010</v>
      </c>
      <c r="E11" s="10">
        <v>44588</v>
      </c>
      <c r="F11" t="s">
        <v>40</v>
      </c>
      <c r="G11" t="s">
        <v>41</v>
      </c>
      <c r="H11">
        <v>9</v>
      </c>
    </row>
    <row r="12" spans="1:8" x14ac:dyDescent="0.25">
      <c r="A12">
        <v>52666</v>
      </c>
      <c r="B12" s="10">
        <v>44588</v>
      </c>
      <c r="C12" s="13" t="s">
        <v>39</v>
      </c>
      <c r="D12">
        <v>22010009</v>
      </c>
      <c r="E12" s="10">
        <v>44588</v>
      </c>
      <c r="F12" t="s">
        <v>40</v>
      </c>
      <c r="G12" t="s">
        <v>41</v>
      </c>
      <c r="H12">
        <v>10</v>
      </c>
    </row>
    <row r="13" spans="1:8" x14ac:dyDescent="0.25">
      <c r="A13">
        <v>55888</v>
      </c>
      <c r="B13" s="10">
        <v>44595</v>
      </c>
      <c r="C13" s="13" t="s">
        <v>39</v>
      </c>
      <c r="D13">
        <v>22020001</v>
      </c>
      <c r="E13" s="10">
        <v>44595</v>
      </c>
      <c r="F13" t="s">
        <v>42</v>
      </c>
      <c r="G13" t="s">
        <v>43</v>
      </c>
      <c r="H13">
        <v>11</v>
      </c>
    </row>
    <row r="14" spans="1:8" x14ac:dyDescent="0.25">
      <c r="A14">
        <v>56221</v>
      </c>
      <c r="B14" s="10">
        <v>44596</v>
      </c>
      <c r="C14" s="13"/>
      <c r="E14" s="10">
        <v>44596</v>
      </c>
      <c r="F14" t="s">
        <v>42</v>
      </c>
      <c r="G14" t="s">
        <v>43</v>
      </c>
      <c r="H14">
        <v>12</v>
      </c>
    </row>
    <row r="15" spans="1:8" x14ac:dyDescent="0.25">
      <c r="A15">
        <v>56554</v>
      </c>
      <c r="B15" s="10">
        <v>44597</v>
      </c>
      <c r="C15" s="13"/>
      <c r="E15" s="10">
        <v>44597</v>
      </c>
      <c r="F15" t="s">
        <v>42</v>
      </c>
      <c r="G15" t="s">
        <v>43</v>
      </c>
      <c r="H15">
        <v>13</v>
      </c>
    </row>
    <row r="16" spans="1:8" x14ac:dyDescent="0.25">
      <c r="A16">
        <v>56887</v>
      </c>
      <c r="B16" s="10">
        <v>44621</v>
      </c>
      <c r="C16" s="13"/>
      <c r="E16" s="10">
        <v>44621</v>
      </c>
      <c r="F16" t="s">
        <v>44</v>
      </c>
      <c r="G16" t="s">
        <v>45</v>
      </c>
      <c r="H16">
        <v>14</v>
      </c>
    </row>
    <row r="17" spans="1:8" x14ac:dyDescent="0.25">
      <c r="A17">
        <v>57220</v>
      </c>
      <c r="B17" s="10">
        <v>44622</v>
      </c>
      <c r="C17" s="13"/>
      <c r="E17" s="10">
        <v>44622</v>
      </c>
      <c r="F17" t="s">
        <v>44</v>
      </c>
      <c r="G17" t="s">
        <v>45</v>
      </c>
      <c r="H17">
        <v>15</v>
      </c>
    </row>
    <row r="18" spans="1:8" x14ac:dyDescent="0.25">
      <c r="A18">
        <v>57553</v>
      </c>
      <c r="B18" s="10">
        <v>44623</v>
      </c>
      <c r="C18" s="13"/>
      <c r="E18" s="10">
        <v>44623</v>
      </c>
      <c r="F18" t="s">
        <v>44</v>
      </c>
      <c r="G18" t="s">
        <v>45</v>
      </c>
      <c r="H18">
        <v>16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AI21"/>
  <sheetViews>
    <sheetView tabSelected="1" workbookViewId="0">
      <selection activeCell="AF5" sqref="AF5"/>
    </sheetView>
  </sheetViews>
  <sheetFormatPr baseColWidth="10" defaultColWidth="9.140625" defaultRowHeight="15" x14ac:dyDescent="0.25"/>
  <cols>
    <col min="1" max="1" width="16.140625" style="6" customWidth="1"/>
    <col min="2" max="2" width="11.5703125" hidden="1" customWidth="1"/>
    <col min="3" max="8" width="9.140625" hidden="1" customWidth="1"/>
    <col min="9" max="9" width="11.85546875" hidden="1" customWidth="1"/>
    <col min="10" max="14" width="9.140625" hidden="1" customWidth="1"/>
    <col min="15" max="15" width="18.42578125" hidden="1" customWidth="1"/>
    <col min="16" max="26" width="9.140625" hidden="1" customWidth="1"/>
    <col min="27" max="27" width="4.140625" hidden="1" customWidth="1"/>
    <col min="28" max="28" width="20.28515625" style="6" customWidth="1"/>
    <col min="29" max="31" width="9.140625" customWidth="1"/>
    <col min="32" max="32" width="29.7109375" customWidth="1"/>
    <col min="33" max="33" width="0.140625" customWidth="1"/>
    <col min="34" max="34" width="5.140625" style="13" hidden="1" customWidth="1"/>
    <col min="35" max="35" width="13.42578125" customWidth="1"/>
  </cols>
  <sheetData>
    <row r="4" spans="1:35" ht="31.5" x14ac:dyDescent="0.25">
      <c r="A4" s="1" t="s">
        <v>14</v>
      </c>
      <c r="B4" s="2" t="s">
        <v>22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23</v>
      </c>
      <c r="J4" s="1" t="s">
        <v>16</v>
      </c>
      <c r="K4" s="1" t="s">
        <v>17</v>
      </c>
      <c r="L4" s="1" t="s">
        <v>18</v>
      </c>
      <c r="M4" s="1" t="s">
        <v>19</v>
      </c>
      <c r="N4" s="1" t="s">
        <v>8</v>
      </c>
      <c r="O4" s="1" t="s">
        <v>20</v>
      </c>
      <c r="P4" s="1" t="s">
        <v>24</v>
      </c>
      <c r="Q4" s="3" t="s">
        <v>7</v>
      </c>
      <c r="R4" s="3" t="s">
        <v>9</v>
      </c>
      <c r="S4" s="1" t="s">
        <v>10</v>
      </c>
      <c r="T4" s="1" t="s">
        <v>11</v>
      </c>
      <c r="U4" s="1" t="s">
        <v>12</v>
      </c>
      <c r="V4" s="4" t="s">
        <v>13</v>
      </c>
      <c r="W4" s="3" t="s">
        <v>6</v>
      </c>
      <c r="X4" s="3" t="s">
        <v>25</v>
      </c>
      <c r="Y4" s="3" t="s">
        <v>26</v>
      </c>
      <c r="Z4" s="3" t="s">
        <v>27</v>
      </c>
      <c r="AA4" s="3" t="s">
        <v>28</v>
      </c>
      <c r="AB4" s="1" t="s">
        <v>21</v>
      </c>
      <c r="AC4" s="3" t="s">
        <v>29</v>
      </c>
      <c r="AD4" s="3" t="s">
        <v>30</v>
      </c>
      <c r="AE4" s="3" t="s">
        <v>31</v>
      </c>
      <c r="AF4" s="3" t="s">
        <v>15</v>
      </c>
      <c r="AG4" s="3" t="s">
        <v>46</v>
      </c>
      <c r="AH4" s="15" t="s">
        <v>47</v>
      </c>
    </row>
    <row r="5" spans="1:35" x14ac:dyDescent="0.25">
      <c r="A5" s="6">
        <v>5225</v>
      </c>
      <c r="I5" s="10"/>
      <c r="O5" s="5"/>
      <c r="AB5" s="11">
        <v>44585</v>
      </c>
      <c r="AF5" t="str">
        <f>IF(Tableau1[[#This Row],[DATE CLOTURE]]=0,"","CER-"&amp;TEXT(Tableau1[[#This Row],[DATE CLOTURE]],"aamm")&amp;TEXT(Tableau1[[#This Row],[index]],"0000"))</f>
        <v>CER-22010001</v>
      </c>
      <c r="AG5" s="8">
        <f>MONTH(Tableau1[[#This Row],[DATE CLOTURE]])</f>
        <v>1</v>
      </c>
      <c r="AH5" s="16">
        <v>1</v>
      </c>
      <c r="AI5" s="9"/>
    </row>
    <row r="6" spans="1:35" x14ac:dyDescent="0.25">
      <c r="A6" s="6">
        <v>545454</v>
      </c>
      <c r="I6" s="10"/>
      <c r="O6" s="5"/>
      <c r="AB6" s="11">
        <v>44585</v>
      </c>
      <c r="AF6" t="str">
        <f>IF(Tableau1[[#This Row],[DATE CLOTURE]]=0,"","CER-"&amp;TEXT(Tableau1[[#This Row],[DATE CLOTURE]],"aamm")&amp;TEXT(Tableau1[[#This Row],[index]],"0000"))</f>
        <v>CER-22010002</v>
      </c>
      <c r="AG6" s="8">
        <f>MONTH(Tableau1[[#This Row],[DATE CLOTURE]])</f>
        <v>1</v>
      </c>
      <c r="AH6" s="16">
        <f>IF(Tableau1[[#This Row],[mois]]=AG5,AH5+1,1)</f>
        <v>2</v>
      </c>
      <c r="AI6" s="9"/>
    </row>
    <row r="7" spans="1:35" x14ac:dyDescent="0.25">
      <c r="A7" s="6">
        <v>2525</v>
      </c>
      <c r="I7" s="10"/>
      <c r="O7" s="5"/>
      <c r="AB7" s="11">
        <v>44585</v>
      </c>
      <c r="AF7" t="str">
        <f>IF(Tableau1[[#This Row],[DATE CLOTURE]]=0,"","CER-"&amp;TEXT(Tableau1[[#This Row],[DATE CLOTURE]],"aamm")&amp;TEXT(Tableau1[[#This Row],[index]],"0000"))</f>
        <v>CER-22010003</v>
      </c>
      <c r="AG7" s="8">
        <f>MONTH(Tableau1[[#This Row],[DATE CLOTURE]])</f>
        <v>1</v>
      </c>
      <c r="AH7" s="16">
        <f>IF(Tableau1[[#This Row],[mois]]=AG6,AH6+1,1)</f>
        <v>3</v>
      </c>
      <c r="AI7" s="9"/>
    </row>
    <row r="8" spans="1:35" x14ac:dyDescent="0.25">
      <c r="A8" s="6">
        <v>2020</v>
      </c>
      <c r="O8" s="5"/>
      <c r="AB8" s="11">
        <v>44586</v>
      </c>
      <c r="AF8" t="str">
        <f>IF(Tableau1[[#This Row],[DATE CLOTURE]]=0,"","CER-"&amp;TEXT(Tableau1[[#This Row],[DATE CLOTURE]],"aamm")&amp;TEXT(Tableau1[[#This Row],[index]],"0000"))</f>
        <v>CER-22010004</v>
      </c>
      <c r="AG8" s="8">
        <f>MONTH(Tableau1[[#This Row],[DATE CLOTURE]])</f>
        <v>1</v>
      </c>
      <c r="AH8" s="16">
        <f>IF(Tableau1[[#This Row],[mois]]=AG7,AH7+1,1)</f>
        <v>4</v>
      </c>
      <c r="AI8" s="9"/>
    </row>
    <row r="9" spans="1:35" x14ac:dyDescent="0.25">
      <c r="A9" s="6">
        <v>86882</v>
      </c>
      <c r="O9" s="7"/>
      <c r="AB9" s="11">
        <v>44587</v>
      </c>
      <c r="AF9" t="str">
        <f>IF(Tableau1[[#This Row],[DATE CLOTURE]]=0,"","CER-"&amp;TEXT(Tableau1[[#This Row],[DATE CLOTURE]],"aamm")&amp;TEXT(Tableau1[[#This Row],[index]],"0000"))</f>
        <v>CER-22010005</v>
      </c>
      <c r="AG9" s="8">
        <f>MONTH(Tableau1[[#This Row],[DATE CLOTURE]])</f>
        <v>1</v>
      </c>
      <c r="AH9" s="16">
        <f>IF(Tableau1[[#This Row],[mois]]=AG8,AH8+1,1)</f>
        <v>5</v>
      </c>
      <c r="AI9" s="9"/>
    </row>
    <row r="10" spans="1:35" x14ac:dyDescent="0.25">
      <c r="A10" s="6">
        <v>52525</v>
      </c>
      <c r="O10" s="5"/>
      <c r="AB10" s="11">
        <v>44588</v>
      </c>
      <c r="AF10" t="str">
        <f>IF(Tableau1[[#This Row],[DATE CLOTURE]]=0,"","CER-"&amp;TEXT(Tableau1[[#This Row],[DATE CLOTURE]],"aamm")&amp;TEXT(Tableau1[[#This Row],[index]],"0000"))</f>
        <v>CER-22010006</v>
      </c>
      <c r="AG10" s="8">
        <f>MONTH(Tableau1[[#This Row],[DATE CLOTURE]])</f>
        <v>1</v>
      </c>
      <c r="AH10" s="16">
        <f>IF(Tableau1[[#This Row],[mois]]=AG9,AH9+1,1)</f>
        <v>6</v>
      </c>
      <c r="AI10" s="9"/>
    </row>
    <row r="11" spans="1:35" x14ac:dyDescent="0.25">
      <c r="A11" s="6">
        <v>78999</v>
      </c>
      <c r="O11" s="5"/>
      <c r="AB11" s="11"/>
      <c r="AF11" t="str">
        <f>IF(Tableau1[[#This Row],[DATE CLOTURE]]=0,"","CER-"&amp;TEXT(Tableau1[[#This Row],[DATE CLOTURE]],"aamm")&amp;TEXT(Tableau1[[#This Row],[index]],"0000"))</f>
        <v/>
      </c>
      <c r="AG11" s="8">
        <f>MONTH(Tableau1[[#This Row],[DATE CLOTURE]])</f>
        <v>1</v>
      </c>
      <c r="AH11" s="16">
        <f>IF(Tableau1[[#This Row],[mois]]=AG10,AH10+1,1)</f>
        <v>7</v>
      </c>
      <c r="AI11" s="9"/>
    </row>
    <row r="12" spans="1:35" x14ac:dyDescent="0.25">
      <c r="A12" s="6">
        <v>111111</v>
      </c>
      <c r="I12" s="10"/>
      <c r="O12" s="7"/>
      <c r="AB12" s="11">
        <v>44585</v>
      </c>
      <c r="AF12" t="str">
        <f>IF(Tableau1[[#This Row],[DATE CLOTURE]]=0,"","CER-"&amp;TEXT(Tableau1[[#This Row],[DATE CLOTURE]],"aamm")&amp;TEXT(Tableau1[[#This Row],[index]],"0000"))</f>
        <v>CER-22010008</v>
      </c>
      <c r="AG12" s="8">
        <f>MONTH(Tableau1[[#This Row],[DATE CLOTURE]])</f>
        <v>1</v>
      </c>
      <c r="AH12" s="16">
        <f>IF(Tableau1[[#This Row],[mois]]=AG11,AH11+1,1)</f>
        <v>8</v>
      </c>
      <c r="AI12" s="9"/>
    </row>
    <row r="13" spans="1:35" x14ac:dyDescent="0.25">
      <c r="A13" s="6">
        <v>55444</v>
      </c>
      <c r="O13" s="7"/>
      <c r="AB13" s="11">
        <v>44586</v>
      </c>
      <c r="AF13" t="str">
        <f>IF(Tableau1[[#This Row],[DATE CLOTURE]]=0,"","CER-"&amp;TEXT(Tableau1[[#This Row],[DATE CLOTURE]],"aamm")&amp;TEXT(Tableau1[[#This Row],[index]],"0000"))</f>
        <v>CER-22010009</v>
      </c>
      <c r="AG13" s="8">
        <f>MONTH(Tableau1[[#This Row],[DATE CLOTURE]])</f>
        <v>1</v>
      </c>
      <c r="AH13" s="16">
        <f>IF(Tableau1[[#This Row],[mois]]=AG12,AH12+1,1)</f>
        <v>9</v>
      </c>
      <c r="AI13" s="9"/>
    </row>
    <row r="14" spans="1:35" x14ac:dyDescent="0.25">
      <c r="A14" s="6">
        <v>52666</v>
      </c>
      <c r="O14" s="7"/>
      <c r="AB14" s="11">
        <v>44588</v>
      </c>
      <c r="AF14" t="str">
        <f>IF(Tableau1[[#This Row],[DATE CLOTURE]]=0,"","CER-"&amp;TEXT(Tableau1[[#This Row],[DATE CLOTURE]],"aamm")&amp;TEXT(Tableau1[[#This Row],[index]],"0000"))</f>
        <v>CER-22010010</v>
      </c>
      <c r="AG14" s="8">
        <f>MONTH(Tableau1[[#This Row],[DATE CLOTURE]])</f>
        <v>1</v>
      </c>
      <c r="AH14" s="16">
        <f>IF(Tableau1[[#This Row],[mois]]=AG13,AH13+1,1)</f>
        <v>10</v>
      </c>
      <c r="AI14" s="9"/>
    </row>
    <row r="15" spans="1:35" x14ac:dyDescent="0.25">
      <c r="A15" s="6">
        <v>55555</v>
      </c>
      <c r="O15" s="7"/>
      <c r="AB15" s="11">
        <v>44585</v>
      </c>
      <c r="AF15" t="str">
        <f>IF(Tableau1[[#This Row],[DATE CLOTURE]]=0,"","CER-"&amp;TEXT(Tableau1[[#This Row],[DATE CLOTURE]],"aamm")&amp;TEXT(Tableau1[[#This Row],[index]],"0000"))</f>
        <v>CER-22010011</v>
      </c>
      <c r="AG15" s="8">
        <f>MONTH(Tableau1[[#This Row],[DATE CLOTURE]])</f>
        <v>1</v>
      </c>
      <c r="AH15" s="16">
        <f>IF(Tableau1[[#This Row],[mois]]=AG14,AH14+1,1)</f>
        <v>11</v>
      </c>
      <c r="AI15" s="9"/>
    </row>
    <row r="16" spans="1:35" x14ac:dyDescent="0.25">
      <c r="A16" s="6">
        <v>55888</v>
      </c>
      <c r="AB16" s="12">
        <v>44595</v>
      </c>
      <c r="AF16" t="str">
        <f>IF(Tableau1[[#This Row],[DATE CLOTURE]]=0,"","CER-"&amp;TEXT(Tableau1[[#This Row],[DATE CLOTURE]],"aamm")&amp;TEXT(Tableau1[[#This Row],[index]],"0000"))</f>
        <v>CER-22020001</v>
      </c>
      <c r="AG16" s="8">
        <f>MONTH(Tableau1[[#This Row],[DATE CLOTURE]])</f>
        <v>2</v>
      </c>
      <c r="AH16" s="16">
        <f>IF(Tableau1[[#This Row],[mois]]=AG15,AH15+1,1)</f>
        <v>1</v>
      </c>
    </row>
    <row r="17" spans="1:34" x14ac:dyDescent="0.25">
      <c r="A17" s="6">
        <v>56221</v>
      </c>
      <c r="O17" s="14"/>
      <c r="AB17" s="12">
        <v>44596</v>
      </c>
      <c r="AF17" t="str">
        <f>IF(Tableau1[[#This Row],[DATE CLOTURE]]=0,"","CER-"&amp;TEXT(Tableau1[[#This Row],[DATE CLOTURE]],"aamm")&amp;TEXT(Tableau1[[#This Row],[index]],"0000"))</f>
        <v>CER-22020002</v>
      </c>
      <c r="AG17">
        <f>MONTH(Tableau1[[#This Row],[DATE CLOTURE]])</f>
        <v>2</v>
      </c>
      <c r="AH17" s="16">
        <f>IF(Tableau1[[#This Row],[mois]]=AG16,AH16+1,1)</f>
        <v>2</v>
      </c>
    </row>
    <row r="18" spans="1:34" x14ac:dyDescent="0.25">
      <c r="A18" s="6">
        <v>56554</v>
      </c>
      <c r="O18" s="14"/>
      <c r="AB18" s="12">
        <v>44597</v>
      </c>
      <c r="AF18" t="str">
        <f>IF(Tableau1[[#This Row],[DATE CLOTURE]]=0,"","CER-"&amp;TEXT(Tableau1[[#This Row],[DATE CLOTURE]],"aamm")&amp;TEXT(Tableau1[[#This Row],[index]],"0000"))</f>
        <v>CER-22020003</v>
      </c>
      <c r="AG18">
        <f>MONTH(Tableau1[[#This Row],[DATE CLOTURE]])</f>
        <v>2</v>
      </c>
      <c r="AH18" s="16">
        <f>IF(Tableau1[[#This Row],[mois]]=AG17,AH17+1,1)</f>
        <v>3</v>
      </c>
    </row>
    <row r="19" spans="1:34" x14ac:dyDescent="0.25">
      <c r="A19" s="6">
        <v>56887</v>
      </c>
      <c r="O19" s="14"/>
      <c r="AB19" s="11">
        <v>44621</v>
      </c>
      <c r="AF19" t="str">
        <f>IF(Tableau1[[#This Row],[DATE CLOTURE]]=0,"","CER-"&amp;TEXT(Tableau1[[#This Row],[DATE CLOTURE]],"aamm")&amp;TEXT(Tableau1[[#This Row],[index]],"0000"))</f>
        <v>CER-22030001</v>
      </c>
      <c r="AG19">
        <f>MONTH(Tableau1[[#This Row],[DATE CLOTURE]])</f>
        <v>3</v>
      </c>
      <c r="AH19" s="16">
        <f>IF(Tableau1[[#This Row],[mois]]=AG18,AH18+1,1)</f>
        <v>1</v>
      </c>
    </row>
    <row r="20" spans="1:34" x14ac:dyDescent="0.25">
      <c r="A20" s="6">
        <v>57220</v>
      </c>
      <c r="O20" s="14"/>
      <c r="AB20" s="11">
        <v>44622</v>
      </c>
      <c r="AF20" t="str">
        <f>IF(Tableau1[[#This Row],[DATE CLOTURE]]=0,"","CER-"&amp;TEXT(Tableau1[[#This Row],[DATE CLOTURE]],"aamm")&amp;TEXT(Tableau1[[#This Row],[index]],"0000"))</f>
        <v>CER-22030002</v>
      </c>
      <c r="AG20">
        <f>MONTH(Tableau1[[#This Row],[DATE CLOTURE]])</f>
        <v>3</v>
      </c>
      <c r="AH20" s="16">
        <f>IF(Tableau1[[#This Row],[mois]]=AG19,AH19+1,1)</f>
        <v>2</v>
      </c>
    </row>
    <row r="21" spans="1:34" x14ac:dyDescent="0.25">
      <c r="A21" s="6">
        <v>57553</v>
      </c>
      <c r="O21" s="14"/>
      <c r="AB21" s="11">
        <v>44623</v>
      </c>
      <c r="AF21" t="str">
        <f>IF(Tableau1[[#This Row],[DATE CLOTURE]]=0,"","CER-"&amp;TEXT(Tableau1[[#This Row],[DATE CLOTURE]],"aamm")&amp;TEXT(Tableau1[[#This Row],[index]],"0000"))</f>
        <v>CER-22030003</v>
      </c>
      <c r="AG21">
        <f>MONTH(Tableau1[[#This Row],[DATE CLOTURE]])</f>
        <v>3</v>
      </c>
      <c r="AH21" s="16">
        <f>IF(Tableau1[[#This Row],[mois]]=AG20,AH20+1,1)</f>
        <v>3</v>
      </c>
    </row>
  </sheetData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61B60A-9419-4519-875D-4341426C87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Tableau1</vt:lpstr>
      <vt:lpstr>DATABASE</vt:lpstr>
      <vt:lpstr>Sheet2</vt:lpstr>
      <vt:lpstr>Sheet3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nizar</dc:creator>
  <cp:lastModifiedBy>DjiDji</cp:lastModifiedBy>
  <dcterms:created xsi:type="dcterms:W3CDTF">2021-12-17T21:03:21Z</dcterms:created>
  <dcterms:modified xsi:type="dcterms:W3CDTF">2022-01-25T16:23:22Z</dcterms:modified>
</cp:coreProperties>
</file>