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6A80448E-68EA-4B93-A81A-936E06DDF356}" xr6:coauthVersionLast="46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Comptage client" sheetId="3" r:id="rId1"/>
    <sheet name="RETOURS" sheetId="2" r:id="rId2"/>
  </sheets>
  <externalReferences>
    <externalReference r:id="rId3"/>
  </externalReferences>
  <definedNames>
    <definedName name="_1Excel_BuiltIn_Print_Area_1_1" localSheetId="1">#REF!</definedName>
    <definedName name="_xlnm._FilterDatabase" localSheetId="1" hidden="1">RETOURS!$A$6:$L$286</definedName>
    <definedName name="Banderole" localSheetId="1">#REF!</definedName>
    <definedName name="Banderole">#REF!</definedName>
    <definedName name="Blistercard" localSheetId="1">#REF!</definedName>
    <definedName name="Blistercard">#REF!</definedName>
    <definedName name="DATA10" localSheetId="1">'[1]Hierarchie Stand 12.06.14'!#REF!</definedName>
    <definedName name="DATA10">'[1]Hierarchie Stand 12.06.14'!#REF!</definedName>
    <definedName name="DATA11" localSheetId="1">'[1]Hierarchie Stand 12.06.14'!#REF!</definedName>
    <definedName name="DATA11">'[1]Hierarchie Stand 12.06.14'!#REF!</definedName>
    <definedName name="DATA12" localSheetId="1">'[1]Hierarchie Stand 12.06.14'!#REF!</definedName>
    <definedName name="DATA12">'[1]Hierarchie Stand 12.06.14'!#REF!</definedName>
    <definedName name="DATA13" localSheetId="1">'[1]Hierarchie Stand 12.06.14'!#REF!</definedName>
    <definedName name="DATA13">'[1]Hierarchie Stand 12.06.14'!#REF!</definedName>
    <definedName name="DATA14" localSheetId="1">'[1]Hierarchie Stand 12.06.14'!#REF!</definedName>
    <definedName name="DATA14">'[1]Hierarchie Stand 12.06.14'!#REF!</definedName>
    <definedName name="DATA15" localSheetId="1">'[1]Hierarchie Stand 12.06.14'!#REF!</definedName>
    <definedName name="DATA15">'[1]Hierarchie Stand 12.06.14'!#REF!</definedName>
    <definedName name="DATA16" localSheetId="1">'[1]Hierarchie Stand 12.06.14'!#REF!</definedName>
    <definedName name="DATA16">'[1]Hierarchie Stand 12.06.14'!#REF!</definedName>
    <definedName name="DATA17" localSheetId="1">'[1]Hierarchie Stand 12.06.14'!#REF!</definedName>
    <definedName name="DATA17">'[1]Hierarchie Stand 12.06.14'!#REF!</definedName>
    <definedName name="DATA18" localSheetId="1">'[1]Hierarchie Stand 12.06.14'!#REF!</definedName>
    <definedName name="DATA18">'[1]Hierarchie Stand 12.06.14'!#REF!</definedName>
    <definedName name="DATA19" localSheetId="1">'[1]Hierarchie Stand 12.06.14'!#REF!</definedName>
    <definedName name="DATA19">'[1]Hierarchie Stand 12.06.14'!#REF!</definedName>
    <definedName name="DATA20" localSheetId="1">'[1]Hierarchie Stand 12.06.14'!#REF!</definedName>
    <definedName name="DATA20">'[1]Hierarchie Stand 12.06.14'!#REF!</definedName>
    <definedName name="DATA21" localSheetId="1">'[1]Hierarchie Stand 12.06.14'!#REF!</definedName>
    <definedName name="DATA21">'[1]Hierarchie Stand 12.06.14'!#REF!</definedName>
    <definedName name="DATA22" localSheetId="1">'[1]Hierarchie Stand 12.06.14'!#REF!</definedName>
    <definedName name="DATA22">'[1]Hierarchie Stand 12.06.14'!#REF!</definedName>
    <definedName name="DATA23" localSheetId="1">'[1]Hierarchie Stand 12.06.14'!#REF!</definedName>
    <definedName name="DATA23">'[1]Hierarchie Stand 12.06.14'!#REF!</definedName>
    <definedName name="DATA24" localSheetId="1">'[1]Hierarchie Stand 12.06.14'!#REF!</definedName>
    <definedName name="DATA24">'[1]Hierarchie Stand 12.06.14'!#REF!</definedName>
    <definedName name="DATA25" localSheetId="1">'[1]Hierarchie Stand 12.06.14'!#REF!</definedName>
    <definedName name="DATA25">'[1]Hierarchie Stand 12.06.14'!#REF!</definedName>
    <definedName name="DATA26" localSheetId="1">'[1]Hierarchie Stand 12.06.14'!#REF!</definedName>
    <definedName name="DATA26">'[1]Hierarchie Stand 12.06.14'!#REF!</definedName>
    <definedName name="DATA27" localSheetId="1">'[1]Hierarchie Stand 12.06.14'!#REF!</definedName>
    <definedName name="DATA27">'[1]Hierarchie Stand 12.06.14'!#REF!</definedName>
    <definedName name="DATA28" localSheetId="1">'[1]Hierarchie Stand 12.06.14'!#REF!</definedName>
    <definedName name="DATA28">'[1]Hierarchie Stand 12.06.14'!#REF!</definedName>
    <definedName name="DATA29" localSheetId="1">'[1]Hierarchie Stand 12.06.14'!#REF!</definedName>
    <definedName name="DATA29">'[1]Hierarchie Stand 12.06.14'!#REF!</definedName>
    <definedName name="DATA30" localSheetId="1">'[1]Hierarchie Stand 12.06.14'!#REF!</definedName>
    <definedName name="DATA30">'[1]Hierarchie Stand 12.06.14'!#REF!</definedName>
    <definedName name="DATA31" localSheetId="1">'[1]Hierarchie Stand 12.06.14'!#REF!</definedName>
    <definedName name="DATA31">'[1]Hierarchie Stand 12.06.14'!#REF!</definedName>
    <definedName name="DATA32" localSheetId="1">'[1]Hierarchie Stand 12.06.14'!#REF!</definedName>
    <definedName name="DATA32">'[1]Hierarchie Stand 12.06.14'!#REF!</definedName>
    <definedName name="DATA33" localSheetId="1">'[1]Hierarchie Stand 12.06.14'!#REF!</definedName>
    <definedName name="DATA33">'[1]Hierarchie Stand 12.06.14'!#REF!</definedName>
    <definedName name="DATA34" localSheetId="1">'[1]Hierarchie Stand 12.06.14'!#REF!</definedName>
    <definedName name="DATA34">'[1]Hierarchie Stand 12.06.14'!#REF!</definedName>
    <definedName name="DATA35" localSheetId="1">'[1]Hierarchie Stand 12.06.14'!#REF!</definedName>
    <definedName name="DATA35">'[1]Hierarchie Stand 12.06.14'!#REF!</definedName>
    <definedName name="DATA36" localSheetId="1">'[1]Hierarchie Stand 12.06.14'!#REF!</definedName>
    <definedName name="DATA36">'[1]Hierarchie Stand 12.06.14'!#REF!</definedName>
    <definedName name="DATA37" localSheetId="1">'[1]Hierarchie Stand 12.06.14'!#REF!</definedName>
    <definedName name="DATA37">'[1]Hierarchie Stand 12.06.14'!#REF!</definedName>
    <definedName name="DATA38" localSheetId="1">'[1]Hierarchie Stand 12.06.14'!#REF!</definedName>
    <definedName name="DATA38">'[1]Hierarchie Stand 12.06.14'!#REF!</definedName>
    <definedName name="DATA39" localSheetId="1">'[1]Hierarchie Stand 12.06.14'!#REF!</definedName>
    <definedName name="DATA39">'[1]Hierarchie Stand 12.06.14'!#REF!</definedName>
    <definedName name="DATA40" localSheetId="1">'[1]Hierarchie Stand 12.06.14'!#REF!</definedName>
    <definedName name="DATA40">'[1]Hierarchie Stand 12.06.14'!#REF!</definedName>
    <definedName name="DATA5" localSheetId="1">'[1]Hierarchie Stand 12.06.14'!#REF!</definedName>
    <definedName name="DATA5">'[1]Hierarchie Stand 12.06.14'!#REF!</definedName>
    <definedName name="DATA6" localSheetId="1">'[1]Hierarchie Stand 12.06.14'!#REF!</definedName>
    <definedName name="DATA6">'[1]Hierarchie Stand 12.06.14'!#REF!</definedName>
    <definedName name="DATA7" localSheetId="1">'[1]Hierarchie Stand 12.06.14'!#REF!</definedName>
    <definedName name="DATA7">'[1]Hierarchie Stand 12.06.14'!#REF!</definedName>
    <definedName name="DATA8" localSheetId="1">'[1]Hierarchie Stand 12.06.14'!#REF!</definedName>
    <definedName name="DATA8">'[1]Hierarchie Stand 12.06.14'!#REF!</definedName>
    <definedName name="DATA9" localSheetId="1">'[1]Hierarchie Stand 12.06.14'!#REF!</definedName>
    <definedName name="DATA9">'[1]Hierarchie Stand 12.06.14'!#REF!</definedName>
    <definedName name="Folienbeutel" localSheetId="1">#REF!</definedName>
    <definedName name="Folienbeutel">#REF!</definedName>
    <definedName name="hhhh" localSheetId="1">#REF!</definedName>
    <definedName name="hhhh">#REF!</definedName>
    <definedName name="_xlnm.Print_Titles" localSheetId="1">RETOURS!$5:$5</definedName>
    <definedName name="Sichtkarton" localSheetId="1">#REF!</definedName>
    <definedName name="Sichtkarton">#REF!</definedName>
    <definedName name="_xlnm.Print_Area" localSheetId="1">RETOURS!$A$1:$J$286</definedName>
    <definedName name="_xlnm.Print_Are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2" l="1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7" i="2"/>
  <c r="F8" i="2" a="1"/>
  <c r="F8" i="2" s="1"/>
  <c r="F9" i="2" a="1"/>
  <c r="F9" i="2"/>
  <c r="F10" i="2" a="1"/>
  <c r="F10" i="2" s="1"/>
  <c r="F11" i="2" a="1"/>
  <c r="F11" i="2" s="1"/>
  <c r="F12" i="2" a="1"/>
  <c r="F12" i="2" s="1"/>
  <c r="F13" i="2" a="1"/>
  <c r="F13" i="2" s="1"/>
  <c r="F14" i="2" a="1"/>
  <c r="F14" i="2" s="1"/>
  <c r="F15" i="2" a="1"/>
  <c r="F15" i="2"/>
  <c r="F16" i="2" a="1"/>
  <c r="F16" i="2" s="1"/>
  <c r="F17" i="2" a="1"/>
  <c r="F17" i="2" s="1"/>
  <c r="F18" i="2" a="1"/>
  <c r="F18" i="2" s="1"/>
  <c r="F19" i="2" a="1"/>
  <c r="F19" i="2" s="1"/>
  <c r="F20" i="2" a="1"/>
  <c r="F20" i="2" s="1"/>
  <c r="F21" i="2" a="1"/>
  <c r="F21" i="2" s="1"/>
  <c r="F22" i="2" a="1"/>
  <c r="F22" i="2" s="1"/>
  <c r="F23" i="2" a="1"/>
  <c r="F23" i="2"/>
  <c r="F24" i="2" a="1"/>
  <c r="F24" i="2" s="1"/>
  <c r="F25" i="2" a="1"/>
  <c r="F25" i="2" s="1"/>
  <c r="F26" i="2" a="1"/>
  <c r="F26" i="2" s="1"/>
  <c r="F27" i="2" a="1"/>
  <c r="F27" i="2" s="1"/>
  <c r="F28" i="2" a="1"/>
  <c r="F28" i="2" s="1"/>
  <c r="F29" i="2" a="1"/>
  <c r="F29" i="2" s="1"/>
  <c r="F30" i="2" a="1"/>
  <c r="F30" i="2" s="1"/>
  <c r="F31" i="2" a="1"/>
  <c r="F31" i="2"/>
  <c r="F32" i="2" a="1"/>
  <c r="F32" i="2" s="1"/>
  <c r="F33" i="2" a="1"/>
  <c r="F33" i="2" s="1"/>
  <c r="F34" i="2" a="1"/>
  <c r="F34" i="2" s="1"/>
  <c r="F35" i="2" a="1"/>
  <c r="F35" i="2" s="1"/>
  <c r="F36" i="2" a="1"/>
  <c r="F36" i="2" s="1"/>
  <c r="F37" i="2" a="1"/>
  <c r="F37" i="2" s="1"/>
  <c r="F38" i="2" a="1"/>
  <c r="F38" i="2" s="1"/>
  <c r="F39" i="2" a="1"/>
  <c r="F39" i="2"/>
  <c r="F40" i="2" a="1"/>
  <c r="F40" i="2" s="1"/>
  <c r="F41" i="2" a="1"/>
  <c r="F41" i="2" s="1"/>
  <c r="F42" i="2" a="1"/>
  <c r="F42" i="2" s="1"/>
  <c r="F43" i="2" a="1"/>
  <c r="F43" i="2"/>
  <c r="F44" i="2" a="1"/>
  <c r="F44" i="2" s="1"/>
  <c r="F45" i="2" a="1"/>
  <c r="F45" i="2" s="1"/>
  <c r="F46" i="2" a="1"/>
  <c r="F46" i="2" s="1"/>
  <c r="F47" i="2" a="1"/>
  <c r="F47" i="2"/>
  <c r="F48" i="2" a="1"/>
  <c r="F48" i="2" s="1"/>
  <c r="F49" i="2" a="1"/>
  <c r="F49" i="2" s="1"/>
  <c r="F50" i="2" a="1"/>
  <c r="F50" i="2" s="1"/>
  <c r="F51" i="2" a="1"/>
  <c r="F51" i="2"/>
  <c r="F52" i="2" a="1"/>
  <c r="F52" i="2" s="1"/>
  <c r="F53" i="2" a="1"/>
  <c r="F53" i="2" s="1"/>
  <c r="F54" i="2" a="1"/>
  <c r="F54" i="2" s="1"/>
  <c r="F55" i="2" a="1"/>
  <c r="F55" i="2"/>
  <c r="F56" i="2" a="1"/>
  <c r="F56" i="2" s="1"/>
  <c r="F57" i="2" a="1"/>
  <c r="F57" i="2" s="1"/>
  <c r="F58" i="2" a="1"/>
  <c r="F58" i="2" s="1"/>
  <c r="F59" i="2" a="1"/>
  <c r="F59" i="2"/>
  <c r="F60" i="2" a="1"/>
  <c r="F60" i="2" s="1"/>
  <c r="F61" i="2" a="1"/>
  <c r="F61" i="2" s="1"/>
  <c r="F62" i="2" a="1"/>
  <c r="F62" i="2" s="1"/>
  <c r="F63" i="2" a="1"/>
  <c r="F63" i="2"/>
  <c r="F64" i="2" a="1"/>
  <c r="F64" i="2" s="1"/>
  <c r="F65" i="2" a="1"/>
  <c r="F65" i="2" s="1"/>
  <c r="F66" i="2" a="1"/>
  <c r="F66" i="2" s="1"/>
  <c r="F67" i="2" a="1"/>
  <c r="F67" i="2"/>
  <c r="F68" i="2" a="1"/>
  <c r="F68" i="2" s="1"/>
  <c r="F69" i="2" a="1"/>
  <c r="F69" i="2" s="1"/>
  <c r="F70" i="2" a="1"/>
  <c r="F70" i="2" s="1"/>
  <c r="F71" i="2" a="1"/>
  <c r="F71" i="2"/>
  <c r="F72" i="2" a="1"/>
  <c r="F72" i="2" s="1"/>
  <c r="F73" i="2" a="1"/>
  <c r="F73" i="2" s="1"/>
  <c r="F74" i="2" a="1"/>
  <c r="F74" i="2" s="1"/>
  <c r="F75" i="2" a="1"/>
  <c r="F75" i="2"/>
  <c r="F76" i="2" a="1"/>
  <c r="F76" i="2" s="1"/>
  <c r="F77" i="2" a="1"/>
  <c r="F77" i="2" s="1"/>
  <c r="F78" i="2" a="1"/>
  <c r="F78" i="2" s="1"/>
  <c r="F79" i="2" a="1"/>
  <c r="F79" i="2"/>
  <c r="F80" i="2" a="1"/>
  <c r="F80" i="2" s="1"/>
  <c r="F81" i="2" a="1"/>
  <c r="F81" i="2" s="1"/>
  <c r="F82" i="2" a="1"/>
  <c r="F82" i="2" s="1"/>
  <c r="F83" i="2" a="1"/>
  <c r="F83" i="2"/>
  <c r="F84" i="2" a="1"/>
  <c r="F84" i="2" s="1"/>
  <c r="F85" i="2" a="1"/>
  <c r="F85" i="2" s="1"/>
  <c r="F86" i="2" a="1"/>
  <c r="F86" i="2" s="1"/>
  <c r="F87" i="2" a="1"/>
  <c r="F87" i="2"/>
  <c r="F88" i="2" a="1"/>
  <c r="F88" i="2" s="1"/>
  <c r="F89" i="2" a="1"/>
  <c r="F89" i="2" s="1"/>
  <c r="F90" i="2" a="1"/>
  <c r="F90" i="2" s="1"/>
  <c r="F91" i="2" a="1"/>
  <c r="F91" i="2"/>
  <c r="F92" i="2" a="1"/>
  <c r="F92" i="2" s="1"/>
  <c r="F93" i="2" a="1"/>
  <c r="F93" i="2" s="1"/>
  <c r="F94" i="2" a="1"/>
  <c r="F94" i="2" s="1"/>
  <c r="F95" i="2" a="1"/>
  <c r="F95" i="2"/>
  <c r="F96" i="2" a="1"/>
  <c r="F96" i="2" s="1"/>
  <c r="F97" i="2" a="1"/>
  <c r="F97" i="2" s="1"/>
  <c r="F98" i="2" a="1"/>
  <c r="F98" i="2" s="1"/>
  <c r="F99" i="2" a="1"/>
  <c r="F99" i="2"/>
  <c r="F100" i="2" a="1"/>
  <c r="F100" i="2" s="1"/>
  <c r="F101" i="2" a="1"/>
  <c r="F101" i="2" s="1"/>
  <c r="F102" i="2" a="1"/>
  <c r="F102" i="2" s="1"/>
  <c r="F103" i="2" a="1"/>
  <c r="F103" i="2"/>
  <c r="F104" i="2" a="1"/>
  <c r="F104" i="2" s="1"/>
  <c r="F105" i="2" a="1"/>
  <c r="F105" i="2" s="1"/>
  <c r="F106" i="2" a="1"/>
  <c r="F106" i="2" s="1"/>
  <c r="F107" i="2" a="1"/>
  <c r="F107" i="2"/>
  <c r="F108" i="2" a="1"/>
  <c r="F108" i="2" s="1"/>
  <c r="F109" i="2" a="1"/>
  <c r="F109" i="2" s="1"/>
  <c r="F110" i="2" a="1"/>
  <c r="F110" i="2" s="1"/>
  <c r="F111" i="2" a="1"/>
  <c r="F111" i="2"/>
  <c r="F112" i="2" a="1"/>
  <c r="F112" i="2" s="1"/>
  <c r="F113" i="2" a="1"/>
  <c r="F113" i="2" s="1"/>
  <c r="F114" i="2" a="1"/>
  <c r="F114" i="2" s="1"/>
  <c r="F115" i="2" a="1"/>
  <c r="F115" i="2"/>
  <c r="F116" i="2" a="1"/>
  <c r="F116" i="2" s="1"/>
  <c r="F117" i="2" a="1"/>
  <c r="F117" i="2" s="1"/>
  <c r="F118" i="2" a="1"/>
  <c r="F118" i="2" s="1"/>
  <c r="F119" i="2" a="1"/>
  <c r="F119" i="2"/>
  <c r="F120" i="2" a="1"/>
  <c r="F120" i="2" s="1"/>
  <c r="F121" i="2" a="1"/>
  <c r="F121" i="2" s="1"/>
  <c r="F122" i="2" a="1"/>
  <c r="F122" i="2" s="1"/>
  <c r="F123" i="2" a="1"/>
  <c r="F123" i="2"/>
  <c r="F124" i="2" a="1"/>
  <c r="F124" i="2" s="1"/>
  <c r="F125" i="2" a="1"/>
  <c r="F125" i="2" s="1"/>
  <c r="F126" i="2" a="1"/>
  <c r="F126" i="2" s="1"/>
  <c r="F127" i="2" a="1"/>
  <c r="F127" i="2"/>
  <c r="F128" i="2" a="1"/>
  <c r="F128" i="2" s="1"/>
  <c r="F129" i="2" a="1"/>
  <c r="F129" i="2" s="1"/>
  <c r="F130" i="2" a="1"/>
  <c r="F130" i="2" s="1"/>
  <c r="F131" i="2" a="1"/>
  <c r="F131" i="2"/>
  <c r="F132" i="2" a="1"/>
  <c r="F132" i="2" s="1"/>
  <c r="F133" i="2" a="1"/>
  <c r="F133" i="2" s="1"/>
  <c r="F134" i="2" a="1"/>
  <c r="F134" i="2" s="1"/>
  <c r="F135" i="2" a="1"/>
  <c r="F135" i="2"/>
  <c r="F136" i="2" a="1"/>
  <c r="F136" i="2" s="1"/>
  <c r="F137" i="2" a="1"/>
  <c r="F137" i="2" s="1"/>
  <c r="F138" i="2" a="1"/>
  <c r="F138" i="2" s="1"/>
  <c r="F139" i="2" a="1"/>
  <c r="F139" i="2"/>
  <c r="F140" i="2" a="1"/>
  <c r="F140" i="2" s="1"/>
  <c r="F141" i="2" a="1"/>
  <c r="F141" i="2" s="1"/>
  <c r="F142" i="2" a="1"/>
  <c r="F142" i="2" s="1"/>
  <c r="F143" i="2" a="1"/>
  <c r="F143" i="2"/>
  <c r="F144" i="2" a="1"/>
  <c r="F144" i="2" s="1"/>
  <c r="F145" i="2" a="1"/>
  <c r="F145" i="2" s="1"/>
  <c r="F146" i="2" a="1"/>
  <c r="F146" i="2" s="1"/>
  <c r="F147" i="2" a="1"/>
  <c r="F147" i="2"/>
  <c r="F148" i="2" a="1"/>
  <c r="F148" i="2" s="1"/>
  <c r="F149" i="2" a="1"/>
  <c r="F149" i="2" s="1"/>
  <c r="F150" i="2" a="1"/>
  <c r="F150" i="2" s="1"/>
  <c r="F151" i="2" a="1"/>
  <c r="F151" i="2"/>
  <c r="F152" i="2" a="1"/>
  <c r="F152" i="2" s="1"/>
  <c r="F153" i="2" a="1"/>
  <c r="F153" i="2" s="1"/>
  <c r="F154" i="2" a="1"/>
  <c r="F154" i="2" s="1"/>
  <c r="F155" i="2" a="1"/>
  <c r="F155" i="2"/>
  <c r="F156" i="2" a="1"/>
  <c r="F156" i="2" s="1"/>
  <c r="F157" i="2" a="1"/>
  <c r="F157" i="2" s="1"/>
  <c r="F158" i="2" a="1"/>
  <c r="F158" i="2" s="1"/>
  <c r="F159" i="2" a="1"/>
  <c r="F159" i="2"/>
  <c r="F160" i="2" a="1"/>
  <c r="F160" i="2" s="1"/>
  <c r="F161" i="2" a="1"/>
  <c r="F161" i="2" s="1"/>
  <c r="F162" i="2" a="1"/>
  <c r="F162" i="2" s="1"/>
  <c r="F163" i="2" a="1"/>
  <c r="F163" i="2"/>
  <c r="F164" i="2" a="1"/>
  <c r="F164" i="2" s="1"/>
  <c r="F165" i="2" a="1"/>
  <c r="F165" i="2" s="1"/>
  <c r="F166" i="2" a="1"/>
  <c r="F166" i="2" s="1"/>
  <c r="F167" i="2" a="1"/>
  <c r="F167" i="2"/>
  <c r="F168" i="2" a="1"/>
  <c r="F168" i="2" s="1"/>
  <c r="F169" i="2" a="1"/>
  <c r="F169" i="2" s="1"/>
  <c r="F170" i="2" a="1"/>
  <c r="F170" i="2" s="1"/>
  <c r="F171" i="2" a="1"/>
  <c r="F171" i="2"/>
  <c r="F172" i="2" a="1"/>
  <c r="F172" i="2" s="1"/>
  <c r="F173" i="2" a="1"/>
  <c r="F173" i="2" s="1"/>
  <c r="F174" i="2" a="1"/>
  <c r="F174" i="2" s="1"/>
  <c r="F175" i="2" a="1"/>
  <c r="F175" i="2"/>
  <c r="F176" i="2" a="1"/>
  <c r="F176" i="2" s="1"/>
  <c r="F177" i="2" a="1"/>
  <c r="F177" i="2" s="1"/>
  <c r="F178" i="2" a="1"/>
  <c r="F178" i="2" s="1"/>
  <c r="F179" i="2" a="1"/>
  <c r="F179" i="2" s="1"/>
  <c r="F180" i="2" a="1"/>
  <c r="F180" i="2" s="1"/>
  <c r="F181" i="2" a="1"/>
  <c r="F181" i="2" s="1"/>
  <c r="F182" i="2" a="1"/>
  <c r="F182" i="2" s="1"/>
  <c r="F183" i="2" a="1"/>
  <c r="F183" i="2" s="1"/>
  <c r="F184" i="2" a="1"/>
  <c r="F184" i="2" s="1"/>
  <c r="F185" i="2" a="1"/>
  <c r="F185" i="2" s="1"/>
  <c r="F186" i="2" a="1"/>
  <c r="F186" i="2" s="1"/>
  <c r="F187" i="2" a="1"/>
  <c r="F187" i="2" s="1"/>
  <c r="F188" i="2" a="1"/>
  <c r="F188" i="2" s="1"/>
  <c r="F189" i="2" a="1"/>
  <c r="F189" i="2" s="1"/>
  <c r="F190" i="2" a="1"/>
  <c r="F190" i="2" s="1"/>
  <c r="F191" i="2" a="1"/>
  <c r="F191" i="2" s="1"/>
  <c r="F192" i="2" a="1"/>
  <c r="F192" i="2" s="1"/>
  <c r="F193" i="2" a="1"/>
  <c r="F193" i="2" s="1"/>
  <c r="F194" i="2" a="1"/>
  <c r="F194" i="2" s="1"/>
  <c r="F195" i="2" a="1"/>
  <c r="F195" i="2" s="1"/>
  <c r="F196" i="2" a="1"/>
  <c r="F196" i="2" s="1"/>
  <c r="F197" i="2" a="1"/>
  <c r="F197" i="2" s="1"/>
  <c r="F198" i="2" a="1"/>
  <c r="F198" i="2" s="1"/>
  <c r="F199" i="2" a="1"/>
  <c r="F199" i="2" s="1"/>
  <c r="F200" i="2" a="1"/>
  <c r="F200" i="2" s="1"/>
  <c r="F201" i="2" a="1"/>
  <c r="F201" i="2" s="1"/>
  <c r="F202" i="2" a="1"/>
  <c r="F202" i="2" s="1"/>
  <c r="F203" i="2" a="1"/>
  <c r="F203" i="2" s="1"/>
  <c r="F204" i="2" a="1"/>
  <c r="F204" i="2" s="1"/>
  <c r="F205" i="2" a="1"/>
  <c r="F205" i="2" s="1"/>
  <c r="F206" i="2" a="1"/>
  <c r="F206" i="2" s="1"/>
  <c r="F207" i="2" a="1"/>
  <c r="F207" i="2" s="1"/>
  <c r="F208" i="2" a="1"/>
  <c r="F208" i="2" s="1"/>
  <c r="F209" i="2" a="1"/>
  <c r="F209" i="2" s="1"/>
  <c r="F210" i="2" a="1"/>
  <c r="F210" i="2" s="1"/>
  <c r="F211" i="2" a="1"/>
  <c r="F211" i="2" s="1"/>
  <c r="F212" i="2" a="1"/>
  <c r="F212" i="2" s="1"/>
  <c r="F213" i="2" a="1"/>
  <c r="F213" i="2" s="1"/>
  <c r="F214" i="2" a="1"/>
  <c r="F214" i="2" s="1"/>
  <c r="F215" i="2" a="1"/>
  <c r="F215" i="2" s="1"/>
  <c r="F216" i="2" a="1"/>
  <c r="F216" i="2" s="1"/>
  <c r="F217" i="2" a="1"/>
  <c r="F217" i="2" s="1"/>
  <c r="F218" i="2" a="1"/>
  <c r="F218" i="2" s="1"/>
  <c r="F219" i="2" a="1"/>
  <c r="F219" i="2" s="1"/>
  <c r="F220" i="2" a="1"/>
  <c r="F220" i="2" s="1"/>
  <c r="F221" i="2" a="1"/>
  <c r="F221" i="2" s="1"/>
  <c r="F222" i="2" a="1"/>
  <c r="F222" i="2" s="1"/>
  <c r="F223" i="2" a="1"/>
  <c r="F223" i="2" s="1"/>
  <c r="F224" i="2" a="1"/>
  <c r="F224" i="2" s="1"/>
  <c r="F225" i="2" a="1"/>
  <c r="F225" i="2" s="1"/>
  <c r="F226" i="2" a="1"/>
  <c r="F226" i="2" s="1"/>
  <c r="F227" i="2" a="1"/>
  <c r="F227" i="2" s="1"/>
  <c r="F228" i="2" a="1"/>
  <c r="F228" i="2" s="1"/>
  <c r="F229" i="2" a="1"/>
  <c r="F229" i="2" s="1"/>
  <c r="F230" i="2" a="1"/>
  <c r="F230" i="2" s="1"/>
  <c r="F231" i="2" a="1"/>
  <c r="F231" i="2" s="1"/>
  <c r="F232" i="2" a="1"/>
  <c r="F232" i="2" s="1"/>
  <c r="F233" i="2" a="1"/>
  <c r="F233" i="2" s="1"/>
  <c r="F234" i="2" a="1"/>
  <c r="F234" i="2" s="1"/>
  <c r="F235" i="2" a="1"/>
  <c r="F235" i="2" s="1"/>
  <c r="F236" i="2" a="1"/>
  <c r="F236" i="2" s="1"/>
  <c r="F237" i="2" a="1"/>
  <c r="F237" i="2" s="1"/>
  <c r="F238" i="2" a="1"/>
  <c r="F238" i="2" s="1"/>
  <c r="F239" i="2" a="1"/>
  <c r="F239" i="2" s="1"/>
  <c r="F240" i="2" a="1"/>
  <c r="F240" i="2" s="1"/>
  <c r="F241" i="2" a="1"/>
  <c r="F241" i="2" s="1"/>
  <c r="F242" i="2" a="1"/>
  <c r="F242" i="2" s="1"/>
  <c r="F243" i="2" a="1"/>
  <c r="F243" i="2" s="1"/>
  <c r="F244" i="2" a="1"/>
  <c r="F244" i="2" s="1"/>
  <c r="F245" i="2" a="1"/>
  <c r="F245" i="2" s="1"/>
  <c r="F246" i="2" a="1"/>
  <c r="F246" i="2" s="1"/>
  <c r="F247" i="2" a="1"/>
  <c r="F247" i="2" s="1"/>
  <c r="F248" i="2" a="1"/>
  <c r="F248" i="2" s="1"/>
  <c r="F249" i="2" a="1"/>
  <c r="F249" i="2" s="1"/>
  <c r="F250" i="2" a="1"/>
  <c r="F250" i="2" s="1"/>
  <c r="F251" i="2" a="1"/>
  <c r="F251" i="2" s="1"/>
  <c r="F252" i="2" a="1"/>
  <c r="F252" i="2" s="1"/>
  <c r="F253" i="2" a="1"/>
  <c r="F253" i="2" s="1"/>
  <c r="F254" i="2" a="1"/>
  <c r="F254" i="2" s="1"/>
  <c r="F255" i="2" a="1"/>
  <c r="F255" i="2" s="1"/>
  <c r="F256" i="2" a="1"/>
  <c r="F256" i="2" s="1"/>
  <c r="F257" i="2" a="1"/>
  <c r="F257" i="2" s="1"/>
  <c r="F258" i="2" a="1"/>
  <c r="F258" i="2" s="1"/>
  <c r="F259" i="2" a="1"/>
  <c r="F259" i="2" s="1"/>
  <c r="F260" i="2" a="1"/>
  <c r="F260" i="2" s="1"/>
  <c r="F261" i="2" a="1"/>
  <c r="F261" i="2" s="1"/>
  <c r="F262" i="2" a="1"/>
  <c r="F262" i="2" s="1"/>
  <c r="F263" i="2" a="1"/>
  <c r="F263" i="2" s="1"/>
  <c r="F264" i="2" a="1"/>
  <c r="F264" i="2" s="1"/>
  <c r="F265" i="2" a="1"/>
  <c r="F265" i="2" s="1"/>
  <c r="F266" i="2" a="1"/>
  <c r="F266" i="2" s="1"/>
  <c r="F267" i="2" a="1"/>
  <c r="F267" i="2" s="1"/>
  <c r="F268" i="2" a="1"/>
  <c r="F268" i="2" s="1"/>
  <c r="F269" i="2" a="1"/>
  <c r="F269" i="2" s="1"/>
  <c r="F270" i="2" a="1"/>
  <c r="F270" i="2" s="1"/>
  <c r="F271" i="2" a="1"/>
  <c r="F271" i="2" s="1"/>
  <c r="F272" i="2" a="1"/>
  <c r="F272" i="2" s="1"/>
  <c r="F273" i="2" a="1"/>
  <c r="F273" i="2" s="1"/>
  <c r="F274" i="2" a="1"/>
  <c r="F274" i="2" s="1"/>
  <c r="F275" i="2" a="1"/>
  <c r="F275" i="2" s="1"/>
  <c r="F276" i="2" a="1"/>
  <c r="F276" i="2" s="1"/>
  <c r="F277" i="2" a="1"/>
  <c r="F277" i="2" s="1"/>
  <c r="F278" i="2" a="1"/>
  <c r="F278" i="2" s="1"/>
  <c r="F279" i="2" a="1"/>
  <c r="F279" i="2" s="1"/>
  <c r="F280" i="2" a="1"/>
  <c r="F280" i="2" s="1"/>
  <c r="F281" i="2" a="1"/>
  <c r="F281" i="2" s="1"/>
  <c r="F282" i="2" a="1"/>
  <c r="F282" i="2" s="1"/>
  <c r="F283" i="2" a="1"/>
  <c r="F283" i="2" s="1"/>
  <c r="F284" i="2" a="1"/>
  <c r="F284" i="2" s="1"/>
  <c r="F285" i="2" a="1"/>
  <c r="F285" i="2" s="1"/>
  <c r="F7" i="2" a="1"/>
  <c r="F7" i="2" s="1"/>
  <c r="F1" i="3" l="1"/>
  <c r="F286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Stéphanie MOSNIER</author>
  </authors>
  <commentList>
    <comment ref="E6" authorId="0" shapeId="0" xr:uid="{17DFB401-075B-486E-BF4C-EFBCEB06D907}">
      <text>
        <r>
          <rPr>
            <b/>
            <sz val="9"/>
            <color indexed="81"/>
            <rFont val="Tahoma"/>
            <family val="2"/>
          </rPr>
          <t>Stéphanie :</t>
        </r>
        <r>
          <rPr>
            <sz val="9"/>
            <color indexed="81"/>
            <rFont val="Tahoma"/>
            <family val="2"/>
          </rPr>
          <t xml:space="preserve">
Je souhaiterai par une Macro que les quantités de la colonne B de la feuille "Comptage client" aillent se copier automatiquement dans la feuille RETOURS colonne F en fonction des Codes Barres.
Si plusieurs fois le même EAN dans la colonne B de la feuille "Comptage client" alors cumuls des quantités dans la feuille RETOURS.
exemple : pour 3527079053050 il faut afficher 50 dans la feuille Retours,
Si Code Barres non trouvé dans la feuille RETOURS alors indiquer une croix ou un message dans la colonne C "non autorisé",
J'ai fait une RECHERCHEV dans la colonne F de la feuille RETOURS mais vous pouvez la supprimer si nécessaire pour la macro.
Merci à vous,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<sst xmlns="http://schemas.openxmlformats.org/spreadsheetml/2006/main" count="291" uniqueCount="290">
  <si>
    <t>Désignation</t>
  </si>
  <si>
    <t>Référence</t>
  </si>
  <si>
    <t>Code Barres</t>
  </si>
  <si>
    <t>Prix tarif HT</t>
  </si>
  <si>
    <t>COMMENTAIRES</t>
  </si>
  <si>
    <t>TOTAL</t>
  </si>
  <si>
    <t>Qty</t>
  </si>
  <si>
    <t xml:space="preserve">non autorisé </t>
  </si>
  <si>
    <t>x</t>
  </si>
  <si>
    <t>QTY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</si>
  <si>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</si>
  <si>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</si>
  <si>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</si>
  <si>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</si>
  <si>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</si>
  <si>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</si>
  <si>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</si>
  <si>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</si>
  <si>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</si>
  <si>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</si>
  <si>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</si>
  <si>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</si>
  <si>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</si>
  <si>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</si>
  <si>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</si>
  <si>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</si>
  <si>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</si>
  <si>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</si>
  <si>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</si>
  <si>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 20</t>
  </si>
  <si>
    <t>ARTICLE 21</t>
  </si>
  <si>
    <t>ARTICLE 22</t>
  </si>
  <si>
    <t>ARTICLE 23</t>
  </si>
  <si>
    <t>ARTICLE 24</t>
  </si>
  <si>
    <t>ARTICLE 25</t>
  </si>
  <si>
    <t>ARTICLE 26</t>
  </si>
  <si>
    <t>ARTICLE 27</t>
  </si>
  <si>
    <t>ARTICLE 28</t>
  </si>
  <si>
    <t>ARTICLE 29</t>
  </si>
  <si>
    <t>ARTICLE 30</t>
  </si>
  <si>
    <t>ARTICLE 31</t>
  </si>
  <si>
    <t>ARTICLE 32</t>
  </si>
  <si>
    <t>ARTICLE 33</t>
  </si>
  <si>
    <t>ARTICLE 34</t>
  </si>
  <si>
    <t>ARTICLE 35</t>
  </si>
  <si>
    <t>ARTICLE 36</t>
  </si>
  <si>
    <t>ARTICLE 37</t>
  </si>
  <si>
    <t>ARTICLE 38</t>
  </si>
  <si>
    <t>ARTICLE 39</t>
  </si>
  <si>
    <t>ARTICLE 40</t>
  </si>
  <si>
    <t>ARTICLE 41</t>
  </si>
  <si>
    <t>ARTICLE 42</t>
  </si>
  <si>
    <t>ARTICLE 43</t>
  </si>
  <si>
    <t>ARTICLE 44</t>
  </si>
  <si>
    <t>ARTICLE 45</t>
  </si>
  <si>
    <t>ARTICLE 46</t>
  </si>
  <si>
    <t>ARTICLE 47</t>
  </si>
  <si>
    <t>ARTICLE 48</t>
  </si>
  <si>
    <t>ARTICLE 49</t>
  </si>
  <si>
    <t>ARTICLE 50</t>
  </si>
  <si>
    <t>ARTICLE 51</t>
  </si>
  <si>
    <t>ARTICLE 52</t>
  </si>
  <si>
    <t>ARTICLE 53</t>
  </si>
  <si>
    <t>ARTICLE 54</t>
  </si>
  <si>
    <t>ARTICLE 55</t>
  </si>
  <si>
    <t>ARTICLE 56</t>
  </si>
  <si>
    <t>ARTICLE 57</t>
  </si>
  <si>
    <t>ARTICLE 58</t>
  </si>
  <si>
    <t>ARTICLE 59</t>
  </si>
  <si>
    <t>ARTICLE 60</t>
  </si>
  <si>
    <t>ARTICLE 61</t>
  </si>
  <si>
    <t>ARTICLE 62</t>
  </si>
  <si>
    <t>ARTICLE 63</t>
  </si>
  <si>
    <t>ARTICLE 64</t>
  </si>
  <si>
    <t>ARTICLE 65</t>
  </si>
  <si>
    <t>ARTICLE 66</t>
  </si>
  <si>
    <t>ARTICLE 67</t>
  </si>
  <si>
    <t>ARTICLE 68</t>
  </si>
  <si>
    <t>ARTICLE 69</t>
  </si>
  <si>
    <t>ARTICLE 70</t>
  </si>
  <si>
    <t>ARTICLE 71</t>
  </si>
  <si>
    <t>ARTICLE 72</t>
  </si>
  <si>
    <t>ARTICLE 73</t>
  </si>
  <si>
    <t>ARTICLE 74</t>
  </si>
  <si>
    <t>ARTICLE 75</t>
  </si>
  <si>
    <t>ARTICLE 76</t>
  </si>
  <si>
    <t>ARTICLE 77</t>
  </si>
  <si>
    <t>ARTICLE 78</t>
  </si>
  <si>
    <t>ARTICLE 79</t>
  </si>
  <si>
    <t>ARTICLE 80</t>
  </si>
  <si>
    <t>ARTICLE 81</t>
  </si>
  <si>
    <t>ARTICLE 82</t>
  </si>
  <si>
    <t>ARTICLE 83</t>
  </si>
  <si>
    <t>ARTICLE 84</t>
  </si>
  <si>
    <t>ARTICLE 85</t>
  </si>
  <si>
    <t>ARTICLE 86</t>
  </si>
  <si>
    <t>ARTICLE 87</t>
  </si>
  <si>
    <t>ARTICLE 88</t>
  </si>
  <si>
    <t>ARTICLE 89</t>
  </si>
  <si>
    <t>ARTICLE 90</t>
  </si>
  <si>
    <t>ARTICLE 91</t>
  </si>
  <si>
    <t>ARTICLE 92</t>
  </si>
  <si>
    <t>ARTICLE 93</t>
  </si>
  <si>
    <t>ARTICLE 94</t>
  </si>
  <si>
    <t>ARTICLE 95</t>
  </si>
  <si>
    <t>ARTICLE 96</t>
  </si>
  <si>
    <t>ARTICLE 97</t>
  </si>
  <si>
    <t>ARTICLE 98</t>
  </si>
  <si>
    <t>ARTICLE 99</t>
  </si>
  <si>
    <t>ARTICLE 100</t>
  </si>
  <si>
    <t>ARTICLE 101</t>
  </si>
  <si>
    <t>ARTICLE 102</t>
  </si>
  <si>
    <t>ARTICLE 103</t>
  </si>
  <si>
    <t>ARTICLE 104</t>
  </si>
  <si>
    <t>ARTICLE 105</t>
  </si>
  <si>
    <t>ARTICLE 106</t>
  </si>
  <si>
    <t>ARTICLE 107</t>
  </si>
  <si>
    <t>ARTICLE 108</t>
  </si>
  <si>
    <t>ARTICLE 109</t>
  </si>
  <si>
    <t>ARTICLE 110</t>
  </si>
  <si>
    <t>ARTICLE 111</t>
  </si>
  <si>
    <t>ARTICLE 112</t>
  </si>
  <si>
    <t>ARTICLE 113</t>
  </si>
  <si>
    <t>ARTICLE 114</t>
  </si>
  <si>
    <t>ARTICLE 115</t>
  </si>
  <si>
    <t>ARTICLE 116</t>
  </si>
  <si>
    <t>ARTICLE 117</t>
  </si>
  <si>
    <t>ARTICLE 118</t>
  </si>
  <si>
    <t>ARTICLE 119</t>
  </si>
  <si>
    <t>ARTICLE 120</t>
  </si>
  <si>
    <t>ARTICLE 121</t>
  </si>
  <si>
    <t>ARTICLE 122</t>
  </si>
  <si>
    <t>ARTICLE 123</t>
  </si>
  <si>
    <t>ARTICLE 124</t>
  </si>
  <si>
    <t>ARTICLE 125</t>
  </si>
  <si>
    <t>ARTICLE 126</t>
  </si>
  <si>
    <t>ARTICLE 127</t>
  </si>
  <si>
    <t>ARTICLE 128</t>
  </si>
  <si>
    <t>ARTICLE 129</t>
  </si>
  <si>
    <t>ARTICLE 130</t>
  </si>
  <si>
    <t>ARTICLE 131</t>
  </si>
  <si>
    <t>ARTICLE 132</t>
  </si>
  <si>
    <t>ARTICLE 133</t>
  </si>
  <si>
    <t>ARTICLE 134</t>
  </si>
  <si>
    <t>ARTICLE 135</t>
  </si>
  <si>
    <t>ARTICLE 136</t>
  </si>
  <si>
    <t>ARTICLE 137</t>
  </si>
  <si>
    <t>ARTICLE 138</t>
  </si>
  <si>
    <t>ARTICLE 139</t>
  </si>
  <si>
    <t>ARTICLE 140</t>
  </si>
  <si>
    <t>ARTICLE 141</t>
  </si>
  <si>
    <t>ARTICLE 142</t>
  </si>
  <si>
    <t>ARTICLE 143</t>
  </si>
  <si>
    <t>ARTICLE 144</t>
  </si>
  <si>
    <t>ARTICLE 145</t>
  </si>
  <si>
    <t>ARTICLE 146</t>
  </si>
  <si>
    <t>ARTICLE 147</t>
  </si>
  <si>
    <t>ARTICLE 148</t>
  </si>
  <si>
    <t>ARTICLE 149</t>
  </si>
  <si>
    <t>ARTICLE 150</t>
  </si>
  <si>
    <t>ARTICLE 151</t>
  </si>
  <si>
    <t>ARTICLE 152</t>
  </si>
  <si>
    <t>ARTICLE 153</t>
  </si>
  <si>
    <t>ARTICLE 154</t>
  </si>
  <si>
    <t>ARTICLE 155</t>
  </si>
  <si>
    <t>ARTICLE 156</t>
  </si>
  <si>
    <t>ARTICLE 157</t>
  </si>
  <si>
    <t>ARTICLE 158</t>
  </si>
  <si>
    <t>ARTICLE 159</t>
  </si>
  <si>
    <t>ARTICLE 160</t>
  </si>
  <si>
    <t>ARTICLE 161</t>
  </si>
  <si>
    <t>ARTICLE 162</t>
  </si>
  <si>
    <t>ARTICLE 163</t>
  </si>
  <si>
    <t>ARTICLE 164</t>
  </si>
  <si>
    <t>ARTICLE 165</t>
  </si>
  <si>
    <t>ARTICLE 166</t>
  </si>
  <si>
    <t>ARTICLE 167</t>
  </si>
  <si>
    <t>ARTICLE 168</t>
  </si>
  <si>
    <t>ARTICLE 169</t>
  </si>
  <si>
    <t>ARTICLE 170</t>
  </si>
  <si>
    <t>ARTICLE 171</t>
  </si>
  <si>
    <t>ARTICLE 172</t>
  </si>
  <si>
    <t>ARTICLE 173</t>
  </si>
  <si>
    <t>ARTICLE 174</t>
  </si>
  <si>
    <t>ARTICLE 175</t>
  </si>
  <si>
    <t>ARTICLE 176</t>
  </si>
  <si>
    <t>ARTICLE 177</t>
  </si>
  <si>
    <t>ARTICLE 178</t>
  </si>
  <si>
    <t>ARTICLE 179</t>
  </si>
  <si>
    <t>ARTICLE 180</t>
  </si>
  <si>
    <t>ARTICLE 181</t>
  </si>
  <si>
    <t>ARTICLE 182</t>
  </si>
  <si>
    <t>ARTICLE 183</t>
  </si>
  <si>
    <t>ARTICLE 184</t>
  </si>
  <si>
    <t>ARTICLE 185</t>
  </si>
  <si>
    <t>ARTICLE 186</t>
  </si>
  <si>
    <t>ARTICLE 187</t>
  </si>
  <si>
    <t>ARTICLE 188</t>
  </si>
  <si>
    <t>ARTICLE 189</t>
  </si>
  <si>
    <t>ARTICLE 190</t>
  </si>
  <si>
    <t>ARTICLE 191</t>
  </si>
  <si>
    <t>ARTICLE 192</t>
  </si>
  <si>
    <t>ARTICLE 193</t>
  </si>
  <si>
    <t>ARTICLE 194</t>
  </si>
  <si>
    <t>ARTICLE 195</t>
  </si>
  <si>
    <t>ARTICLE 196</t>
  </si>
  <si>
    <t>ARTICLE 197</t>
  </si>
  <si>
    <t>ARTICLE 198</t>
  </si>
  <si>
    <t>ARTICLE 199</t>
  </si>
  <si>
    <t>ARTICLE 200</t>
  </si>
  <si>
    <t>ARTICLE 201</t>
  </si>
  <si>
    <t>ARTICLE 202</t>
  </si>
  <si>
    <t>ARTICLE 203</t>
  </si>
  <si>
    <t>ARTICLE 204</t>
  </si>
  <si>
    <t>ARTICLE 205</t>
  </si>
  <si>
    <t>ARTICLE 206</t>
  </si>
  <si>
    <t>ARTICLE 207</t>
  </si>
  <si>
    <t>ARTICLE 208</t>
  </si>
  <si>
    <t>ARTICLE 209</t>
  </si>
  <si>
    <t>ARTICLE 210</t>
  </si>
  <si>
    <t>ARTICLE 211</t>
  </si>
  <si>
    <t>ARTICLE 212</t>
  </si>
  <si>
    <t>ARTICLE 213</t>
  </si>
  <si>
    <t>ARTICLE 214</t>
  </si>
  <si>
    <t>ARTICLE 215</t>
  </si>
  <si>
    <t>ARTICLE 216</t>
  </si>
  <si>
    <t>ARTICLE 217</t>
  </si>
  <si>
    <t>ARTICLE 218</t>
  </si>
  <si>
    <t>ARTICLE 219</t>
  </si>
  <si>
    <t>ARTICLE 220</t>
  </si>
  <si>
    <t>ARTICLE 221</t>
  </si>
  <si>
    <t>ARTICLE 222</t>
  </si>
  <si>
    <t>ARTICLE 223</t>
  </si>
  <si>
    <t>ARTICLE 224</t>
  </si>
  <si>
    <t>ARTICLE 225</t>
  </si>
  <si>
    <t>ARTICLE 226</t>
  </si>
  <si>
    <t>ARTICLE 227</t>
  </si>
  <si>
    <t>ARTICLE 228</t>
  </si>
  <si>
    <t>ARTICLE 229</t>
  </si>
  <si>
    <t>ARTICLE 230</t>
  </si>
  <si>
    <t>ARTICLE 231</t>
  </si>
  <si>
    <t>ARTICLE 232</t>
  </si>
  <si>
    <t>ARTICLE 233</t>
  </si>
  <si>
    <t>ARTICLE 234</t>
  </si>
  <si>
    <t>ARTICLE 235</t>
  </si>
  <si>
    <t>ARTICLE 236</t>
  </si>
  <si>
    <t>ARTICLE 237</t>
  </si>
  <si>
    <t>ARTICLE 238</t>
  </si>
  <si>
    <t>ARTICLE 239</t>
  </si>
  <si>
    <t>ARTICLE 240</t>
  </si>
  <si>
    <t>ARTICLE 241</t>
  </si>
  <si>
    <t>ARTICLE 242</t>
  </si>
  <si>
    <t>ARTICLE 243</t>
  </si>
  <si>
    <t>ARTICLE 244</t>
  </si>
  <si>
    <t>ARTICLE 245</t>
  </si>
  <si>
    <t>ARTICLE 246</t>
  </si>
  <si>
    <t>ARTICLE 247</t>
  </si>
  <si>
    <t>ARTICLE 248</t>
  </si>
  <si>
    <t>ARTICLE 249</t>
  </si>
  <si>
    <t>ARTICLE 250</t>
  </si>
  <si>
    <t>ARTICLE 251</t>
  </si>
  <si>
    <t>ARTICLE 252</t>
  </si>
  <si>
    <t>ARTICLE 253</t>
  </si>
  <si>
    <t>ARTICLE 254</t>
  </si>
  <si>
    <t>ARTICLE 255</t>
  </si>
  <si>
    <t>ARTICLE 256</t>
  </si>
  <si>
    <t>ARTICLE 257</t>
  </si>
  <si>
    <t>ARTICLE 258</t>
  </si>
  <si>
    <t>ARTICLE 259</t>
  </si>
  <si>
    <t>ARTICLE 260</t>
  </si>
  <si>
    <t>ARTICLE 261</t>
  </si>
  <si>
    <t>ARTICLE 262</t>
  </si>
  <si>
    <t>ARTICLE 263</t>
  </si>
  <si>
    <t>ARTICLE 264</t>
  </si>
  <si>
    <t>ARTICLE 265</t>
  </si>
  <si>
    <t>ARTICLE 266</t>
  </si>
  <si>
    <t>ARTICLE 267</t>
  </si>
  <si>
    <t>ARTICLE 268</t>
  </si>
  <si>
    <t>ARTICLE 269</t>
  </si>
  <si>
    <t>ARTICLE 270</t>
  </si>
  <si>
    <t>ARTICLE 271</t>
  </si>
  <si>
    <t>ARTICLE 272</t>
  </si>
  <si>
    <t>ARTICLE 273</t>
  </si>
  <si>
    <t>ARTICLE 274</t>
  </si>
  <si>
    <t>ARTICLE 275</t>
  </si>
  <si>
    <t>ARTICLE 276</t>
  </si>
  <si>
    <t>ARTICLE 277</t>
  </si>
  <si>
    <t>ARTICLE 278</t>
  </si>
  <si>
    <t>ARTICLE 279</t>
  </si>
  <si>
    <t>Total Qty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</si>
</sst>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&quot;$&quot;#,##0.00_);[Red]\(&quot;$&quot;#,##0.00\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-* #,##0.00\ _€_-;\-* #,##0.00\ _€_-;_-* &quot;-&quot;??\ _€_-;_-@_-"/>
    <numFmt numFmtId="168" formatCode="[$HK$-C04]#,##0.00"/>
    <numFmt numFmtId="169" formatCode="0000000000000"/>
    <numFmt numFmtId="170" formatCode="_(* #,##0_);_(* \(#,##0\);_(* &quot;-&quot;??_);_(@_)"/>
    <numFmt numFmtId="171" formatCode="_(&quot;€&quot;* #,##0.00_);_(&quot;€&quot;* \(#,##0.00\);_(&quot;€&quot;* &quot;-&quot;??_);_(@_)"/>
    <numFmt numFmtId="172" formatCode="_-* #,##0.00\ [$€]_-;\-* #,##0.00\ [$€]_-;_-* &quot;-&quot;??\ [$€]_-;_-@_-"/>
    <numFmt numFmtId="173" formatCode="mm/dd/yy"/>
    <numFmt numFmtId="174" formatCode="0.0%"/>
    <numFmt numFmtId="175" formatCode="_(\$* #,##0.00_);_(\$* \(#,##0.00\);_(\$* \-??_);_(@_)"/>
    <numFmt numFmtId="176" formatCode="_-&quot;£ &quot;* #,##0.00_-;\-&quot;£ &quot;* #,##0.00_-;_-&quot;£ &quot;* &quot;-&quot;??_-;_-@_-"/>
    <numFmt numFmtId="177" formatCode="_-* #,##0.00&quot; €&quot;_-;\-* #,##0.00&quot; €&quot;_-;_-* \-??&quot; €&quot;_-;_-@_-"/>
    <numFmt numFmtId="178" formatCode="\ \ \ _(@_)"/>
    <numFmt numFmtId="179" formatCode="_-&quot;£&quot;* #,##0_-;\-&quot;£&quot;* #,##0_-;_-&quot;£&quot;* &quot;-&quot;_-;_-@_-"/>
    <numFmt numFmtId="180" formatCode="_-&quot;£&quot;* #,##0.00_-;\-&quot;£&quot;* #,##0.00_-;_-&quot;£&quot;* &quot;-&quot;??_-;_-@_-"/>
    <numFmt numFmtId="181" formatCode="_-* #,##0.00\ [$€-1]_-;\-* #,##0.00\ [$€-1]_-;_-* &quot;-&quot;??\ [$€-1]_-"/>
  </numFmts>
  <fonts count="10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48"/>
      <name val="Arial"/>
      <family val="2"/>
    </font>
    <font>
      <b/>
      <sz val="18"/>
      <color theme="3"/>
      <name val="Arial"/>
      <family val="2"/>
    </font>
    <font>
      <sz val="24"/>
      <name val="Arial"/>
      <family val="2"/>
    </font>
    <font>
      <sz val="12"/>
      <color theme="1"/>
      <name val="Arial"/>
      <family val="2"/>
    </font>
    <font>
      <b/>
      <sz val="14"/>
      <name val="Arial"/>
      <family val="2"/>
    </font>
    <font>
      <sz val="11"/>
      <name val="‚l‚r ‚oƒSƒVƒbƒN"/>
      <charset val="1"/>
    </font>
    <font>
      <sz val="12"/>
      <name val="Times New Roman"/>
      <family val="1"/>
    </font>
    <font>
      <sz val="10"/>
      <name val="Arial CE"/>
      <family val="2"/>
      <charset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Times"/>
      <family val="1"/>
    </font>
    <font>
      <b/>
      <sz val="11"/>
      <color indexed="63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8"/>
      <color indexed="9"/>
      <name val="Tahoma"/>
      <family val="2"/>
    </font>
    <font>
      <b/>
      <sz val="11"/>
      <color indexed="9"/>
      <name val="Calibri"/>
      <family val="2"/>
    </font>
    <font>
      <u/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Canal+"/>
    </font>
    <font>
      <sz val="11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0"/>
      <name val="Helv"/>
      <family val="2"/>
    </font>
    <font>
      <u/>
      <sz val="10"/>
      <color indexed="20"/>
      <name val="Arial"/>
      <family val="2"/>
    </font>
    <font>
      <b/>
      <sz val="8"/>
      <name val="Helv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sz val="8"/>
      <color indexed="12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1"/>
      <color indexed="52"/>
      <name val="Calibri"/>
      <family val="2"/>
    </font>
    <font>
      <sz val="10"/>
      <name val="Verdana"/>
      <family val="2"/>
    </font>
    <font>
      <sz val="10"/>
      <name val="Arial Unicode MS"/>
      <family val="2"/>
    </font>
    <font>
      <sz val="11"/>
      <color indexed="60"/>
      <name val="Calibri"/>
      <family val="2"/>
    </font>
    <font>
      <sz val="10"/>
      <color indexed="8"/>
      <name val="ARIAL"/>
      <family val="2"/>
      <charset val="1"/>
    </font>
    <font>
      <sz val="11"/>
      <color theme="1"/>
      <name val="Arial"/>
      <family val="2"/>
    </font>
    <font>
      <sz val="10"/>
      <name val="Arial"/>
      <family val="2"/>
      <charset val="1"/>
    </font>
    <font>
      <sz val="10"/>
      <color indexed="72"/>
      <name val="Arial"/>
      <family val="2"/>
    </font>
    <font>
      <sz val="8"/>
      <name val="Tahoma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1"/>
      <color theme="1"/>
      <name val="Calibri"/>
      <family val="2"/>
    </font>
    <font>
      <sz val="10"/>
      <color theme="1"/>
      <name val="Tahoma"/>
      <family val="2"/>
    </font>
    <font>
      <sz val="11"/>
      <name val="‚l‚r ‚oƒSƒVƒbƒN"/>
    </font>
    <font>
      <sz val="10"/>
      <name val="MS Sans Serif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8"/>
      <color indexed="62"/>
      <name val="Cambria"/>
      <family val="2"/>
    </font>
    <font>
      <sz val="8"/>
      <color indexed="9"/>
      <name val="Arial"/>
      <family val="2"/>
    </font>
    <font>
      <b/>
      <sz val="8"/>
      <color indexed="22"/>
      <name val="Arial"/>
      <family val="2"/>
    </font>
    <font>
      <sz val="11"/>
      <color indexed="10"/>
      <name val="Calibri"/>
      <family val="2"/>
    </font>
    <font>
      <sz val="12"/>
      <name val="新細明體"/>
      <family val="1"/>
      <charset val="136"/>
    </font>
    <font>
      <sz val="12"/>
      <color indexed="8"/>
      <name val="????"/>
      <family val="1"/>
      <charset val="136"/>
    </font>
    <font>
      <sz val="16"/>
      <name val="Arial"/>
      <family val="2"/>
    </font>
    <font>
      <b/>
      <sz val="12"/>
      <name val="Arial"/>
      <family val="2"/>
    </font>
    <font>
      <sz val="36"/>
      <name val="Arial"/>
      <family val="2"/>
    </font>
    <font>
      <b/>
      <sz val="20"/>
      <name val="Arial"/>
      <family val="2"/>
    </font>
    <font>
      <sz val="20"/>
      <name val="Arial"/>
      <family val="2"/>
    </font>
    <font>
      <sz val="20"/>
      <color theme="1"/>
      <name val="Calibri"/>
      <family val="2"/>
      <scheme val="minor"/>
    </font>
    <font>
      <sz val="20"/>
      <color rgb="FF0070C0"/>
      <name val="Arial"/>
      <family val="2"/>
    </font>
    <font>
      <b/>
      <sz val="20"/>
      <color rgb="FF0070C0"/>
      <name val="Arial"/>
      <family val="2"/>
    </font>
    <font>
      <sz val="20"/>
      <color rgb="FFE60000"/>
      <name val="Arial"/>
      <family val="2"/>
    </font>
    <font>
      <b/>
      <i/>
      <sz val="12"/>
      <color rgb="FFFF0000"/>
      <name val="Arial"/>
      <family val="2"/>
    </font>
    <font>
      <b/>
      <sz val="16"/>
      <name val="Algerian"/>
      <family val="5"/>
    </font>
    <font>
      <b/>
      <sz val="11"/>
      <name val="Calibri"/>
      <family val="2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22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36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5"/>
      </patternFill>
    </fill>
    <fill>
      <patternFill patternType="solid">
        <fgColor indexed="22"/>
        <b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60000"/>
        <bgColor indexed="64"/>
      </patternFill>
    </fill>
  </fills>
  <borders count="7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36"/>
      </left>
      <right style="thin">
        <color indexed="36"/>
      </right>
      <top style="thin">
        <color indexed="36"/>
      </top>
      <bottom style="thin">
        <color indexed="36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36"/>
      </bottom>
      <diagonal/>
    </border>
    <border>
      <left/>
      <right/>
      <top/>
      <bottom style="medium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52">
    <xf numFmtId="0" fontId="0" fillId="0" borderId="0"/>
    <xf numFmtId="168" fontId="18" fillId="0" borderId="0"/>
    <xf numFmtId="44" fontId="18" fillId="0" borderId="0" applyFont="0" applyFill="0" applyBorder="0" applyAlignment="0" applyProtection="0"/>
    <xf numFmtId="0" fontId="27" fillId="0" borderId="0"/>
    <xf numFmtId="0" fontId="1" fillId="0" borderId="0"/>
    <xf numFmtId="44" fontId="1" fillId="0" borderId="0" applyFont="0" applyFill="0" applyBorder="0" applyAlignment="0" applyProtection="0"/>
    <xf numFmtId="0" fontId="29" fillId="0" borderId="0"/>
    <xf numFmtId="0" fontId="30" fillId="0" borderId="0" applyNumberFormat="0" applyFill="0" applyBorder="0" applyAlignment="0" applyProtection="0"/>
    <xf numFmtId="0" fontId="31" fillId="0" borderId="0"/>
    <xf numFmtId="0" fontId="22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32" fillId="35" borderId="0" applyNumberFormat="0" applyBorder="0" applyAlignment="0" applyProtection="0"/>
    <xf numFmtId="0" fontId="1" fillId="10" borderId="0" applyNumberFormat="0" applyBorder="0" applyAlignment="0" applyProtection="0"/>
    <xf numFmtId="0" fontId="32" fillId="36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32" fillId="37" borderId="0" applyNumberFormat="0" applyBorder="0" applyAlignment="0" applyProtection="0"/>
    <xf numFmtId="0" fontId="1" fillId="14" borderId="0" applyNumberFormat="0" applyBorder="0" applyAlignment="0" applyProtection="0"/>
    <xf numFmtId="0" fontId="32" fillId="38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32" fillId="39" borderId="0" applyNumberFormat="0" applyBorder="0" applyAlignment="0" applyProtection="0"/>
    <xf numFmtId="0" fontId="1" fillId="18" borderId="0" applyNumberFormat="0" applyBorder="0" applyAlignment="0" applyProtection="0"/>
    <xf numFmtId="0" fontId="32" fillId="40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32" fillId="41" borderId="0" applyNumberFormat="0" applyBorder="0" applyAlignment="0" applyProtection="0"/>
    <xf numFmtId="0" fontId="1" fillId="22" borderId="0" applyNumberFormat="0" applyBorder="0" applyAlignment="0" applyProtection="0"/>
    <xf numFmtId="0" fontId="32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32" fillId="42" borderId="0" applyNumberFormat="0" applyBorder="0" applyAlignment="0" applyProtection="0"/>
    <xf numFmtId="0" fontId="1" fillId="26" borderId="0" applyNumberFormat="0" applyBorder="0" applyAlignment="0" applyProtection="0"/>
    <xf numFmtId="0" fontId="32" fillId="4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32" fillId="43" borderId="0" applyNumberFormat="0" applyBorder="0" applyAlignment="0" applyProtection="0"/>
    <xf numFmtId="0" fontId="1" fillId="30" borderId="0" applyNumberFormat="0" applyBorder="0" applyAlignment="0" applyProtection="0"/>
    <xf numFmtId="0" fontId="32" fillId="4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32" fillId="44" borderId="0" applyNumberFormat="0" applyBorder="0" applyAlignment="0" applyProtection="0"/>
    <xf numFmtId="0" fontId="1" fillId="11" borderId="0" applyNumberFormat="0" applyBorder="0" applyAlignment="0" applyProtection="0"/>
    <xf numFmtId="0" fontId="32" fillId="4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32" fillId="38" borderId="0" applyNumberFormat="0" applyBorder="0" applyAlignment="0" applyProtection="0"/>
    <xf numFmtId="0" fontId="1" fillId="15" borderId="0" applyNumberFormat="0" applyBorder="0" applyAlignment="0" applyProtection="0"/>
    <xf numFmtId="0" fontId="32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32" fillId="46" borderId="0" applyNumberFormat="0" applyBorder="0" applyAlignment="0" applyProtection="0"/>
    <xf numFmtId="0" fontId="1" fillId="19" borderId="0" applyNumberFormat="0" applyBorder="0" applyAlignment="0" applyProtection="0"/>
    <xf numFmtId="0" fontId="32" fillId="4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32" fillId="41" borderId="0" applyNumberFormat="0" applyBorder="0" applyAlignment="0" applyProtection="0"/>
    <xf numFmtId="0" fontId="1" fillId="23" borderId="0" applyNumberFormat="0" applyBorder="0" applyAlignment="0" applyProtection="0"/>
    <xf numFmtId="0" fontId="32" fillId="45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32" fillId="44" borderId="0" applyNumberFormat="0" applyBorder="0" applyAlignment="0" applyProtection="0"/>
    <xf numFmtId="0" fontId="1" fillId="27" borderId="0" applyNumberFormat="0" applyBorder="0" applyAlignment="0" applyProtection="0"/>
    <xf numFmtId="0" fontId="32" fillId="44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2" fillId="48" borderId="0" applyNumberFormat="0" applyBorder="0" applyAlignment="0" applyProtection="0"/>
    <xf numFmtId="0" fontId="1" fillId="31" borderId="0" applyNumberFormat="0" applyBorder="0" applyAlignment="0" applyProtection="0"/>
    <xf numFmtId="0" fontId="32" fillId="4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33" fillId="49" borderId="0" applyNumberFormat="0" applyBorder="0" applyAlignment="0" applyProtection="0"/>
    <xf numFmtId="0" fontId="33" fillId="50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33" fillId="46" borderId="0" applyNumberFormat="0" applyBorder="0" applyAlignment="0" applyProtection="0"/>
    <xf numFmtId="0" fontId="33" fillId="47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33" fillId="45" borderId="0" applyNumberFormat="0" applyBorder="0" applyAlignment="0" applyProtection="0"/>
    <xf numFmtId="0" fontId="33" fillId="45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33" fillId="50" borderId="0" applyNumberFormat="0" applyBorder="0" applyAlignment="0" applyProtection="0"/>
    <xf numFmtId="0" fontId="33" fillId="50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33" fillId="51" borderId="0" applyNumberFormat="0" applyBorder="0" applyAlignment="0" applyProtection="0"/>
    <xf numFmtId="0" fontId="33" fillId="3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33" fillId="52" borderId="0" applyNumberFormat="0" applyBorder="0" applyAlignment="0" applyProtection="0"/>
    <xf numFmtId="0" fontId="17" fillId="13" borderId="0" applyNumberFormat="0" applyBorder="0" applyAlignment="0" applyProtection="0"/>
    <xf numFmtId="0" fontId="33" fillId="53" borderId="0" applyNumberFormat="0" applyBorder="0" applyAlignment="0" applyProtection="0"/>
    <xf numFmtId="0" fontId="17" fillId="17" borderId="0" applyNumberFormat="0" applyBorder="0" applyAlignment="0" applyProtection="0"/>
    <xf numFmtId="0" fontId="33" fillId="54" borderId="0" applyNumberFormat="0" applyBorder="0" applyAlignment="0" applyProtection="0"/>
    <xf numFmtId="0" fontId="17" fillId="21" borderId="0" applyNumberFormat="0" applyBorder="0" applyAlignment="0" applyProtection="0"/>
    <xf numFmtId="0" fontId="33" fillId="45" borderId="0" applyNumberFormat="0" applyBorder="0" applyAlignment="0" applyProtection="0"/>
    <xf numFmtId="0" fontId="17" fillId="25" borderId="0" applyNumberFormat="0" applyBorder="0" applyAlignment="0" applyProtection="0"/>
    <xf numFmtId="0" fontId="33" fillId="50" borderId="0" applyNumberFormat="0" applyBorder="0" applyAlignment="0" applyProtection="0"/>
    <xf numFmtId="0" fontId="17" fillId="29" borderId="0" applyNumberFormat="0" applyBorder="0" applyAlignment="0" applyProtection="0"/>
    <xf numFmtId="0" fontId="33" fillId="55" borderId="0" applyNumberFormat="0" applyBorder="0" applyAlignment="0" applyProtection="0"/>
    <xf numFmtId="0" fontId="34" fillId="0" borderId="0"/>
    <xf numFmtId="0" fontId="22" fillId="0" borderId="0"/>
    <xf numFmtId="0" fontId="33" fillId="50" borderId="0" applyNumberFormat="0" applyBorder="0" applyAlignment="0" applyProtection="0"/>
    <xf numFmtId="0" fontId="33" fillId="52" borderId="0" applyNumberFormat="0" applyBorder="0" applyAlignment="0" applyProtection="0"/>
    <xf numFmtId="0" fontId="17" fillId="9" borderId="0" applyNumberFormat="0" applyBorder="0" applyAlignment="0" applyProtection="0"/>
    <xf numFmtId="0" fontId="33" fillId="53" borderId="0" applyNumberFormat="0" applyBorder="0" applyAlignment="0" applyProtection="0"/>
    <xf numFmtId="0" fontId="17" fillId="13" borderId="0" applyNumberFormat="0" applyBorder="0" applyAlignment="0" applyProtection="0"/>
    <xf numFmtId="0" fontId="33" fillId="54" borderId="0" applyNumberFormat="0" applyBorder="0" applyAlignment="0" applyProtection="0"/>
    <xf numFmtId="0" fontId="17" fillId="17" borderId="0" applyNumberFormat="0" applyBorder="0" applyAlignment="0" applyProtection="0"/>
    <xf numFmtId="0" fontId="33" fillId="56" borderId="0" applyNumberFormat="0" applyBorder="0" applyAlignment="0" applyProtection="0"/>
    <xf numFmtId="0" fontId="33" fillId="45" borderId="0" applyNumberFormat="0" applyBorder="0" applyAlignment="0" applyProtection="0"/>
    <xf numFmtId="0" fontId="17" fillId="21" borderId="0" applyNumberFormat="0" applyBorder="0" applyAlignment="0" applyProtection="0"/>
    <xf numFmtId="0" fontId="33" fillId="50" borderId="0" applyNumberFormat="0" applyBorder="0" applyAlignment="0" applyProtection="0"/>
    <xf numFmtId="0" fontId="17" fillId="25" borderId="0" applyNumberFormat="0" applyBorder="0" applyAlignment="0" applyProtection="0"/>
    <xf numFmtId="0" fontId="33" fillId="55" borderId="0" applyNumberFormat="0" applyBorder="0" applyAlignment="0" applyProtection="0"/>
    <xf numFmtId="0" fontId="17" fillId="29" borderId="0" applyNumberFormat="0" applyBorder="0" applyAlignment="0" applyProtection="0"/>
    <xf numFmtId="0" fontId="10" fillId="6" borderId="5" applyNumberFormat="0" applyAlignment="0" applyProtection="0"/>
    <xf numFmtId="0" fontId="35" fillId="36" borderId="11" applyNumberFormat="0" applyAlignment="0" applyProtection="0"/>
    <xf numFmtId="0" fontId="10" fillId="6" borderId="5" applyNumberFormat="0" applyAlignment="0" applyProtection="0"/>
    <xf numFmtId="0" fontId="35" fillId="57" borderId="11" applyNumberFormat="0" applyAlignment="0" applyProtection="0"/>
    <xf numFmtId="0" fontId="35" fillId="36" borderId="11" applyNumberFormat="0" applyAlignment="0" applyProtection="0"/>
    <xf numFmtId="0" fontId="10" fillId="6" borderId="5" applyNumberFormat="0" applyAlignment="0" applyProtection="0"/>
    <xf numFmtId="0" fontId="7" fillId="3" borderId="0" applyNumberFormat="0" applyBorder="0" applyAlignment="0" applyProtection="0"/>
    <xf numFmtId="0" fontId="36" fillId="37" borderId="0" applyNumberFormat="0" applyBorder="0" applyAlignment="0" applyProtection="0"/>
    <xf numFmtId="0" fontId="11" fillId="6" borderId="4" applyNumberFormat="0" applyAlignment="0" applyProtection="0"/>
    <xf numFmtId="0" fontId="37" fillId="36" borderId="12" applyNumberFormat="0" applyAlignment="0" applyProtection="0"/>
    <xf numFmtId="0" fontId="11" fillId="6" borderId="4" applyNumberFormat="0" applyAlignment="0" applyProtection="0"/>
    <xf numFmtId="0" fontId="37" fillId="57" borderId="12" applyNumberFormat="0" applyAlignment="0" applyProtection="0"/>
    <xf numFmtId="0" fontId="37" fillId="36" borderId="12" applyNumberFormat="0" applyAlignment="0" applyProtection="0"/>
    <xf numFmtId="0" fontId="11" fillId="6" borderId="4" applyNumberFormat="0" applyAlignment="0" applyProtection="0"/>
    <xf numFmtId="170" fontId="38" fillId="0" borderId="0"/>
    <xf numFmtId="0" fontId="13" fillId="7" borderId="7" applyNumberFormat="0" applyAlignment="0" applyProtection="0"/>
    <xf numFmtId="0" fontId="39" fillId="58" borderId="13" applyNumberFormat="0" applyAlignment="0" applyProtection="0"/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165" fontId="22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43" fillId="0" borderId="0" applyFont="0" applyFill="0" applyBorder="0" applyAlignment="0" applyProtection="0"/>
    <xf numFmtId="166" fontId="43" fillId="0" borderId="0" applyFont="0" applyFill="0" applyBorder="0" applyAlignment="0" applyProtection="0"/>
    <xf numFmtId="166" fontId="43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0" fontId="44" fillId="34" borderId="0"/>
    <xf numFmtId="170" fontId="45" fillId="34" borderId="0"/>
    <xf numFmtId="0" fontId="46" fillId="0" borderId="0"/>
    <xf numFmtId="0" fontId="9" fillId="5" borderId="4" applyNumberFormat="0" applyAlignment="0" applyProtection="0"/>
    <xf numFmtId="0" fontId="47" fillId="43" borderId="12" applyNumberFormat="0" applyAlignment="0" applyProtection="0"/>
    <xf numFmtId="0" fontId="9" fillId="5" borderId="4" applyNumberFormat="0" applyAlignment="0" applyProtection="0"/>
    <xf numFmtId="0" fontId="47" fillId="47" borderId="12" applyNumberFormat="0" applyAlignment="0" applyProtection="0"/>
    <xf numFmtId="0" fontId="47" fillId="43" borderId="12" applyNumberFormat="0" applyAlignment="0" applyProtection="0"/>
    <xf numFmtId="0" fontId="9" fillId="5" borderId="4" applyNumberFormat="0" applyAlignment="0" applyProtection="0"/>
    <xf numFmtId="0" fontId="48" fillId="0" borderId="14" applyNumberFormat="0" applyFill="0" applyAlignment="0" applyProtection="0"/>
    <xf numFmtId="0" fontId="48" fillId="0" borderId="14" applyNumberFormat="0" applyFill="0" applyAlignment="0" applyProtection="0"/>
    <xf numFmtId="0" fontId="48" fillId="0" borderId="15" applyNumberFormat="0" applyFill="0" applyAlignment="0" applyProtection="0"/>
    <xf numFmtId="0" fontId="48" fillId="0" borderId="14" applyNumberFormat="0" applyFill="0" applyAlignment="0" applyProtection="0"/>
    <xf numFmtId="0" fontId="16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171" fontId="50" fillId="0" borderId="0" applyFont="0" applyFill="0" applyBorder="0" applyAlignment="0" applyProtection="0"/>
    <xf numFmtId="0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1" fontId="50" fillId="0" borderId="0" applyFont="0" applyFill="0" applyBorder="0" applyAlignment="0" applyProtection="0"/>
    <xf numFmtId="171" fontId="50" fillId="0" borderId="0" applyFon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0" fontId="52" fillId="0" borderId="0"/>
    <xf numFmtId="0" fontId="6" fillId="2" borderId="0" applyNumberFormat="0" applyBorder="0" applyAlignment="0" applyProtection="0"/>
    <xf numFmtId="0" fontId="53" fillId="39" borderId="0" applyNumberFormat="0" applyBorder="0" applyAlignment="0" applyProtection="0"/>
    <xf numFmtId="0" fontId="53" fillId="39" borderId="0" applyNumberFormat="0" applyBorder="0" applyAlignment="0" applyProtection="0"/>
    <xf numFmtId="0" fontId="6" fillId="2" borderId="0" applyNumberFormat="0" applyBorder="0" applyAlignment="0" applyProtection="0"/>
    <xf numFmtId="0" fontId="45" fillId="0" borderId="0"/>
    <xf numFmtId="0" fontId="3" fillId="0" borderId="1" applyNumberFormat="0" applyFill="0" applyAlignment="0" applyProtection="0"/>
    <xf numFmtId="0" fontId="54" fillId="0" borderId="16" applyNumberFormat="0" applyFill="0" applyAlignment="0" applyProtection="0"/>
    <xf numFmtId="0" fontId="4" fillId="0" borderId="2" applyNumberFormat="0" applyFill="0" applyAlignment="0" applyProtection="0"/>
    <xf numFmtId="0" fontId="55" fillId="0" borderId="17" applyNumberFormat="0" applyFill="0" applyAlignment="0" applyProtection="0"/>
    <xf numFmtId="0" fontId="5" fillId="0" borderId="3" applyNumberFormat="0" applyFill="0" applyAlignment="0" applyProtection="0"/>
    <xf numFmtId="0" fontId="56" fillId="0" borderId="18" applyNumberFormat="0" applyFill="0" applyAlignment="0" applyProtection="0"/>
    <xf numFmtId="0" fontId="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>
      <alignment vertical="top"/>
      <protection locked="0"/>
    </xf>
    <xf numFmtId="0" fontId="57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173" fontId="59" fillId="59" borderId="19">
      <alignment horizontal="right"/>
      <protection locked="0"/>
    </xf>
    <xf numFmtId="37" fontId="59" fillId="59" borderId="19">
      <alignment horizontal="right"/>
      <protection locked="0"/>
    </xf>
    <xf numFmtId="174" fontId="59" fillId="59" borderId="19">
      <alignment horizontal="right"/>
      <protection locked="0"/>
    </xf>
    <xf numFmtId="37" fontId="44" fillId="0" borderId="19">
      <alignment horizontal="right"/>
    </xf>
    <xf numFmtId="174" fontId="44" fillId="0" borderId="19">
      <alignment horizontal="right"/>
    </xf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0" fillId="0" borderId="0" applyFont="0" applyFill="0" applyBorder="0" applyAlignment="0" applyProtection="0"/>
    <xf numFmtId="166" fontId="60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1" fillId="0" borderId="0" applyFont="0" applyFill="0" applyBorder="0" applyAlignment="0" applyProtection="0"/>
    <xf numFmtId="166" fontId="6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32" fillId="0" borderId="0" applyFont="0" applyFill="0" applyBorder="0" applyAlignment="0" applyProtection="0"/>
    <xf numFmtId="166" fontId="32" fillId="0" borderId="0" applyFont="0" applyFill="0" applyBorder="0" applyAlignment="0" applyProtection="0"/>
    <xf numFmtId="166" fontId="32" fillId="0" borderId="0" applyFont="0" applyFill="0" applyBorder="0" applyAlignment="0" applyProtection="0"/>
    <xf numFmtId="166" fontId="32" fillId="0" borderId="0" applyFont="0" applyFill="0" applyBorder="0" applyAlignment="0" applyProtection="0"/>
    <xf numFmtId="166" fontId="3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3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top"/>
      <protection locked="0"/>
    </xf>
    <xf numFmtId="0" fontId="12" fillId="0" borderId="6" applyNumberFormat="0" applyFill="0" applyAlignment="0" applyProtection="0"/>
    <xf numFmtId="0" fontId="62" fillId="0" borderId="20" applyNumberFormat="0" applyFill="0" applyAlignment="0" applyProtection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75" fontId="22" fillId="0" borderId="0" applyFill="0" applyBorder="0" applyAlignment="0" applyProtection="0"/>
    <xf numFmtId="175" fontId="22" fillId="0" borderId="0" applyFill="0" applyBorder="0" applyAlignment="0" applyProtection="0"/>
    <xf numFmtId="176" fontId="63" fillId="0" borderId="0" applyFont="0" applyFill="0" applyBorder="0" applyAlignment="0" applyProtection="0"/>
    <xf numFmtId="176" fontId="63" fillId="0" borderId="0" applyFont="0" applyFill="0" applyBorder="0" applyAlignment="0" applyProtection="0"/>
    <xf numFmtId="177" fontId="64" fillId="0" borderId="0" applyFill="0" applyBorder="0" applyAlignment="0" applyProtection="0"/>
    <xf numFmtId="44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65" fillId="47" borderId="0" applyNumberFormat="0" applyBorder="0" applyAlignment="0" applyProtection="0"/>
    <xf numFmtId="0" fontId="8" fillId="4" borderId="0" applyNumberFormat="0" applyBorder="0" applyAlignment="0" applyProtection="0"/>
    <xf numFmtId="168" fontId="27" fillId="0" borderId="0"/>
    <xf numFmtId="168" fontId="27" fillId="0" borderId="0"/>
    <xf numFmtId="168" fontId="18" fillId="0" borderId="0"/>
    <xf numFmtId="0" fontId="22" fillId="0" borderId="0"/>
    <xf numFmtId="168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66" fillId="0" borderId="0">
      <alignment vertical="top"/>
    </xf>
    <xf numFmtId="168" fontId="32" fillId="0" borderId="0"/>
    <xf numFmtId="168" fontId="1" fillId="0" borderId="0"/>
    <xf numFmtId="168" fontId="32" fillId="0" borderId="0"/>
    <xf numFmtId="168" fontId="32" fillId="0" borderId="0"/>
    <xf numFmtId="168" fontId="1" fillId="0" borderId="0"/>
    <xf numFmtId="168" fontId="32" fillId="0" borderId="0"/>
    <xf numFmtId="168" fontId="1" fillId="0" borderId="0"/>
    <xf numFmtId="0" fontId="22" fillId="0" borderId="0"/>
    <xf numFmtId="0" fontId="22" fillId="0" borderId="0"/>
    <xf numFmtId="168" fontId="32" fillId="0" borderId="0"/>
    <xf numFmtId="168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0"/>
    <xf numFmtId="168" fontId="32" fillId="0" borderId="0"/>
    <xf numFmtId="168" fontId="32" fillId="0" borderId="0"/>
    <xf numFmtId="168" fontId="32" fillId="0" borderId="0"/>
    <xf numFmtId="168" fontId="1" fillId="0" borderId="0"/>
    <xf numFmtId="0" fontId="68" fillId="0" borderId="0"/>
    <xf numFmtId="168" fontId="32" fillId="0" borderId="0"/>
    <xf numFmtId="168" fontId="1" fillId="0" borderId="0"/>
    <xf numFmtId="0" fontId="1" fillId="0" borderId="0"/>
    <xf numFmtId="168" fontId="18" fillId="0" borderId="0"/>
    <xf numFmtId="168" fontId="63" fillId="0" borderId="0"/>
    <xf numFmtId="168" fontId="32" fillId="0" borderId="0"/>
    <xf numFmtId="168" fontId="32" fillId="0" borderId="0"/>
    <xf numFmtId="168" fontId="1" fillId="0" borderId="0"/>
    <xf numFmtId="168" fontId="32" fillId="0" borderId="0"/>
    <xf numFmtId="168" fontId="1" fillId="0" borderId="0"/>
    <xf numFmtId="168" fontId="32" fillId="0" borderId="0"/>
    <xf numFmtId="168" fontId="18" fillId="0" borderId="0"/>
    <xf numFmtId="49" fontId="32" fillId="0" borderId="0">
      <protection locked="0"/>
    </xf>
    <xf numFmtId="0" fontId="18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0" borderId="21" applyNumberFormat="0" applyFont="0" applyAlignment="0" applyProtection="0"/>
    <xf numFmtId="0" fontId="32" fillId="40" borderId="21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32" fillId="40" borderId="21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69" fillId="40" borderId="22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174" fontId="44" fillId="60" borderId="19" applyFont="0" applyBorder="0" applyAlignment="0">
      <alignment horizontal="right"/>
      <protection locked="0"/>
    </xf>
    <xf numFmtId="174" fontId="44" fillId="61" borderId="19" applyFont="0" applyBorder="0" applyAlignment="0">
      <alignment horizontal="right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7" fillId="0" borderId="0" applyFont="0" applyFill="0" applyBorder="0" applyAlignment="0" applyProtection="0"/>
    <xf numFmtId="178" fontId="70" fillId="0" borderId="0"/>
    <xf numFmtId="4" fontId="71" fillId="47" borderId="23" applyNumberFormat="0" applyProtection="0">
      <alignment vertical="center"/>
    </xf>
    <xf numFmtId="4" fontId="72" fillId="60" borderId="23" applyNumberFormat="0" applyProtection="0">
      <alignment vertical="center"/>
    </xf>
    <xf numFmtId="4" fontId="71" fillId="60" borderId="23" applyNumberFormat="0" applyProtection="0">
      <alignment horizontal="left" vertical="center" indent="1"/>
    </xf>
    <xf numFmtId="0" fontId="71" fillId="60" borderId="23" applyNumberFormat="0" applyProtection="0">
      <alignment horizontal="left" vertical="top" indent="1"/>
    </xf>
    <xf numFmtId="4" fontId="71" fillId="62" borderId="0" applyNumberFormat="0" applyProtection="0">
      <alignment horizontal="left" vertical="center" indent="1"/>
    </xf>
    <xf numFmtId="4" fontId="60" fillId="37" borderId="23" applyNumberFormat="0" applyProtection="0">
      <alignment horizontal="right" vertical="center"/>
    </xf>
    <xf numFmtId="4" fontId="60" fillId="38" borderId="23" applyNumberFormat="0" applyProtection="0">
      <alignment horizontal="right" vertical="center"/>
    </xf>
    <xf numFmtId="4" fontId="60" fillId="53" borderId="23" applyNumberFormat="0" applyProtection="0">
      <alignment horizontal="right" vertical="center"/>
    </xf>
    <xf numFmtId="4" fontId="60" fillId="48" borderId="23" applyNumberFormat="0" applyProtection="0">
      <alignment horizontal="right" vertical="center"/>
    </xf>
    <xf numFmtId="4" fontId="60" fillId="51" borderId="23" applyNumberFormat="0" applyProtection="0">
      <alignment horizontal="right" vertical="center"/>
    </xf>
    <xf numFmtId="4" fontId="60" fillId="55" borderId="23" applyNumberFormat="0" applyProtection="0">
      <alignment horizontal="right" vertical="center"/>
    </xf>
    <xf numFmtId="4" fontId="60" fillId="54" borderId="23" applyNumberFormat="0" applyProtection="0">
      <alignment horizontal="right" vertical="center"/>
    </xf>
    <xf numFmtId="4" fontId="60" fillId="63" borderId="23" applyNumberFormat="0" applyProtection="0">
      <alignment horizontal="right" vertical="center"/>
    </xf>
    <xf numFmtId="4" fontId="60" fillId="46" borderId="23" applyNumberFormat="0" applyProtection="0">
      <alignment horizontal="right" vertical="center"/>
    </xf>
    <xf numFmtId="4" fontId="71" fillId="64" borderId="24" applyNumberFormat="0" applyProtection="0">
      <alignment horizontal="left" vertical="center" indent="1"/>
    </xf>
    <xf numFmtId="4" fontId="60" fillId="65" borderId="0" applyNumberFormat="0" applyProtection="0">
      <alignment horizontal="left" vertical="center" indent="1"/>
    </xf>
    <xf numFmtId="4" fontId="73" fillId="66" borderId="0" applyNumberFormat="0" applyProtection="0">
      <alignment horizontal="left" vertical="center" indent="1"/>
    </xf>
    <xf numFmtId="4" fontId="60" fillId="67" borderId="23" applyNumberFormat="0" applyProtection="0">
      <alignment horizontal="right" vertical="center"/>
    </xf>
    <xf numFmtId="4" fontId="60" fillId="65" borderId="0" applyNumberFormat="0" applyProtection="0">
      <alignment horizontal="left" vertical="center" indent="1"/>
    </xf>
    <xf numFmtId="4" fontId="60" fillId="62" borderId="0" applyNumberFormat="0" applyProtection="0">
      <alignment horizontal="left" vertical="center" indent="1"/>
    </xf>
    <xf numFmtId="0" fontId="22" fillId="66" borderId="23" applyNumberFormat="0" applyProtection="0">
      <alignment horizontal="left" vertical="center" indent="1"/>
    </xf>
    <xf numFmtId="0" fontId="22" fillId="66" borderId="23" applyNumberFormat="0" applyProtection="0">
      <alignment horizontal="left" vertical="top" indent="1"/>
    </xf>
    <xf numFmtId="0" fontId="22" fillId="62" borderId="23" applyNumberFormat="0" applyProtection="0">
      <alignment horizontal="left" vertical="center" indent="1"/>
    </xf>
    <xf numFmtId="0" fontId="22" fillId="62" borderId="23" applyNumberFormat="0" applyProtection="0">
      <alignment horizontal="left" vertical="top" indent="1"/>
    </xf>
    <xf numFmtId="0" fontId="22" fillId="68" borderId="23" applyNumberFormat="0" applyProtection="0">
      <alignment horizontal="left" vertical="center" indent="1"/>
    </xf>
    <xf numFmtId="0" fontId="22" fillId="68" borderId="23" applyNumberFormat="0" applyProtection="0">
      <alignment horizontal="left" vertical="top" indent="1"/>
    </xf>
    <xf numFmtId="0" fontId="22" fillId="69" borderId="23" applyNumberFormat="0" applyProtection="0">
      <alignment horizontal="left" vertical="center" indent="1"/>
    </xf>
    <xf numFmtId="0" fontId="22" fillId="69" borderId="23" applyNumberFormat="0" applyProtection="0">
      <alignment horizontal="left" vertical="top" indent="1"/>
    </xf>
    <xf numFmtId="4" fontId="60" fillId="59" borderId="23" applyNumberFormat="0" applyProtection="0">
      <alignment vertical="center"/>
    </xf>
    <xf numFmtId="4" fontId="74" fillId="59" borderId="23" applyNumberFormat="0" applyProtection="0">
      <alignment vertical="center"/>
    </xf>
    <xf numFmtId="4" fontId="60" fillId="59" borderId="23" applyNumberFormat="0" applyProtection="0">
      <alignment horizontal="left" vertical="center" indent="1"/>
    </xf>
    <xf numFmtId="0" fontId="60" fillId="59" borderId="23" applyNumberFormat="0" applyProtection="0">
      <alignment horizontal="left" vertical="top" indent="1"/>
    </xf>
    <xf numFmtId="4" fontId="60" fillId="65" borderId="23" applyNumberFormat="0" applyProtection="0">
      <alignment horizontal="right" vertical="center"/>
    </xf>
    <xf numFmtId="4" fontId="74" fillId="65" borderId="23" applyNumberFormat="0" applyProtection="0">
      <alignment horizontal="right" vertical="center"/>
    </xf>
    <xf numFmtId="0" fontId="22" fillId="70" borderId="11" applyNumberFormat="0" applyProtection="0">
      <alignment horizontal="left" vertical="center" indent="1"/>
    </xf>
    <xf numFmtId="0" fontId="60" fillId="62" borderId="23" applyNumberFormat="0" applyProtection="0">
      <alignment horizontal="left" vertical="top" indent="1"/>
    </xf>
    <xf numFmtId="4" fontId="75" fillId="71" borderId="0" applyNumberFormat="0" applyProtection="0">
      <alignment horizontal="left" vertical="center" indent="1"/>
    </xf>
    <xf numFmtId="4" fontId="76" fillId="65" borderId="23" applyNumberFormat="0" applyProtection="0">
      <alignment horizontal="right" vertical="center"/>
    </xf>
    <xf numFmtId="0" fontId="36" fillId="37" borderId="0" applyNumberFormat="0" applyBorder="0" applyAlignment="0" applyProtection="0"/>
    <xf numFmtId="0" fontId="7" fillId="3" borderId="0" applyNumberFormat="0" applyBorder="0" applyAlignment="0" applyProtection="0"/>
    <xf numFmtId="14" fontId="2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6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7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8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6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>
      <alignment vertical="top"/>
    </xf>
    <xf numFmtId="0" fontId="80" fillId="0" borderId="0"/>
    <xf numFmtId="0" fontId="80" fillId="0" borderId="0"/>
    <xf numFmtId="0" fontId="22" fillId="0" borderId="0">
      <alignment vertical="top"/>
    </xf>
    <xf numFmtId="0" fontId="6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68" fillId="0" borderId="0"/>
    <xf numFmtId="0" fontId="30" fillId="0" borderId="0"/>
    <xf numFmtId="0" fontId="22" fillId="0" borderId="0" applyNumberFormat="0" applyFill="0" applyBorder="0" applyProtection="0">
      <alignment horizontal="right"/>
    </xf>
    <xf numFmtId="0" fontId="22" fillId="0" borderId="0" applyNumberFormat="0" applyFill="0" applyBorder="0" applyProtection="0">
      <alignment horizontal="right"/>
    </xf>
    <xf numFmtId="13" fontId="22" fillId="0" borderId="0" applyFill="0" applyBorder="0" applyAlignment="0" applyProtection="0"/>
    <xf numFmtId="0" fontId="22" fillId="0" borderId="0" applyNumberFormat="0" applyFill="0" applyBorder="0" applyProtection="0">
      <alignment horizontal="left"/>
    </xf>
    <xf numFmtId="164" fontId="22" fillId="0" borderId="0" applyFill="0" applyBorder="0" applyAlignment="0" applyProtection="0"/>
    <xf numFmtId="0" fontId="23" fillId="0" borderId="0" applyNumberFormat="0" applyFill="0" applyBorder="0" applyProtection="0">
      <alignment horizontal="center"/>
    </xf>
    <xf numFmtId="0" fontId="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25" applyNumberFormat="0" applyFill="0" applyAlignment="0" applyProtection="0"/>
    <xf numFmtId="0" fontId="54" fillId="0" borderId="16" applyNumberFormat="0" applyFill="0" applyAlignment="0" applyProtection="0"/>
    <xf numFmtId="0" fontId="3" fillId="0" borderId="1" applyNumberFormat="0" applyFill="0" applyAlignment="0" applyProtection="0"/>
    <xf numFmtId="0" fontId="83" fillId="0" borderId="26" applyNumberFormat="0" applyFill="0" applyAlignment="0" applyProtection="0"/>
    <xf numFmtId="0" fontId="55" fillId="0" borderId="17" applyNumberFormat="0" applyFill="0" applyAlignment="0" applyProtection="0"/>
    <xf numFmtId="0" fontId="4" fillId="0" borderId="2" applyNumberFormat="0" applyFill="0" applyAlignment="0" applyProtection="0"/>
    <xf numFmtId="0" fontId="84" fillId="0" borderId="27" applyNumberFormat="0" applyFill="0" applyAlignment="0" applyProtection="0"/>
    <xf numFmtId="0" fontId="56" fillId="0" borderId="18" applyNumberFormat="0" applyFill="0" applyAlignment="0" applyProtection="0"/>
    <xf numFmtId="0" fontId="5" fillId="0" borderId="3" applyNumberFormat="0" applyFill="0" applyAlignment="0" applyProtection="0"/>
    <xf numFmtId="0" fontId="84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62" fillId="0" borderId="20" applyNumberFormat="0" applyFill="0" applyAlignment="0" applyProtection="0"/>
    <xf numFmtId="0" fontId="12" fillId="0" borderId="6" applyNumberFormat="0" applyFill="0" applyAlignment="0" applyProtection="0"/>
    <xf numFmtId="173" fontId="44" fillId="0" borderId="0">
      <alignment horizontal="center"/>
    </xf>
    <xf numFmtId="37" fontId="44" fillId="0" borderId="19">
      <alignment horizontal="right"/>
    </xf>
    <xf numFmtId="173" fontId="44" fillId="0" borderId="19">
      <alignment horizontal="center"/>
    </xf>
    <xf numFmtId="37" fontId="44" fillId="0" borderId="19">
      <alignment horizontal="right"/>
    </xf>
    <xf numFmtId="174" fontId="44" fillId="0" borderId="19">
      <alignment horizontal="right"/>
    </xf>
    <xf numFmtId="37" fontId="44" fillId="72" borderId="19">
      <alignment horizontal="right"/>
    </xf>
    <xf numFmtId="174" fontId="44" fillId="72" borderId="19">
      <alignment horizontal="right"/>
    </xf>
    <xf numFmtId="0" fontId="86" fillId="0" borderId="19">
      <alignment horizontal="right"/>
    </xf>
    <xf numFmtId="37" fontId="45" fillId="61" borderId="19">
      <alignment horizontal="right"/>
    </xf>
    <xf numFmtId="173" fontId="44" fillId="61" borderId="19">
      <alignment horizontal="right"/>
    </xf>
    <xf numFmtId="37" fontId="87" fillId="61" borderId="19">
      <alignment horizontal="right"/>
    </xf>
    <xf numFmtId="37" fontId="44" fillId="61" borderId="19">
      <alignment horizontal="right"/>
    </xf>
    <xf numFmtId="174" fontId="44" fillId="0" borderId="19">
      <alignment horizontal="right"/>
    </xf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43" fillId="0" borderId="0" applyFont="0" applyFill="0" applyBorder="0" applyAlignment="0" applyProtection="0"/>
    <xf numFmtId="171" fontId="43" fillId="0" borderId="0" applyFont="0" applyFill="0" applyBorder="0" applyAlignment="0" applyProtection="0"/>
    <xf numFmtId="171" fontId="43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43" fillId="0" borderId="0" applyFont="0" applyFill="0" applyBorder="0" applyAlignment="0" applyProtection="0"/>
    <xf numFmtId="171" fontId="4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44" fillId="60" borderId="0"/>
    <xf numFmtId="0" fontId="39" fillId="58" borderId="13" applyNumberFormat="0" applyAlignment="0" applyProtection="0"/>
    <xf numFmtId="0" fontId="13" fillId="7" borderId="7" applyNumberFormat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43" fillId="0" borderId="0" applyFont="0" applyFill="0" applyBorder="0" applyAlignment="0" applyProtection="0"/>
    <xf numFmtId="167" fontId="43" fillId="0" borderId="0" applyFont="0" applyFill="0" applyBorder="0" applyAlignment="0" applyProtection="0"/>
    <xf numFmtId="167" fontId="43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0" fillId="0" borderId="0" applyFont="0" applyFill="0" applyBorder="0" applyAlignment="0" applyProtection="0"/>
    <xf numFmtId="167" fontId="60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1" fillId="0" borderId="0" applyFont="0" applyFill="0" applyBorder="0" applyAlignment="0" applyProtection="0"/>
    <xf numFmtId="167" fontId="6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43" fillId="0" borderId="0" applyFont="0" applyFill="0" applyBorder="0" applyAlignment="0" applyProtection="0"/>
    <xf numFmtId="167" fontId="43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43" fillId="0" borderId="0" applyFont="0" applyFill="0" applyBorder="0" applyAlignment="0" applyProtection="0"/>
    <xf numFmtId="44" fontId="43" fillId="0" borderId="0" applyFont="0" applyFill="0" applyBorder="0" applyAlignment="0" applyProtection="0"/>
    <xf numFmtId="44" fontId="43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43" fillId="0" borderId="0" applyFont="0" applyFill="0" applyBorder="0" applyAlignment="0" applyProtection="0"/>
    <xf numFmtId="44" fontId="4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8" fillId="0" borderId="0"/>
    <xf numFmtId="0" fontId="22" fillId="0" borderId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32" fillId="0" borderId="0"/>
    <xf numFmtId="0" fontId="18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63" fillId="0" borderId="0"/>
    <xf numFmtId="0" fontId="63" fillId="0" borderId="0"/>
    <xf numFmtId="0" fontId="32" fillId="0" borderId="0"/>
    <xf numFmtId="0" fontId="32" fillId="0" borderId="0"/>
    <xf numFmtId="0" fontId="89" fillId="0" borderId="0">
      <alignment vertical="center"/>
    </xf>
    <xf numFmtId="0" fontId="90" fillId="0" borderId="0">
      <alignment vertical="center"/>
    </xf>
    <xf numFmtId="168" fontId="18" fillId="0" borderId="0"/>
    <xf numFmtId="168" fontId="22" fillId="0" borderId="0"/>
    <xf numFmtId="168" fontId="27" fillId="0" borderId="0"/>
    <xf numFmtId="168" fontId="18" fillId="0" borderId="0"/>
    <xf numFmtId="168" fontId="22" fillId="0" borderId="0"/>
    <xf numFmtId="168" fontId="32" fillId="0" borderId="0"/>
    <xf numFmtId="168" fontId="18" fillId="0" borderId="0"/>
    <xf numFmtId="168" fontId="32" fillId="0" borderId="0"/>
    <xf numFmtId="168" fontId="32" fillId="0" borderId="0"/>
    <xf numFmtId="168" fontId="22" fillId="0" borderId="0"/>
    <xf numFmtId="168" fontId="32" fillId="0" borderId="0"/>
    <xf numFmtId="168" fontId="22" fillId="0" borderId="0"/>
    <xf numFmtId="168" fontId="32" fillId="0" borderId="0"/>
    <xf numFmtId="168" fontId="32" fillId="0" borderId="0"/>
    <xf numFmtId="168" fontId="32" fillId="0" borderId="0"/>
    <xf numFmtId="168" fontId="63" fillId="0" borderId="0"/>
    <xf numFmtId="168" fontId="63" fillId="0" borderId="0"/>
    <xf numFmtId="168" fontId="32" fillId="0" borderId="0"/>
    <xf numFmtId="168" fontId="32" fillId="0" borderId="0"/>
    <xf numFmtId="167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8" fontId="18" fillId="0" borderId="0"/>
    <xf numFmtId="0" fontId="22" fillId="0" borderId="0"/>
    <xf numFmtId="0" fontId="22" fillId="0" borderId="0" applyNumberFormat="0" applyFill="0" applyBorder="0" applyAlignment="0" applyProtection="0"/>
    <xf numFmtId="165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76" fontId="63" fillId="0" borderId="0" applyFont="0" applyFill="0" applyBorder="0" applyAlignment="0" applyProtection="0"/>
    <xf numFmtId="0" fontId="18" fillId="0" borderId="0"/>
    <xf numFmtId="0" fontId="27" fillId="0" borderId="0"/>
    <xf numFmtId="168" fontId="27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168" fontId="18" fillId="0" borderId="0"/>
    <xf numFmtId="0" fontId="22" fillId="0" borderId="0"/>
    <xf numFmtId="0" fontId="18" fillId="0" borderId="0"/>
    <xf numFmtId="0" fontId="1" fillId="0" borderId="0"/>
    <xf numFmtId="168" fontId="1" fillId="0" borderId="0"/>
    <xf numFmtId="0" fontId="18" fillId="0" borderId="0"/>
    <xf numFmtId="168" fontId="18" fillId="0" borderId="0"/>
    <xf numFmtId="168" fontId="18" fillId="0" borderId="0"/>
    <xf numFmtId="168" fontId="18" fillId="0" borderId="0"/>
    <xf numFmtId="0" fontId="18" fillId="0" borderId="0"/>
    <xf numFmtId="0" fontId="18" fillId="0" borderId="0"/>
    <xf numFmtId="0" fontId="1" fillId="0" borderId="0"/>
    <xf numFmtId="0" fontId="32" fillId="0" borderId="0"/>
    <xf numFmtId="168" fontId="32" fillId="0" borderId="0"/>
    <xf numFmtId="0" fontId="1" fillId="0" borderId="0"/>
    <xf numFmtId="168" fontId="1" fillId="0" borderId="0"/>
    <xf numFmtId="0" fontId="1" fillId="0" borderId="0"/>
    <xf numFmtId="0" fontId="32" fillId="0" borderId="0"/>
    <xf numFmtId="168" fontId="32" fillId="0" borderId="0"/>
    <xf numFmtId="0" fontId="1" fillId="0" borderId="0"/>
    <xf numFmtId="168" fontId="1" fillId="0" borderId="0"/>
    <xf numFmtId="0" fontId="32" fillId="0" borderId="0"/>
    <xf numFmtId="168" fontId="32" fillId="0" borderId="0"/>
    <xf numFmtId="0" fontId="1" fillId="0" borderId="0"/>
    <xf numFmtId="168" fontId="1" fillId="0" borderId="0"/>
    <xf numFmtId="0" fontId="22" fillId="0" borderId="0"/>
    <xf numFmtId="0" fontId="22" fillId="0" borderId="0"/>
    <xf numFmtId="0" fontId="32" fillId="0" borderId="0"/>
    <xf numFmtId="168" fontId="32" fillId="0" borderId="0"/>
    <xf numFmtId="0" fontId="22" fillId="0" borderId="0"/>
    <xf numFmtId="0" fontId="22" fillId="0" borderId="0"/>
    <xf numFmtId="168" fontId="22" fillId="0" borderId="0"/>
    <xf numFmtId="0" fontId="1" fillId="0" borderId="0"/>
    <xf numFmtId="0" fontId="32" fillId="0" borderId="0"/>
    <xf numFmtId="0" fontId="32" fillId="0" borderId="0"/>
    <xf numFmtId="168" fontId="32" fillId="0" borderId="0"/>
    <xf numFmtId="0" fontId="32" fillId="0" borderId="0"/>
    <xf numFmtId="168" fontId="32" fillId="0" borderId="0"/>
    <xf numFmtId="0" fontId="1" fillId="0" borderId="0"/>
    <xf numFmtId="168" fontId="1" fillId="0" borderId="0"/>
    <xf numFmtId="0" fontId="1" fillId="0" borderId="0"/>
    <xf numFmtId="0" fontId="32" fillId="0" borderId="0"/>
    <xf numFmtId="168" fontId="32" fillId="0" borderId="0"/>
    <xf numFmtId="0" fontId="1" fillId="0" borderId="0"/>
    <xf numFmtId="168" fontId="1" fillId="0" borderId="0"/>
    <xf numFmtId="0" fontId="63" fillId="0" borderId="0"/>
    <xf numFmtId="0" fontId="63" fillId="0" borderId="0"/>
    <xf numFmtId="0" fontId="63" fillId="0" borderId="0"/>
    <xf numFmtId="168" fontId="63" fillId="0" borderId="0"/>
    <xf numFmtId="0" fontId="1" fillId="0" borderId="0"/>
    <xf numFmtId="0" fontId="32" fillId="0" borderId="0"/>
    <xf numFmtId="168" fontId="32" fillId="0" borderId="0"/>
    <xf numFmtId="0" fontId="1" fillId="0" borderId="0"/>
    <xf numFmtId="168" fontId="1" fillId="0" borderId="0"/>
    <xf numFmtId="0" fontId="18" fillId="0" borderId="0"/>
    <xf numFmtId="0" fontId="1" fillId="0" borderId="0"/>
    <xf numFmtId="168" fontId="1" fillId="0" borderId="0"/>
    <xf numFmtId="0" fontId="32" fillId="0" borderId="0"/>
    <xf numFmtId="168" fontId="32" fillId="0" borderId="0"/>
    <xf numFmtId="0" fontId="18" fillId="0" borderId="0"/>
    <xf numFmtId="168" fontId="18" fillId="0" borderId="0"/>
    <xf numFmtId="9" fontId="22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2" fillId="0" borderId="0"/>
    <xf numFmtId="165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168" fontId="18" fillId="0" borderId="0"/>
    <xf numFmtId="44" fontId="18" fillId="0" borderId="0" applyFont="0" applyFill="0" applyBorder="0" applyAlignment="0" applyProtection="0"/>
  </cellStyleXfs>
  <cellXfs count="113">
    <xf numFmtId="0" fontId="0" fillId="0" borderId="0" xfId="0"/>
    <xf numFmtId="168" fontId="26" fillId="0" borderId="0" xfId="1" applyNumberFormat="1" applyFont="1" applyFill="1" applyBorder="1" applyAlignment="1"/>
    <xf numFmtId="168" fontId="21" fillId="0" borderId="0" xfId="1" applyFont="1" applyFill="1" applyBorder="1" applyAlignment="1">
      <alignment vertical="center"/>
    </xf>
    <xf numFmtId="168" fontId="18" fillId="0" borderId="0" xfId="1" applyNumberFormat="1" applyFont="1" applyFill="1" applyAlignment="1"/>
    <xf numFmtId="168" fontId="18" fillId="0" borderId="0" xfId="1" applyNumberFormat="1" applyFont="1" applyFill="1" applyAlignment="1">
      <alignment horizontal="left"/>
    </xf>
    <xf numFmtId="168" fontId="19" fillId="0" borderId="0" xfId="1" applyNumberFormat="1" applyFont="1" applyFill="1" applyAlignment="1">
      <alignment wrapText="1"/>
    </xf>
    <xf numFmtId="169" fontId="22" fillId="0" borderId="10" xfId="1" applyNumberFormat="1" applyFont="1" applyFill="1" applyBorder="1" applyAlignment="1">
      <alignment horizontal="center" vertical="center"/>
    </xf>
    <xf numFmtId="44" fontId="20" fillId="0" borderId="0" xfId="2" applyFont="1" applyFill="1" applyBorder="1" applyAlignment="1">
      <alignment horizontal="center"/>
    </xf>
    <xf numFmtId="168" fontId="18" fillId="0" borderId="0" xfId="1" applyNumberFormat="1" applyFont="1" applyFill="1" applyBorder="1" applyAlignment="1">
      <alignment vertical="center"/>
    </xf>
    <xf numFmtId="168" fontId="91" fillId="0" borderId="0" xfId="1" applyNumberFormat="1" applyFont="1" applyFill="1" applyBorder="1" applyAlignment="1"/>
    <xf numFmtId="168" fontId="92" fillId="0" borderId="0" xfId="1" applyNumberFormat="1" applyFont="1" applyFill="1" applyAlignment="1">
      <alignment horizontal="center" vertical="center"/>
    </xf>
    <xf numFmtId="44" fontId="25" fillId="33" borderId="33" xfId="2" applyFont="1" applyFill="1" applyBorder="1" applyAlignment="1">
      <alignment vertical="center" wrapText="1"/>
    </xf>
    <xf numFmtId="169" fontId="91" fillId="0" borderId="28" xfId="1" quotePrefix="1" applyNumberFormat="1" applyFont="1" applyFill="1" applyBorder="1" applyAlignment="1">
      <alignment horizontal="center" vertical="center"/>
    </xf>
    <xf numFmtId="169" fontId="91" fillId="0" borderId="28" xfId="1" applyNumberFormat="1" applyFont="1" applyFill="1" applyBorder="1" applyAlignment="1">
      <alignment horizontal="center" vertical="center"/>
    </xf>
    <xf numFmtId="169" fontId="91" fillId="0" borderId="28" xfId="1" quotePrefix="1" applyNumberFormat="1" applyFont="1" applyBorder="1" applyAlignment="1">
      <alignment horizontal="center" vertical="center"/>
    </xf>
    <xf numFmtId="169" fontId="91" fillId="34" borderId="28" xfId="1" quotePrefix="1" applyNumberFormat="1" applyFont="1" applyFill="1" applyBorder="1" applyAlignment="1">
      <alignment horizontal="center" vertical="center" wrapText="1"/>
    </xf>
    <xf numFmtId="169" fontId="91" fillId="34" borderId="28" xfId="1" applyNumberFormat="1" applyFont="1" applyFill="1" applyBorder="1" applyAlignment="1">
      <alignment horizontal="center" vertical="center" wrapText="1"/>
    </xf>
    <xf numFmtId="169" fontId="91" fillId="0" borderId="28" xfId="501" quotePrefix="1" applyNumberFormat="1" applyFont="1" applyFill="1" applyBorder="1" applyAlignment="1">
      <alignment horizontal="center" vertical="center"/>
    </xf>
    <xf numFmtId="168" fontId="94" fillId="0" borderId="32" xfId="1" applyFont="1" applyFill="1" applyBorder="1" applyAlignment="1">
      <alignment vertical="center"/>
    </xf>
    <xf numFmtId="168" fontId="95" fillId="0" borderId="32" xfId="1" applyNumberFormat="1" applyFont="1" applyFill="1" applyBorder="1" applyAlignment="1">
      <alignment vertical="center"/>
    </xf>
    <xf numFmtId="168" fontId="95" fillId="0" borderId="32" xfId="1" applyNumberFormat="1" applyFont="1" applyFill="1" applyBorder="1" applyAlignment="1">
      <alignment horizontal="left"/>
    </xf>
    <xf numFmtId="168" fontId="95" fillId="0" borderId="32" xfId="1" applyFont="1" applyFill="1" applyBorder="1" applyAlignment="1">
      <alignment vertical="center"/>
    </xf>
    <xf numFmtId="168" fontId="94" fillId="0" borderId="32" xfId="1" applyNumberFormat="1" applyFont="1" applyFill="1" applyBorder="1" applyAlignment="1">
      <alignment vertical="center"/>
    </xf>
    <xf numFmtId="0" fontId="21" fillId="0" borderId="0" xfId="1" applyNumberFormat="1" applyFont="1" applyFill="1" applyBorder="1" applyAlignment="1">
      <alignment vertical="center"/>
    </xf>
    <xf numFmtId="0" fontId="18" fillId="0" borderId="0" xfId="1" applyNumberFormat="1" applyFont="1" applyFill="1" applyBorder="1" applyAlignment="1">
      <alignment vertical="center"/>
    </xf>
    <xf numFmtId="0" fontId="24" fillId="0" borderId="0" xfId="1" applyNumberFormat="1" applyFont="1" applyFill="1" applyBorder="1" applyAlignment="1">
      <alignment vertical="center"/>
    </xf>
    <xf numFmtId="0" fontId="18" fillId="0" borderId="0" xfId="1" applyNumberFormat="1" applyFont="1" applyFill="1" applyAlignment="1">
      <alignment horizontal="left"/>
    </xf>
    <xf numFmtId="0" fontId="28" fillId="0" borderId="0" xfId="1" applyNumberFormat="1" applyFont="1" applyFill="1" applyBorder="1" applyAlignment="1">
      <alignment vertical="center"/>
    </xf>
    <xf numFmtId="0" fontId="18" fillId="0" borderId="0" xfId="1" applyNumberFormat="1" applyFont="1" applyFill="1" applyAlignment="1"/>
    <xf numFmtId="168" fontId="92" fillId="0" borderId="29" xfId="1" applyFont="1" applyFill="1" applyBorder="1" applyAlignment="1">
      <alignment horizontal="left" vertical="center"/>
    </xf>
    <xf numFmtId="0" fontId="95" fillId="0" borderId="0" xfId="1" applyNumberFormat="1" applyFont="1" applyFill="1" applyAlignment="1">
      <alignment horizontal="left"/>
    </xf>
    <xf numFmtId="0" fontId="95" fillId="0" borderId="0" xfId="1" applyNumberFormat="1" applyFont="1" applyFill="1" applyAlignment="1"/>
    <xf numFmtId="0" fontId="97" fillId="0" borderId="0" xfId="1" applyNumberFormat="1" applyFont="1" applyFill="1" applyBorder="1" applyAlignment="1">
      <alignment vertical="center"/>
    </xf>
    <xf numFmtId="0" fontId="98" fillId="0" borderId="0" xfId="1" applyNumberFormat="1" applyFont="1" applyFill="1" applyBorder="1" applyAlignment="1">
      <alignment vertical="center"/>
    </xf>
    <xf numFmtId="0" fontId="97" fillId="0" borderId="0" xfId="1" applyNumberFormat="1" applyFont="1" applyFill="1" applyAlignment="1">
      <alignment horizontal="left"/>
    </xf>
    <xf numFmtId="0" fontId="99" fillId="0" borderId="0" xfId="1" applyNumberFormat="1" applyFont="1" applyFill="1" applyAlignment="1"/>
    <xf numFmtId="168" fontId="97" fillId="0" borderId="0" xfId="1" applyNumberFormat="1" applyFont="1" applyFill="1" applyAlignment="1"/>
    <xf numFmtId="168" fontId="98" fillId="75" borderId="0" xfId="1" applyNumberFormat="1" applyFont="1" applyFill="1" applyBorder="1" applyAlignment="1">
      <alignment horizontal="center" vertical="center" wrapText="1"/>
    </xf>
    <xf numFmtId="168" fontId="97" fillId="0" borderId="0" xfId="1" applyNumberFormat="1" applyFont="1" applyFill="1" applyBorder="1" applyAlignment="1"/>
    <xf numFmtId="0" fontId="97" fillId="0" borderId="0" xfId="1" applyNumberFormat="1" applyFont="1" applyFill="1" applyAlignment="1"/>
    <xf numFmtId="0" fontId="92" fillId="74" borderId="28" xfId="1" applyNumberFormat="1" applyFont="1" applyFill="1" applyBorder="1" applyAlignment="1">
      <alignment vertical="center" wrapText="1"/>
    </xf>
    <xf numFmtId="0" fontId="92" fillId="74" borderId="33" xfId="1" applyNumberFormat="1" applyFont="1" applyFill="1" applyBorder="1" applyAlignment="1">
      <alignment horizontal="left" vertical="center" wrapText="1"/>
    </xf>
    <xf numFmtId="0" fontId="92" fillId="74" borderId="33" xfId="1" applyNumberFormat="1" applyFont="1" applyFill="1" applyBorder="1" applyAlignment="1">
      <alignment vertical="center" wrapText="1"/>
    </xf>
    <xf numFmtId="0" fontId="92" fillId="74" borderId="28" xfId="1" applyNumberFormat="1" applyFont="1" applyFill="1" applyBorder="1" applyAlignment="1">
      <alignment horizontal="left" vertical="center" wrapText="1"/>
    </xf>
    <xf numFmtId="0" fontId="92" fillId="0" borderId="38" xfId="1" applyNumberFormat="1" applyFont="1" applyBorder="1" applyAlignment="1">
      <alignment horizontal="center" vertical="center"/>
    </xf>
    <xf numFmtId="169" fontId="92" fillId="73" borderId="35" xfId="1" applyNumberFormat="1" applyFont="1" applyFill="1" applyBorder="1" applyAlignment="1">
      <alignment horizontal="center" vertical="center"/>
    </xf>
    <xf numFmtId="44" fontId="92" fillId="73" borderId="35" xfId="1151" applyFont="1" applyFill="1" applyBorder="1" applyAlignment="1">
      <alignment horizontal="center" vertical="center"/>
    </xf>
    <xf numFmtId="0" fontId="92" fillId="75" borderId="34" xfId="1" applyNumberFormat="1" applyFont="1" applyFill="1" applyBorder="1" applyAlignment="1">
      <alignment vertical="center"/>
    </xf>
    <xf numFmtId="0" fontId="92" fillId="75" borderId="41" xfId="1" applyNumberFormat="1" applyFont="1" applyFill="1" applyBorder="1" applyAlignment="1">
      <alignment vertical="center"/>
    </xf>
    <xf numFmtId="0" fontId="92" fillId="75" borderId="28" xfId="1" applyNumberFormat="1" applyFont="1" applyFill="1" applyBorder="1" applyAlignment="1">
      <alignment vertical="center"/>
    </xf>
    <xf numFmtId="168" fontId="92" fillId="75" borderId="43" xfId="1" applyFont="1" applyFill="1" applyBorder="1" applyAlignment="1">
      <alignment horizontal="center" vertical="center" wrapText="1"/>
    </xf>
    <xf numFmtId="168" fontId="28" fillId="76" borderId="30" xfId="1" applyFont="1" applyFill="1" applyBorder="1" applyAlignment="1">
      <alignment horizontal="center" vertical="center" wrapText="1"/>
    </xf>
    <xf numFmtId="0" fontId="92" fillId="75" borderId="29" xfId="1" applyNumberFormat="1" applyFont="1" applyFill="1" applyBorder="1" applyAlignment="1">
      <alignment vertical="center"/>
    </xf>
    <xf numFmtId="0" fontId="92" fillId="75" borderId="31" xfId="1" applyNumberFormat="1" applyFont="1" applyFill="1" applyBorder="1" applyAlignment="1">
      <alignment vertical="center"/>
    </xf>
    <xf numFmtId="0" fontId="96" fillId="75" borderId="32" xfId="0" applyNumberFormat="1" applyFont="1" applyFill="1" applyBorder="1"/>
    <xf numFmtId="0" fontId="96" fillId="75" borderId="28" xfId="0" applyNumberFormat="1" applyFont="1" applyFill="1" applyBorder="1"/>
    <xf numFmtId="0" fontId="96" fillId="75" borderId="29" xfId="0" applyNumberFormat="1" applyFont="1" applyFill="1" applyBorder="1" applyAlignment="1">
      <alignment horizontal="left"/>
    </xf>
    <xf numFmtId="0" fontId="95" fillId="75" borderId="28" xfId="1" applyNumberFormat="1" applyFont="1" applyFill="1" applyBorder="1" applyAlignment="1">
      <alignment vertical="center"/>
    </xf>
    <xf numFmtId="0" fontId="95" fillId="75" borderId="29" xfId="1" applyNumberFormat="1" applyFont="1" applyFill="1" applyBorder="1" applyAlignment="1">
      <alignment horizontal="left" vertical="center"/>
    </xf>
    <xf numFmtId="0" fontId="94" fillId="75" borderId="28" xfId="1" applyNumberFormat="1" applyFont="1" applyFill="1" applyBorder="1" applyAlignment="1">
      <alignment vertical="center"/>
    </xf>
    <xf numFmtId="0" fontId="94" fillId="75" borderId="29" xfId="1" applyNumberFormat="1" applyFont="1" applyFill="1" applyBorder="1" applyAlignment="1">
      <alignment horizontal="left" vertical="center"/>
    </xf>
    <xf numFmtId="0" fontId="95" fillId="75" borderId="28" xfId="1" applyNumberFormat="1" applyFont="1" applyFill="1" applyBorder="1" applyAlignment="1"/>
    <xf numFmtId="0" fontId="95" fillId="75" borderId="29" xfId="1" applyNumberFormat="1" applyFont="1" applyFill="1" applyBorder="1" applyAlignment="1">
      <alignment horizontal="left"/>
    </xf>
    <xf numFmtId="0" fontId="95" fillId="75" borderId="28" xfId="1" applyNumberFormat="1" applyFont="1" applyFill="1" applyBorder="1" applyAlignment="1">
      <alignment horizontal="left"/>
    </xf>
    <xf numFmtId="168" fontId="92" fillId="75" borderId="53" xfId="1" applyFont="1" applyFill="1" applyBorder="1" applyAlignment="1">
      <alignment horizontal="center" vertical="center"/>
    </xf>
    <xf numFmtId="168" fontId="28" fillId="76" borderId="52" xfId="1" applyFont="1" applyFill="1" applyBorder="1" applyAlignment="1">
      <alignment horizontal="center" vertical="center"/>
    </xf>
    <xf numFmtId="0" fontId="92" fillId="74" borderId="56" xfId="1" applyNumberFormat="1" applyFont="1" applyFill="1" applyBorder="1" applyAlignment="1">
      <alignment vertical="center" wrapText="1"/>
    </xf>
    <xf numFmtId="0" fontId="92" fillId="74" borderId="57" xfId="1" applyNumberFormat="1" applyFont="1" applyFill="1" applyBorder="1" applyAlignment="1">
      <alignment vertical="center"/>
    </xf>
    <xf numFmtId="0" fontId="92" fillId="74" borderId="58" xfId="1" applyNumberFormat="1" applyFont="1" applyFill="1" applyBorder="1" applyAlignment="1">
      <alignment vertical="center"/>
    </xf>
    <xf numFmtId="0" fontId="92" fillId="74" borderId="60" xfId="1" applyNumberFormat="1" applyFont="1" applyFill="1" applyBorder="1" applyAlignment="1">
      <alignment horizontal="left" vertical="center" wrapText="1"/>
    </xf>
    <xf numFmtId="0" fontId="92" fillId="74" borderId="62" xfId="1" applyNumberFormat="1" applyFont="1" applyFill="1" applyBorder="1" applyAlignment="1">
      <alignment horizontal="left" vertical="center" wrapText="1"/>
    </xf>
    <xf numFmtId="0" fontId="92" fillId="0" borderId="63" xfId="1" applyNumberFormat="1" applyFont="1" applyBorder="1" applyAlignment="1">
      <alignment horizontal="left" vertical="center"/>
    </xf>
    <xf numFmtId="168" fontId="92" fillId="73" borderId="67" xfId="1" applyFont="1" applyFill="1" applyBorder="1" applyAlignment="1">
      <alignment horizontal="center" vertical="center"/>
    </xf>
    <xf numFmtId="1" fontId="94" fillId="0" borderId="62" xfId="1" applyNumberFormat="1" applyFont="1" applyFill="1" applyBorder="1" applyAlignment="1">
      <alignment horizontal="left" vertical="center"/>
    </xf>
    <xf numFmtId="0" fontId="94" fillId="74" borderId="69" xfId="1" applyNumberFormat="1" applyFont="1" applyFill="1" applyBorder="1" applyAlignment="1">
      <alignment horizontal="center" vertical="center"/>
    </xf>
    <xf numFmtId="0" fontId="94" fillId="74" borderId="73" xfId="1" applyNumberFormat="1" applyFont="1" applyFill="1" applyBorder="1" applyAlignment="1">
      <alignment horizontal="center" vertical="center"/>
    </xf>
    <xf numFmtId="169" fontId="0" fillId="0" borderId="0" xfId="0" applyNumberFormat="1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0" fillId="77" borderId="74" xfId="0" applyFill="1" applyBorder="1" applyAlignment="1">
      <alignment horizontal="center" vertical="center"/>
    </xf>
    <xf numFmtId="0" fontId="0" fillId="78" borderId="0" xfId="0" applyFill="1" applyBorder="1" applyAlignment="1">
      <alignment horizontal="center"/>
    </xf>
    <xf numFmtId="169" fontId="102" fillId="0" borderId="74" xfId="0" applyNumberFormat="1" applyFont="1" applyBorder="1" applyAlignment="1">
      <alignment horizontal="left" vertical="center" wrapText="1"/>
    </xf>
    <xf numFmtId="0" fontId="102" fillId="0" borderId="74" xfId="0" applyFont="1" applyBorder="1" applyAlignment="1">
      <alignment horizontal="center" vertical="center" wrapText="1"/>
    </xf>
    <xf numFmtId="0" fontId="16" fillId="0" borderId="74" xfId="0" applyFont="1" applyBorder="1" applyAlignment="1">
      <alignment horizontal="center" vertical="center" wrapText="1"/>
    </xf>
    <xf numFmtId="0" fontId="0" fillId="0" borderId="74" xfId="0" applyBorder="1" applyAlignment="1">
      <alignment vertical="center"/>
    </xf>
    <xf numFmtId="168" fontId="92" fillId="76" borderId="65" xfId="1" applyFont="1" applyFill="1" applyBorder="1" applyAlignment="1">
      <alignment horizontal="center" vertical="center" wrapText="1"/>
    </xf>
    <xf numFmtId="168" fontId="92" fillId="76" borderId="44" xfId="1" applyFont="1" applyFill="1" applyBorder="1" applyAlignment="1">
      <alignment horizontal="center" vertical="center" wrapText="1"/>
    </xf>
    <xf numFmtId="168" fontId="92" fillId="76" borderId="45" xfId="1" applyFont="1" applyFill="1" applyBorder="1" applyAlignment="1">
      <alignment horizontal="center" vertical="center" wrapText="1"/>
    </xf>
    <xf numFmtId="168" fontId="92" fillId="74" borderId="66" xfId="1" applyFont="1" applyFill="1" applyBorder="1" applyAlignment="1">
      <alignment horizontal="center" vertical="center" wrapText="1"/>
    </xf>
    <xf numFmtId="168" fontId="92" fillId="74" borderId="68" xfId="1" applyFont="1" applyFill="1" applyBorder="1" applyAlignment="1">
      <alignment horizontal="center" vertical="center" wrapText="1"/>
    </xf>
    <xf numFmtId="168" fontId="21" fillId="75" borderId="46" xfId="1" applyFont="1" applyFill="1" applyBorder="1" applyAlignment="1">
      <alignment horizontal="center" vertical="center"/>
    </xf>
    <xf numFmtId="168" fontId="21" fillId="75" borderId="47" xfId="1" applyFont="1" applyFill="1" applyBorder="1" applyAlignment="1">
      <alignment horizontal="center" vertical="center"/>
    </xf>
    <xf numFmtId="168" fontId="92" fillId="73" borderId="36" xfId="1" applyFont="1" applyFill="1" applyBorder="1" applyAlignment="1">
      <alignment horizontal="center" vertical="center"/>
    </xf>
    <xf numFmtId="168" fontId="92" fillId="73" borderId="42" xfId="1" applyFont="1" applyFill="1" applyBorder="1" applyAlignment="1">
      <alignment horizontal="center" vertical="center"/>
    </xf>
    <xf numFmtId="168" fontId="93" fillId="0" borderId="70" xfId="1" applyNumberFormat="1" applyFont="1" applyFill="1" applyBorder="1" applyAlignment="1">
      <alignment horizontal="center" vertical="center"/>
    </xf>
    <xf numFmtId="168" fontId="93" fillId="0" borderId="71" xfId="1" applyNumberFormat="1" applyFont="1" applyFill="1" applyBorder="1" applyAlignment="1">
      <alignment horizontal="center" vertical="center"/>
    </xf>
    <xf numFmtId="168" fontId="93" fillId="0" borderId="72" xfId="1" applyNumberFormat="1" applyFont="1" applyFill="1" applyBorder="1" applyAlignment="1">
      <alignment horizontal="center" vertical="center"/>
    </xf>
    <xf numFmtId="0" fontId="92" fillId="74" borderId="54" xfId="1" applyNumberFormat="1" applyFont="1" applyFill="1" applyBorder="1" applyAlignment="1">
      <alignment horizontal="left" vertical="center"/>
    </xf>
    <xf numFmtId="0" fontId="92" fillId="74" borderId="55" xfId="1" applyNumberFormat="1" applyFont="1" applyFill="1" applyBorder="1" applyAlignment="1">
      <alignment horizontal="left" vertical="center"/>
    </xf>
    <xf numFmtId="0" fontId="101" fillId="74" borderId="59" xfId="1" applyNumberFormat="1" applyFont="1" applyFill="1" applyBorder="1" applyAlignment="1">
      <alignment horizontal="center" vertical="center" wrapText="1"/>
    </xf>
    <xf numFmtId="0" fontId="101" fillId="74" borderId="61" xfId="1" applyNumberFormat="1" applyFont="1" applyFill="1" applyBorder="1" applyAlignment="1">
      <alignment horizontal="center" vertical="center" wrapText="1"/>
    </xf>
    <xf numFmtId="0" fontId="101" fillId="74" borderId="64" xfId="1" applyNumberFormat="1" applyFont="1" applyFill="1" applyBorder="1" applyAlignment="1">
      <alignment horizontal="center" vertical="center" wrapText="1"/>
    </xf>
    <xf numFmtId="0" fontId="101" fillId="75" borderId="37" xfId="1" applyNumberFormat="1" applyFont="1" applyFill="1" applyBorder="1" applyAlignment="1">
      <alignment horizontal="center" vertical="center"/>
    </xf>
    <xf numFmtId="0" fontId="101" fillId="75" borderId="32" xfId="1" applyNumberFormat="1" applyFont="1" applyFill="1" applyBorder="1" applyAlignment="1">
      <alignment horizontal="center" vertical="center"/>
    </xf>
    <xf numFmtId="0" fontId="92" fillId="76" borderId="49" xfId="1" applyNumberFormat="1" applyFont="1" applyFill="1" applyBorder="1" applyAlignment="1">
      <alignment horizontal="center" vertical="center" wrapText="1"/>
    </xf>
    <xf numFmtId="0" fontId="92" fillId="76" borderId="48" xfId="1" applyNumberFormat="1" applyFont="1" applyFill="1" applyBorder="1" applyAlignment="1">
      <alignment horizontal="center" vertical="center" wrapText="1"/>
    </xf>
    <xf numFmtId="0" fontId="100" fillId="74" borderId="39" xfId="1" applyNumberFormat="1" applyFont="1" applyFill="1" applyBorder="1" applyAlignment="1">
      <alignment horizontal="center" vertical="center" wrapText="1"/>
    </xf>
    <xf numFmtId="0" fontId="100" fillId="74" borderId="40" xfId="1" applyNumberFormat="1" applyFont="1" applyFill="1" applyBorder="1" applyAlignment="1">
      <alignment horizontal="center" vertical="center" wrapText="1"/>
    </xf>
    <xf numFmtId="0" fontId="100" fillId="74" borderId="52" xfId="1" applyNumberFormat="1" applyFont="1" applyFill="1" applyBorder="1" applyAlignment="1">
      <alignment horizontal="center" vertical="center" wrapText="1"/>
    </xf>
    <xf numFmtId="0" fontId="92" fillId="76" borderId="50" xfId="1" applyNumberFormat="1" applyFont="1" applyFill="1" applyBorder="1" applyAlignment="1">
      <alignment horizontal="center" vertical="center" wrapText="1"/>
    </xf>
    <xf numFmtId="0" fontId="92" fillId="76" borderId="51" xfId="1" applyNumberFormat="1" applyFont="1" applyFill="1" applyBorder="1" applyAlignment="1">
      <alignment horizontal="center" vertical="center" wrapText="1"/>
    </xf>
  </cellXfs>
  <cellStyles count="1152">
    <cellStyle name="          _x000a__x000a_386grabber=VGA.3GR_x000a__x000a_" xfId="1073" xr:uid="{00000000-0005-0000-0000-000000000000}"/>
    <cellStyle name=" 1" xfId="6" xr:uid="{00000000-0005-0000-0000-000001000000}"/>
    <cellStyle name="_Müller 555 2011 final" xfId="7" xr:uid="{00000000-0005-0000-0000-000002000000}"/>
    <cellStyle name="_Sheet2" xfId="8" xr:uid="{00000000-0005-0000-0000-000003000000}"/>
    <cellStyle name="0,0_x000d__x000a_NA_x000d__x000a_" xfId="9" xr:uid="{00000000-0005-0000-0000-000004000000}"/>
    <cellStyle name="20 % - Akzent1 10" xfId="10" xr:uid="{00000000-0005-0000-0000-000005000000}"/>
    <cellStyle name="20 % - Akzent1 10 2" xfId="11" xr:uid="{00000000-0005-0000-0000-000006000000}"/>
    <cellStyle name="20 % - Akzent1 11" xfId="12" xr:uid="{00000000-0005-0000-0000-000007000000}"/>
    <cellStyle name="20 % - Akzent1 11 2" xfId="13" xr:uid="{00000000-0005-0000-0000-000008000000}"/>
    <cellStyle name="20 % - Akzent1 2" xfId="14" xr:uid="{00000000-0005-0000-0000-000009000000}"/>
    <cellStyle name="20 % - Akzent1 2 2" xfId="15" xr:uid="{00000000-0005-0000-0000-00000A000000}"/>
    <cellStyle name="20 % - Akzent1 2 2 2" xfId="16" xr:uid="{00000000-0005-0000-0000-00000B000000}"/>
    <cellStyle name="20 % - Akzent1 2 3" xfId="17" xr:uid="{00000000-0005-0000-0000-00000C000000}"/>
    <cellStyle name="20 % - Akzent1 2 4" xfId="18" xr:uid="{00000000-0005-0000-0000-00000D000000}"/>
    <cellStyle name="20 % - Akzent1 3" xfId="19" xr:uid="{00000000-0005-0000-0000-00000E000000}"/>
    <cellStyle name="20 % - Akzent1 4" xfId="20" xr:uid="{00000000-0005-0000-0000-00000F000000}"/>
    <cellStyle name="20 % - Akzent1 4 2" xfId="21" xr:uid="{00000000-0005-0000-0000-000010000000}"/>
    <cellStyle name="20 % - Akzent1 5" xfId="22" xr:uid="{00000000-0005-0000-0000-000011000000}"/>
    <cellStyle name="20 % - Akzent1 5 2" xfId="23" xr:uid="{00000000-0005-0000-0000-000012000000}"/>
    <cellStyle name="20 % - Akzent1 6" xfId="24" xr:uid="{00000000-0005-0000-0000-000013000000}"/>
    <cellStyle name="20 % - Akzent1 6 2" xfId="25" xr:uid="{00000000-0005-0000-0000-000014000000}"/>
    <cellStyle name="20 % - Akzent1 7" xfId="26" xr:uid="{00000000-0005-0000-0000-000015000000}"/>
    <cellStyle name="20 % - Akzent1 7 2" xfId="27" xr:uid="{00000000-0005-0000-0000-000016000000}"/>
    <cellStyle name="20 % - Akzent1 8" xfId="28" xr:uid="{00000000-0005-0000-0000-000017000000}"/>
    <cellStyle name="20 % - Akzent1 8 2" xfId="29" xr:uid="{00000000-0005-0000-0000-000018000000}"/>
    <cellStyle name="20 % - Akzent1 9" xfId="30" xr:uid="{00000000-0005-0000-0000-000019000000}"/>
    <cellStyle name="20 % - Akzent1 9 2" xfId="31" xr:uid="{00000000-0005-0000-0000-00001A000000}"/>
    <cellStyle name="20 % - Akzent2 10" xfId="32" xr:uid="{00000000-0005-0000-0000-00001B000000}"/>
    <cellStyle name="20 % - Akzent2 10 2" xfId="33" xr:uid="{00000000-0005-0000-0000-00001C000000}"/>
    <cellStyle name="20 % - Akzent2 11" xfId="34" xr:uid="{00000000-0005-0000-0000-00001D000000}"/>
    <cellStyle name="20 % - Akzent2 11 2" xfId="35" xr:uid="{00000000-0005-0000-0000-00001E000000}"/>
    <cellStyle name="20 % - Akzent2 2" xfId="36" xr:uid="{00000000-0005-0000-0000-00001F000000}"/>
    <cellStyle name="20 % - Akzent2 2 2" xfId="37" xr:uid="{00000000-0005-0000-0000-000020000000}"/>
    <cellStyle name="20 % - Akzent2 2 2 2" xfId="38" xr:uid="{00000000-0005-0000-0000-000021000000}"/>
    <cellStyle name="20 % - Akzent2 2 3" xfId="39" xr:uid="{00000000-0005-0000-0000-000022000000}"/>
    <cellStyle name="20 % - Akzent2 2 4" xfId="40" xr:uid="{00000000-0005-0000-0000-000023000000}"/>
    <cellStyle name="20 % - Akzent2 3" xfId="41" xr:uid="{00000000-0005-0000-0000-000024000000}"/>
    <cellStyle name="20 % - Akzent2 4" xfId="42" xr:uid="{00000000-0005-0000-0000-000025000000}"/>
    <cellStyle name="20 % - Akzent2 4 2" xfId="43" xr:uid="{00000000-0005-0000-0000-000026000000}"/>
    <cellStyle name="20 % - Akzent2 5" xfId="44" xr:uid="{00000000-0005-0000-0000-000027000000}"/>
    <cellStyle name="20 % - Akzent2 5 2" xfId="45" xr:uid="{00000000-0005-0000-0000-000028000000}"/>
    <cellStyle name="20 % - Akzent2 6" xfId="46" xr:uid="{00000000-0005-0000-0000-000029000000}"/>
    <cellStyle name="20 % - Akzent2 6 2" xfId="47" xr:uid="{00000000-0005-0000-0000-00002A000000}"/>
    <cellStyle name="20 % - Akzent2 7" xfId="48" xr:uid="{00000000-0005-0000-0000-00002B000000}"/>
    <cellStyle name="20 % - Akzent2 7 2" xfId="49" xr:uid="{00000000-0005-0000-0000-00002C000000}"/>
    <cellStyle name="20 % - Akzent2 8" xfId="50" xr:uid="{00000000-0005-0000-0000-00002D000000}"/>
    <cellStyle name="20 % - Akzent2 8 2" xfId="51" xr:uid="{00000000-0005-0000-0000-00002E000000}"/>
    <cellStyle name="20 % - Akzent2 9" xfId="52" xr:uid="{00000000-0005-0000-0000-00002F000000}"/>
    <cellStyle name="20 % - Akzent2 9 2" xfId="53" xr:uid="{00000000-0005-0000-0000-000030000000}"/>
    <cellStyle name="20 % - Akzent3 10" xfId="54" xr:uid="{00000000-0005-0000-0000-000031000000}"/>
    <cellStyle name="20 % - Akzent3 10 2" xfId="55" xr:uid="{00000000-0005-0000-0000-000032000000}"/>
    <cellStyle name="20 % - Akzent3 11" xfId="56" xr:uid="{00000000-0005-0000-0000-000033000000}"/>
    <cellStyle name="20 % - Akzent3 11 2" xfId="57" xr:uid="{00000000-0005-0000-0000-000034000000}"/>
    <cellStyle name="20 % - Akzent3 2" xfId="58" xr:uid="{00000000-0005-0000-0000-000035000000}"/>
    <cellStyle name="20 % - Akzent3 2 2" xfId="59" xr:uid="{00000000-0005-0000-0000-000036000000}"/>
    <cellStyle name="20 % - Akzent3 2 2 2" xfId="60" xr:uid="{00000000-0005-0000-0000-000037000000}"/>
    <cellStyle name="20 % - Akzent3 2 3" xfId="61" xr:uid="{00000000-0005-0000-0000-000038000000}"/>
    <cellStyle name="20 % - Akzent3 2 4" xfId="62" xr:uid="{00000000-0005-0000-0000-000039000000}"/>
    <cellStyle name="20 % - Akzent3 3" xfId="63" xr:uid="{00000000-0005-0000-0000-00003A000000}"/>
    <cellStyle name="20 % - Akzent3 4" xfId="64" xr:uid="{00000000-0005-0000-0000-00003B000000}"/>
    <cellStyle name="20 % - Akzent3 4 2" xfId="65" xr:uid="{00000000-0005-0000-0000-00003C000000}"/>
    <cellStyle name="20 % - Akzent3 5" xfId="66" xr:uid="{00000000-0005-0000-0000-00003D000000}"/>
    <cellStyle name="20 % - Akzent3 5 2" xfId="67" xr:uid="{00000000-0005-0000-0000-00003E000000}"/>
    <cellStyle name="20 % - Akzent3 6" xfId="68" xr:uid="{00000000-0005-0000-0000-00003F000000}"/>
    <cellStyle name="20 % - Akzent3 6 2" xfId="69" xr:uid="{00000000-0005-0000-0000-000040000000}"/>
    <cellStyle name="20 % - Akzent3 7" xfId="70" xr:uid="{00000000-0005-0000-0000-000041000000}"/>
    <cellStyle name="20 % - Akzent3 7 2" xfId="71" xr:uid="{00000000-0005-0000-0000-000042000000}"/>
    <cellStyle name="20 % - Akzent3 8" xfId="72" xr:uid="{00000000-0005-0000-0000-000043000000}"/>
    <cellStyle name="20 % - Akzent3 8 2" xfId="73" xr:uid="{00000000-0005-0000-0000-000044000000}"/>
    <cellStyle name="20 % - Akzent3 9" xfId="74" xr:uid="{00000000-0005-0000-0000-000045000000}"/>
    <cellStyle name="20 % - Akzent3 9 2" xfId="75" xr:uid="{00000000-0005-0000-0000-000046000000}"/>
    <cellStyle name="20 % - Akzent4 10" xfId="76" xr:uid="{00000000-0005-0000-0000-000047000000}"/>
    <cellStyle name="20 % - Akzent4 10 2" xfId="77" xr:uid="{00000000-0005-0000-0000-000048000000}"/>
    <cellStyle name="20 % - Akzent4 11" xfId="78" xr:uid="{00000000-0005-0000-0000-000049000000}"/>
    <cellStyle name="20 % - Akzent4 11 2" xfId="79" xr:uid="{00000000-0005-0000-0000-00004A000000}"/>
    <cellStyle name="20 % - Akzent4 2" xfId="80" xr:uid="{00000000-0005-0000-0000-00004B000000}"/>
    <cellStyle name="20 % - Akzent4 2 2" xfId="81" xr:uid="{00000000-0005-0000-0000-00004C000000}"/>
    <cellStyle name="20 % - Akzent4 2 2 2" xfId="82" xr:uid="{00000000-0005-0000-0000-00004D000000}"/>
    <cellStyle name="20 % - Akzent4 2 3" xfId="83" xr:uid="{00000000-0005-0000-0000-00004E000000}"/>
    <cellStyle name="20 % - Akzent4 2 4" xfId="84" xr:uid="{00000000-0005-0000-0000-00004F000000}"/>
    <cellStyle name="20 % - Akzent4 3" xfId="85" xr:uid="{00000000-0005-0000-0000-000050000000}"/>
    <cellStyle name="20 % - Akzent4 4" xfId="86" xr:uid="{00000000-0005-0000-0000-000051000000}"/>
    <cellStyle name="20 % - Akzent4 4 2" xfId="87" xr:uid="{00000000-0005-0000-0000-000052000000}"/>
    <cellStyle name="20 % - Akzent4 5" xfId="88" xr:uid="{00000000-0005-0000-0000-000053000000}"/>
    <cellStyle name="20 % - Akzent4 5 2" xfId="89" xr:uid="{00000000-0005-0000-0000-000054000000}"/>
    <cellStyle name="20 % - Akzent4 6" xfId="90" xr:uid="{00000000-0005-0000-0000-000055000000}"/>
    <cellStyle name="20 % - Akzent4 6 2" xfId="91" xr:uid="{00000000-0005-0000-0000-000056000000}"/>
    <cellStyle name="20 % - Akzent4 7" xfId="92" xr:uid="{00000000-0005-0000-0000-000057000000}"/>
    <cellStyle name="20 % - Akzent4 7 2" xfId="93" xr:uid="{00000000-0005-0000-0000-000058000000}"/>
    <cellStyle name="20 % - Akzent4 8" xfId="94" xr:uid="{00000000-0005-0000-0000-000059000000}"/>
    <cellStyle name="20 % - Akzent4 8 2" xfId="95" xr:uid="{00000000-0005-0000-0000-00005A000000}"/>
    <cellStyle name="20 % - Akzent4 9" xfId="96" xr:uid="{00000000-0005-0000-0000-00005B000000}"/>
    <cellStyle name="20 % - Akzent4 9 2" xfId="97" xr:uid="{00000000-0005-0000-0000-00005C000000}"/>
    <cellStyle name="20 % - Akzent5 10" xfId="98" xr:uid="{00000000-0005-0000-0000-00005D000000}"/>
    <cellStyle name="20 % - Akzent5 10 2" xfId="99" xr:uid="{00000000-0005-0000-0000-00005E000000}"/>
    <cellStyle name="20 % - Akzent5 11" xfId="100" xr:uid="{00000000-0005-0000-0000-00005F000000}"/>
    <cellStyle name="20 % - Akzent5 11 2" xfId="101" xr:uid="{00000000-0005-0000-0000-000060000000}"/>
    <cellStyle name="20 % - Akzent5 2" xfId="102" xr:uid="{00000000-0005-0000-0000-000061000000}"/>
    <cellStyle name="20 % - Akzent5 2 2" xfId="103" xr:uid="{00000000-0005-0000-0000-000062000000}"/>
    <cellStyle name="20 % - Akzent5 2 2 2" xfId="104" xr:uid="{00000000-0005-0000-0000-000063000000}"/>
    <cellStyle name="20 % - Akzent5 2 3" xfId="105" xr:uid="{00000000-0005-0000-0000-000064000000}"/>
    <cellStyle name="20 % - Akzent5 2 4" xfId="106" xr:uid="{00000000-0005-0000-0000-000065000000}"/>
    <cellStyle name="20 % - Akzent5 3" xfId="107" xr:uid="{00000000-0005-0000-0000-000066000000}"/>
    <cellStyle name="20 % - Akzent5 4" xfId="108" xr:uid="{00000000-0005-0000-0000-000067000000}"/>
    <cellStyle name="20 % - Akzent5 4 2" xfId="109" xr:uid="{00000000-0005-0000-0000-000068000000}"/>
    <cellStyle name="20 % - Akzent5 5" xfId="110" xr:uid="{00000000-0005-0000-0000-000069000000}"/>
    <cellStyle name="20 % - Akzent5 5 2" xfId="111" xr:uid="{00000000-0005-0000-0000-00006A000000}"/>
    <cellStyle name="20 % - Akzent5 6" xfId="112" xr:uid="{00000000-0005-0000-0000-00006B000000}"/>
    <cellStyle name="20 % - Akzent5 6 2" xfId="113" xr:uid="{00000000-0005-0000-0000-00006C000000}"/>
    <cellStyle name="20 % - Akzent5 7" xfId="114" xr:uid="{00000000-0005-0000-0000-00006D000000}"/>
    <cellStyle name="20 % - Akzent5 7 2" xfId="115" xr:uid="{00000000-0005-0000-0000-00006E000000}"/>
    <cellStyle name="20 % - Akzent5 8" xfId="116" xr:uid="{00000000-0005-0000-0000-00006F000000}"/>
    <cellStyle name="20 % - Akzent5 8 2" xfId="117" xr:uid="{00000000-0005-0000-0000-000070000000}"/>
    <cellStyle name="20 % - Akzent5 9" xfId="118" xr:uid="{00000000-0005-0000-0000-000071000000}"/>
    <cellStyle name="20 % - Akzent5 9 2" xfId="119" xr:uid="{00000000-0005-0000-0000-000072000000}"/>
    <cellStyle name="20 % - Akzent6 10" xfId="120" xr:uid="{00000000-0005-0000-0000-000073000000}"/>
    <cellStyle name="20 % - Akzent6 10 2" xfId="121" xr:uid="{00000000-0005-0000-0000-000074000000}"/>
    <cellStyle name="20 % - Akzent6 11" xfId="122" xr:uid="{00000000-0005-0000-0000-000075000000}"/>
    <cellStyle name="20 % - Akzent6 11 2" xfId="123" xr:uid="{00000000-0005-0000-0000-000076000000}"/>
    <cellStyle name="20 % - Akzent6 2" xfId="124" xr:uid="{00000000-0005-0000-0000-000077000000}"/>
    <cellStyle name="20 % - Akzent6 2 2" xfId="125" xr:uid="{00000000-0005-0000-0000-000078000000}"/>
    <cellStyle name="20 % - Akzent6 2 2 2" xfId="126" xr:uid="{00000000-0005-0000-0000-000079000000}"/>
    <cellStyle name="20 % - Akzent6 2 3" xfId="127" xr:uid="{00000000-0005-0000-0000-00007A000000}"/>
    <cellStyle name="20 % - Akzent6 2 4" xfId="128" xr:uid="{00000000-0005-0000-0000-00007B000000}"/>
    <cellStyle name="20 % - Akzent6 3" xfId="129" xr:uid="{00000000-0005-0000-0000-00007C000000}"/>
    <cellStyle name="20 % - Akzent6 4" xfId="130" xr:uid="{00000000-0005-0000-0000-00007D000000}"/>
    <cellStyle name="20 % - Akzent6 4 2" xfId="131" xr:uid="{00000000-0005-0000-0000-00007E000000}"/>
    <cellStyle name="20 % - Akzent6 5" xfId="132" xr:uid="{00000000-0005-0000-0000-00007F000000}"/>
    <cellStyle name="20 % - Akzent6 5 2" xfId="133" xr:uid="{00000000-0005-0000-0000-000080000000}"/>
    <cellStyle name="20 % - Akzent6 6" xfId="134" xr:uid="{00000000-0005-0000-0000-000081000000}"/>
    <cellStyle name="20 % - Akzent6 6 2" xfId="135" xr:uid="{00000000-0005-0000-0000-000082000000}"/>
    <cellStyle name="20 % - Akzent6 7" xfId="136" xr:uid="{00000000-0005-0000-0000-000083000000}"/>
    <cellStyle name="20 % - Akzent6 7 2" xfId="137" xr:uid="{00000000-0005-0000-0000-000084000000}"/>
    <cellStyle name="20 % - Akzent6 8" xfId="138" xr:uid="{00000000-0005-0000-0000-000085000000}"/>
    <cellStyle name="20 % - Akzent6 8 2" xfId="139" xr:uid="{00000000-0005-0000-0000-000086000000}"/>
    <cellStyle name="20 % - Akzent6 9" xfId="140" xr:uid="{00000000-0005-0000-0000-000087000000}"/>
    <cellStyle name="20 % - Akzent6 9 2" xfId="141" xr:uid="{00000000-0005-0000-0000-000088000000}"/>
    <cellStyle name="40 % - Akzent1 10" xfId="142" xr:uid="{00000000-0005-0000-0000-000089000000}"/>
    <cellStyle name="40 % - Akzent1 10 2" xfId="143" xr:uid="{00000000-0005-0000-0000-00008A000000}"/>
    <cellStyle name="40 % - Akzent1 11" xfId="144" xr:uid="{00000000-0005-0000-0000-00008B000000}"/>
    <cellStyle name="40 % - Akzent1 11 2" xfId="145" xr:uid="{00000000-0005-0000-0000-00008C000000}"/>
    <cellStyle name="40 % - Akzent1 2" xfId="146" xr:uid="{00000000-0005-0000-0000-00008D000000}"/>
    <cellStyle name="40 % - Akzent1 2 2" xfId="147" xr:uid="{00000000-0005-0000-0000-00008E000000}"/>
    <cellStyle name="40 % - Akzent1 2 2 2" xfId="148" xr:uid="{00000000-0005-0000-0000-00008F000000}"/>
    <cellStyle name="40 % - Akzent1 2 3" xfId="149" xr:uid="{00000000-0005-0000-0000-000090000000}"/>
    <cellStyle name="40 % - Akzent1 2 4" xfId="150" xr:uid="{00000000-0005-0000-0000-000091000000}"/>
    <cellStyle name="40 % - Akzent1 3" xfId="151" xr:uid="{00000000-0005-0000-0000-000092000000}"/>
    <cellStyle name="40 % - Akzent1 4" xfId="152" xr:uid="{00000000-0005-0000-0000-000093000000}"/>
    <cellStyle name="40 % - Akzent1 4 2" xfId="153" xr:uid="{00000000-0005-0000-0000-000094000000}"/>
    <cellStyle name="40 % - Akzent1 5" xfId="154" xr:uid="{00000000-0005-0000-0000-000095000000}"/>
    <cellStyle name="40 % - Akzent1 5 2" xfId="155" xr:uid="{00000000-0005-0000-0000-000096000000}"/>
    <cellStyle name="40 % - Akzent1 6" xfId="156" xr:uid="{00000000-0005-0000-0000-000097000000}"/>
    <cellStyle name="40 % - Akzent1 6 2" xfId="157" xr:uid="{00000000-0005-0000-0000-000098000000}"/>
    <cellStyle name="40 % - Akzent1 7" xfId="158" xr:uid="{00000000-0005-0000-0000-000099000000}"/>
    <cellStyle name="40 % - Akzent1 7 2" xfId="159" xr:uid="{00000000-0005-0000-0000-00009A000000}"/>
    <cellStyle name="40 % - Akzent1 8" xfId="160" xr:uid="{00000000-0005-0000-0000-00009B000000}"/>
    <cellStyle name="40 % - Akzent1 8 2" xfId="161" xr:uid="{00000000-0005-0000-0000-00009C000000}"/>
    <cellStyle name="40 % - Akzent1 9" xfId="162" xr:uid="{00000000-0005-0000-0000-00009D000000}"/>
    <cellStyle name="40 % - Akzent1 9 2" xfId="163" xr:uid="{00000000-0005-0000-0000-00009E000000}"/>
    <cellStyle name="40 % - Akzent2 10" xfId="164" xr:uid="{00000000-0005-0000-0000-00009F000000}"/>
    <cellStyle name="40 % - Akzent2 10 2" xfId="165" xr:uid="{00000000-0005-0000-0000-0000A0000000}"/>
    <cellStyle name="40 % - Akzent2 11" xfId="166" xr:uid="{00000000-0005-0000-0000-0000A1000000}"/>
    <cellStyle name="40 % - Akzent2 11 2" xfId="167" xr:uid="{00000000-0005-0000-0000-0000A2000000}"/>
    <cellStyle name="40 % - Akzent2 2" xfId="168" xr:uid="{00000000-0005-0000-0000-0000A3000000}"/>
    <cellStyle name="40 % - Akzent2 2 2" xfId="169" xr:uid="{00000000-0005-0000-0000-0000A4000000}"/>
    <cellStyle name="40 % - Akzent2 2 2 2" xfId="170" xr:uid="{00000000-0005-0000-0000-0000A5000000}"/>
    <cellStyle name="40 % - Akzent2 2 3" xfId="171" xr:uid="{00000000-0005-0000-0000-0000A6000000}"/>
    <cellStyle name="40 % - Akzent2 2 4" xfId="172" xr:uid="{00000000-0005-0000-0000-0000A7000000}"/>
    <cellStyle name="40 % - Akzent2 3" xfId="173" xr:uid="{00000000-0005-0000-0000-0000A8000000}"/>
    <cellStyle name="40 % - Akzent2 4" xfId="174" xr:uid="{00000000-0005-0000-0000-0000A9000000}"/>
    <cellStyle name="40 % - Akzent2 4 2" xfId="175" xr:uid="{00000000-0005-0000-0000-0000AA000000}"/>
    <cellStyle name="40 % - Akzent2 5" xfId="176" xr:uid="{00000000-0005-0000-0000-0000AB000000}"/>
    <cellStyle name="40 % - Akzent2 5 2" xfId="177" xr:uid="{00000000-0005-0000-0000-0000AC000000}"/>
    <cellStyle name="40 % - Akzent2 6" xfId="178" xr:uid="{00000000-0005-0000-0000-0000AD000000}"/>
    <cellStyle name="40 % - Akzent2 6 2" xfId="179" xr:uid="{00000000-0005-0000-0000-0000AE000000}"/>
    <cellStyle name="40 % - Akzent2 7" xfId="180" xr:uid="{00000000-0005-0000-0000-0000AF000000}"/>
    <cellStyle name="40 % - Akzent2 7 2" xfId="181" xr:uid="{00000000-0005-0000-0000-0000B0000000}"/>
    <cellStyle name="40 % - Akzent2 8" xfId="182" xr:uid="{00000000-0005-0000-0000-0000B1000000}"/>
    <cellStyle name="40 % - Akzent2 8 2" xfId="183" xr:uid="{00000000-0005-0000-0000-0000B2000000}"/>
    <cellStyle name="40 % - Akzent2 9" xfId="184" xr:uid="{00000000-0005-0000-0000-0000B3000000}"/>
    <cellStyle name="40 % - Akzent2 9 2" xfId="185" xr:uid="{00000000-0005-0000-0000-0000B4000000}"/>
    <cellStyle name="40 % - Akzent3 10" xfId="186" xr:uid="{00000000-0005-0000-0000-0000B5000000}"/>
    <cellStyle name="40 % - Akzent3 10 2" xfId="187" xr:uid="{00000000-0005-0000-0000-0000B6000000}"/>
    <cellStyle name="40 % - Akzent3 11" xfId="188" xr:uid="{00000000-0005-0000-0000-0000B7000000}"/>
    <cellStyle name="40 % - Akzent3 11 2" xfId="189" xr:uid="{00000000-0005-0000-0000-0000B8000000}"/>
    <cellStyle name="40 % - Akzent3 2" xfId="190" xr:uid="{00000000-0005-0000-0000-0000B9000000}"/>
    <cellStyle name="40 % - Akzent3 2 2" xfId="191" xr:uid="{00000000-0005-0000-0000-0000BA000000}"/>
    <cellStyle name="40 % - Akzent3 2 2 2" xfId="192" xr:uid="{00000000-0005-0000-0000-0000BB000000}"/>
    <cellStyle name="40 % - Akzent3 2 3" xfId="193" xr:uid="{00000000-0005-0000-0000-0000BC000000}"/>
    <cellStyle name="40 % - Akzent3 2 4" xfId="194" xr:uid="{00000000-0005-0000-0000-0000BD000000}"/>
    <cellStyle name="40 % - Akzent3 3" xfId="195" xr:uid="{00000000-0005-0000-0000-0000BE000000}"/>
    <cellStyle name="40 % - Akzent3 4" xfId="196" xr:uid="{00000000-0005-0000-0000-0000BF000000}"/>
    <cellStyle name="40 % - Akzent3 4 2" xfId="197" xr:uid="{00000000-0005-0000-0000-0000C0000000}"/>
    <cellStyle name="40 % - Akzent3 5" xfId="198" xr:uid="{00000000-0005-0000-0000-0000C1000000}"/>
    <cellStyle name="40 % - Akzent3 5 2" xfId="199" xr:uid="{00000000-0005-0000-0000-0000C2000000}"/>
    <cellStyle name="40 % - Akzent3 6" xfId="200" xr:uid="{00000000-0005-0000-0000-0000C3000000}"/>
    <cellStyle name="40 % - Akzent3 6 2" xfId="201" xr:uid="{00000000-0005-0000-0000-0000C4000000}"/>
    <cellStyle name="40 % - Akzent3 7" xfId="202" xr:uid="{00000000-0005-0000-0000-0000C5000000}"/>
    <cellStyle name="40 % - Akzent3 7 2" xfId="203" xr:uid="{00000000-0005-0000-0000-0000C6000000}"/>
    <cellStyle name="40 % - Akzent3 8" xfId="204" xr:uid="{00000000-0005-0000-0000-0000C7000000}"/>
    <cellStyle name="40 % - Akzent3 8 2" xfId="205" xr:uid="{00000000-0005-0000-0000-0000C8000000}"/>
    <cellStyle name="40 % - Akzent3 9" xfId="206" xr:uid="{00000000-0005-0000-0000-0000C9000000}"/>
    <cellStyle name="40 % - Akzent3 9 2" xfId="207" xr:uid="{00000000-0005-0000-0000-0000CA000000}"/>
    <cellStyle name="40 % - Akzent4 10" xfId="208" xr:uid="{00000000-0005-0000-0000-0000CB000000}"/>
    <cellStyle name="40 % - Akzent4 10 2" xfId="209" xr:uid="{00000000-0005-0000-0000-0000CC000000}"/>
    <cellStyle name="40 % - Akzent4 11" xfId="210" xr:uid="{00000000-0005-0000-0000-0000CD000000}"/>
    <cellStyle name="40 % - Akzent4 11 2" xfId="211" xr:uid="{00000000-0005-0000-0000-0000CE000000}"/>
    <cellStyle name="40 % - Akzent4 2" xfId="212" xr:uid="{00000000-0005-0000-0000-0000CF000000}"/>
    <cellStyle name="40 % - Akzent4 2 2" xfId="213" xr:uid="{00000000-0005-0000-0000-0000D0000000}"/>
    <cellStyle name="40 % - Akzent4 2 2 2" xfId="214" xr:uid="{00000000-0005-0000-0000-0000D1000000}"/>
    <cellStyle name="40 % - Akzent4 2 3" xfId="215" xr:uid="{00000000-0005-0000-0000-0000D2000000}"/>
    <cellStyle name="40 % - Akzent4 2 4" xfId="216" xr:uid="{00000000-0005-0000-0000-0000D3000000}"/>
    <cellStyle name="40 % - Akzent4 3" xfId="217" xr:uid="{00000000-0005-0000-0000-0000D4000000}"/>
    <cellStyle name="40 % - Akzent4 4" xfId="218" xr:uid="{00000000-0005-0000-0000-0000D5000000}"/>
    <cellStyle name="40 % - Akzent4 4 2" xfId="219" xr:uid="{00000000-0005-0000-0000-0000D6000000}"/>
    <cellStyle name="40 % - Akzent4 5" xfId="220" xr:uid="{00000000-0005-0000-0000-0000D7000000}"/>
    <cellStyle name="40 % - Akzent4 5 2" xfId="221" xr:uid="{00000000-0005-0000-0000-0000D8000000}"/>
    <cellStyle name="40 % - Akzent4 6" xfId="222" xr:uid="{00000000-0005-0000-0000-0000D9000000}"/>
    <cellStyle name="40 % - Akzent4 6 2" xfId="223" xr:uid="{00000000-0005-0000-0000-0000DA000000}"/>
    <cellStyle name="40 % - Akzent4 7" xfId="224" xr:uid="{00000000-0005-0000-0000-0000DB000000}"/>
    <cellStyle name="40 % - Akzent4 7 2" xfId="225" xr:uid="{00000000-0005-0000-0000-0000DC000000}"/>
    <cellStyle name="40 % - Akzent4 8" xfId="226" xr:uid="{00000000-0005-0000-0000-0000DD000000}"/>
    <cellStyle name="40 % - Akzent4 8 2" xfId="227" xr:uid="{00000000-0005-0000-0000-0000DE000000}"/>
    <cellStyle name="40 % - Akzent4 9" xfId="228" xr:uid="{00000000-0005-0000-0000-0000DF000000}"/>
    <cellStyle name="40 % - Akzent4 9 2" xfId="229" xr:uid="{00000000-0005-0000-0000-0000E0000000}"/>
    <cellStyle name="40 % - Akzent5 10" xfId="230" xr:uid="{00000000-0005-0000-0000-0000E1000000}"/>
    <cellStyle name="40 % - Akzent5 10 2" xfId="231" xr:uid="{00000000-0005-0000-0000-0000E2000000}"/>
    <cellStyle name="40 % - Akzent5 11" xfId="232" xr:uid="{00000000-0005-0000-0000-0000E3000000}"/>
    <cellStyle name="40 % - Akzent5 11 2" xfId="233" xr:uid="{00000000-0005-0000-0000-0000E4000000}"/>
    <cellStyle name="40 % - Akzent5 2" xfId="234" xr:uid="{00000000-0005-0000-0000-0000E5000000}"/>
    <cellStyle name="40 % - Akzent5 2 2" xfId="235" xr:uid="{00000000-0005-0000-0000-0000E6000000}"/>
    <cellStyle name="40 % - Akzent5 2 2 2" xfId="236" xr:uid="{00000000-0005-0000-0000-0000E7000000}"/>
    <cellStyle name="40 % - Akzent5 2 3" xfId="237" xr:uid="{00000000-0005-0000-0000-0000E8000000}"/>
    <cellStyle name="40 % - Akzent5 2 4" xfId="238" xr:uid="{00000000-0005-0000-0000-0000E9000000}"/>
    <cellStyle name="40 % - Akzent5 3" xfId="239" xr:uid="{00000000-0005-0000-0000-0000EA000000}"/>
    <cellStyle name="40 % - Akzent5 4" xfId="240" xr:uid="{00000000-0005-0000-0000-0000EB000000}"/>
    <cellStyle name="40 % - Akzent5 4 2" xfId="241" xr:uid="{00000000-0005-0000-0000-0000EC000000}"/>
    <cellStyle name="40 % - Akzent5 5" xfId="242" xr:uid="{00000000-0005-0000-0000-0000ED000000}"/>
    <cellStyle name="40 % - Akzent5 5 2" xfId="243" xr:uid="{00000000-0005-0000-0000-0000EE000000}"/>
    <cellStyle name="40 % - Akzent5 6" xfId="244" xr:uid="{00000000-0005-0000-0000-0000EF000000}"/>
    <cellStyle name="40 % - Akzent5 6 2" xfId="245" xr:uid="{00000000-0005-0000-0000-0000F0000000}"/>
    <cellStyle name="40 % - Akzent5 7" xfId="246" xr:uid="{00000000-0005-0000-0000-0000F1000000}"/>
    <cellStyle name="40 % - Akzent5 7 2" xfId="247" xr:uid="{00000000-0005-0000-0000-0000F2000000}"/>
    <cellStyle name="40 % - Akzent5 8" xfId="248" xr:uid="{00000000-0005-0000-0000-0000F3000000}"/>
    <cellStyle name="40 % - Akzent5 8 2" xfId="249" xr:uid="{00000000-0005-0000-0000-0000F4000000}"/>
    <cellStyle name="40 % - Akzent5 9" xfId="250" xr:uid="{00000000-0005-0000-0000-0000F5000000}"/>
    <cellStyle name="40 % - Akzent5 9 2" xfId="251" xr:uid="{00000000-0005-0000-0000-0000F6000000}"/>
    <cellStyle name="40 % - Akzent6 10" xfId="252" xr:uid="{00000000-0005-0000-0000-0000F7000000}"/>
    <cellStyle name="40 % - Akzent6 10 2" xfId="253" xr:uid="{00000000-0005-0000-0000-0000F8000000}"/>
    <cellStyle name="40 % - Akzent6 11" xfId="254" xr:uid="{00000000-0005-0000-0000-0000F9000000}"/>
    <cellStyle name="40 % - Akzent6 11 2" xfId="255" xr:uid="{00000000-0005-0000-0000-0000FA000000}"/>
    <cellStyle name="40 % - Akzent6 2" xfId="256" xr:uid="{00000000-0005-0000-0000-0000FB000000}"/>
    <cellStyle name="40 % - Akzent6 2 2" xfId="257" xr:uid="{00000000-0005-0000-0000-0000FC000000}"/>
    <cellStyle name="40 % - Akzent6 2 2 2" xfId="258" xr:uid="{00000000-0005-0000-0000-0000FD000000}"/>
    <cellStyle name="40 % - Akzent6 2 3" xfId="259" xr:uid="{00000000-0005-0000-0000-0000FE000000}"/>
    <cellStyle name="40 % - Akzent6 2 4" xfId="260" xr:uid="{00000000-0005-0000-0000-0000FF000000}"/>
    <cellStyle name="40 % - Akzent6 3" xfId="261" xr:uid="{00000000-0005-0000-0000-000000010000}"/>
    <cellStyle name="40 % - Akzent6 4" xfId="262" xr:uid="{00000000-0005-0000-0000-000001010000}"/>
    <cellStyle name="40 % - Akzent6 4 2" xfId="263" xr:uid="{00000000-0005-0000-0000-000002010000}"/>
    <cellStyle name="40 % - Akzent6 5" xfId="264" xr:uid="{00000000-0005-0000-0000-000003010000}"/>
    <cellStyle name="40 % - Akzent6 5 2" xfId="265" xr:uid="{00000000-0005-0000-0000-000004010000}"/>
    <cellStyle name="40 % - Akzent6 6" xfId="266" xr:uid="{00000000-0005-0000-0000-000005010000}"/>
    <cellStyle name="40 % - Akzent6 6 2" xfId="267" xr:uid="{00000000-0005-0000-0000-000006010000}"/>
    <cellStyle name="40 % - Akzent6 7" xfId="268" xr:uid="{00000000-0005-0000-0000-000007010000}"/>
    <cellStyle name="40 % - Akzent6 7 2" xfId="269" xr:uid="{00000000-0005-0000-0000-000008010000}"/>
    <cellStyle name="40 % - Akzent6 8" xfId="270" xr:uid="{00000000-0005-0000-0000-000009010000}"/>
    <cellStyle name="40 % - Akzent6 8 2" xfId="271" xr:uid="{00000000-0005-0000-0000-00000A010000}"/>
    <cellStyle name="40 % - Akzent6 9" xfId="272" xr:uid="{00000000-0005-0000-0000-00000B010000}"/>
    <cellStyle name="40 % - Akzent6 9 2" xfId="273" xr:uid="{00000000-0005-0000-0000-00000C010000}"/>
    <cellStyle name="60 % - Akzent1 2" xfId="274" xr:uid="{00000000-0005-0000-0000-00000D010000}"/>
    <cellStyle name="60 % - Akzent1 2 2" xfId="275" xr:uid="{00000000-0005-0000-0000-00000E010000}"/>
    <cellStyle name="60 % - Akzent1 2 3" xfId="276" xr:uid="{00000000-0005-0000-0000-00000F010000}"/>
    <cellStyle name="60 % - Akzent1 3" xfId="277" xr:uid="{00000000-0005-0000-0000-000010010000}"/>
    <cellStyle name="60 % - Akzent1 4" xfId="278" xr:uid="{00000000-0005-0000-0000-000011010000}"/>
    <cellStyle name="60 % - Akzent2 2" xfId="279" xr:uid="{00000000-0005-0000-0000-000012010000}"/>
    <cellStyle name="60 % - Akzent2 2 2" xfId="280" xr:uid="{00000000-0005-0000-0000-000013010000}"/>
    <cellStyle name="60 % - Akzent2 2 3" xfId="281" xr:uid="{00000000-0005-0000-0000-000014010000}"/>
    <cellStyle name="60 % - Akzent2 3" xfId="282" xr:uid="{00000000-0005-0000-0000-000015010000}"/>
    <cellStyle name="60 % - Akzent2 4" xfId="283" xr:uid="{00000000-0005-0000-0000-000016010000}"/>
    <cellStyle name="60 % - Akzent3 2" xfId="284" xr:uid="{00000000-0005-0000-0000-000017010000}"/>
    <cellStyle name="60 % - Akzent3 2 2" xfId="285" xr:uid="{00000000-0005-0000-0000-000018010000}"/>
    <cellStyle name="60 % - Akzent3 2 3" xfId="286" xr:uid="{00000000-0005-0000-0000-000019010000}"/>
    <cellStyle name="60 % - Akzent3 3" xfId="287" xr:uid="{00000000-0005-0000-0000-00001A010000}"/>
    <cellStyle name="60 % - Akzent3 4" xfId="288" xr:uid="{00000000-0005-0000-0000-00001B010000}"/>
    <cellStyle name="60 % - Akzent4 2" xfId="289" xr:uid="{00000000-0005-0000-0000-00001C010000}"/>
    <cellStyle name="60 % - Akzent4 2 2" xfId="290" xr:uid="{00000000-0005-0000-0000-00001D010000}"/>
    <cellStyle name="60 % - Akzent4 2 3" xfId="291" xr:uid="{00000000-0005-0000-0000-00001E010000}"/>
    <cellStyle name="60 % - Akzent4 3" xfId="292" xr:uid="{00000000-0005-0000-0000-00001F010000}"/>
    <cellStyle name="60 % - Akzent4 4" xfId="293" xr:uid="{00000000-0005-0000-0000-000020010000}"/>
    <cellStyle name="60 % - Akzent5 2" xfId="294" xr:uid="{00000000-0005-0000-0000-000021010000}"/>
    <cellStyle name="60 % - Akzent5 2 2" xfId="295" xr:uid="{00000000-0005-0000-0000-000022010000}"/>
    <cellStyle name="60 % - Akzent5 2 3" xfId="296" xr:uid="{00000000-0005-0000-0000-000023010000}"/>
    <cellStyle name="60 % - Akzent5 3" xfId="297" xr:uid="{00000000-0005-0000-0000-000024010000}"/>
    <cellStyle name="60 % - Akzent5 4" xfId="298" xr:uid="{00000000-0005-0000-0000-000025010000}"/>
    <cellStyle name="60 % - Akzent6 2" xfId="299" xr:uid="{00000000-0005-0000-0000-000026010000}"/>
    <cellStyle name="60 % - Akzent6 2 2" xfId="300" xr:uid="{00000000-0005-0000-0000-000027010000}"/>
    <cellStyle name="60 % - Akzent6 2 3" xfId="301" xr:uid="{00000000-0005-0000-0000-000028010000}"/>
    <cellStyle name="60 % - Akzent6 3" xfId="302" xr:uid="{00000000-0005-0000-0000-000029010000}"/>
    <cellStyle name="60 % - Akzent6 4" xfId="303" xr:uid="{00000000-0005-0000-0000-00002A010000}"/>
    <cellStyle name="Accent1 2" xfId="304" xr:uid="{00000000-0005-0000-0000-00002B010000}"/>
    <cellStyle name="Accent1 3" xfId="305" xr:uid="{00000000-0005-0000-0000-00002C010000}"/>
    <cellStyle name="Accent2 2" xfId="306" xr:uid="{00000000-0005-0000-0000-00002D010000}"/>
    <cellStyle name="Accent2 3" xfId="307" xr:uid="{00000000-0005-0000-0000-00002E010000}"/>
    <cellStyle name="Accent3 2" xfId="308" xr:uid="{00000000-0005-0000-0000-00002F010000}"/>
    <cellStyle name="Accent3 3" xfId="309" xr:uid="{00000000-0005-0000-0000-000030010000}"/>
    <cellStyle name="Accent4 2" xfId="310" xr:uid="{00000000-0005-0000-0000-000031010000}"/>
    <cellStyle name="Accent4 3" xfId="311" xr:uid="{00000000-0005-0000-0000-000032010000}"/>
    <cellStyle name="Accent5 2" xfId="312" xr:uid="{00000000-0005-0000-0000-000033010000}"/>
    <cellStyle name="Accent5 3" xfId="313" xr:uid="{00000000-0005-0000-0000-000034010000}"/>
    <cellStyle name="Accent6 2" xfId="314" xr:uid="{00000000-0005-0000-0000-000035010000}"/>
    <cellStyle name="Accent6 3" xfId="315" xr:uid="{00000000-0005-0000-0000-000036010000}"/>
    <cellStyle name="AFE" xfId="316" xr:uid="{00000000-0005-0000-0000-000037010000}"/>
    <cellStyle name="AFE 2" xfId="317" xr:uid="{00000000-0005-0000-0000-000038010000}"/>
    <cellStyle name="Akzent1 2" xfId="318" xr:uid="{00000000-0005-0000-0000-000039010000}"/>
    <cellStyle name="Akzent1 2 2" xfId="319" xr:uid="{00000000-0005-0000-0000-00003A010000}"/>
    <cellStyle name="Akzent1 3" xfId="320" xr:uid="{00000000-0005-0000-0000-00003B010000}"/>
    <cellStyle name="Akzent2 2" xfId="321" xr:uid="{00000000-0005-0000-0000-00003C010000}"/>
    <cellStyle name="Akzent2 3" xfId="322" xr:uid="{00000000-0005-0000-0000-00003D010000}"/>
    <cellStyle name="Akzent3 2" xfId="323" xr:uid="{00000000-0005-0000-0000-00003E010000}"/>
    <cellStyle name="Akzent3 3" xfId="324" xr:uid="{00000000-0005-0000-0000-00003F010000}"/>
    <cellStyle name="Akzent4 2" xfId="325" xr:uid="{00000000-0005-0000-0000-000040010000}"/>
    <cellStyle name="Akzent4 2 2" xfId="326" xr:uid="{00000000-0005-0000-0000-000041010000}"/>
    <cellStyle name="Akzent4 3" xfId="327" xr:uid="{00000000-0005-0000-0000-000042010000}"/>
    <cellStyle name="Akzent5 2" xfId="328" xr:uid="{00000000-0005-0000-0000-000043010000}"/>
    <cellStyle name="Akzent5 3" xfId="329" xr:uid="{00000000-0005-0000-0000-000044010000}"/>
    <cellStyle name="Akzent6 2" xfId="330" xr:uid="{00000000-0005-0000-0000-000045010000}"/>
    <cellStyle name="Akzent6 3" xfId="331" xr:uid="{00000000-0005-0000-0000-000046010000}"/>
    <cellStyle name="Ausgabe 2" xfId="332" xr:uid="{00000000-0005-0000-0000-000047010000}"/>
    <cellStyle name="Ausgabe 2 2" xfId="333" xr:uid="{00000000-0005-0000-0000-000048010000}"/>
    <cellStyle name="Ausgabe 2 3" xfId="334" xr:uid="{00000000-0005-0000-0000-000049010000}"/>
    <cellStyle name="Ausgabe 2 4" xfId="335" xr:uid="{00000000-0005-0000-0000-00004A010000}"/>
    <cellStyle name="Ausgabe 3" xfId="336" xr:uid="{00000000-0005-0000-0000-00004B010000}"/>
    <cellStyle name="Ausgabe 4" xfId="337" xr:uid="{00000000-0005-0000-0000-00004C010000}"/>
    <cellStyle name="Bad 2" xfId="338" xr:uid="{00000000-0005-0000-0000-00004D010000}"/>
    <cellStyle name="Bad 3" xfId="339" xr:uid="{00000000-0005-0000-0000-00004E010000}"/>
    <cellStyle name="Berechnung 2" xfId="340" xr:uid="{00000000-0005-0000-0000-00004F010000}"/>
    <cellStyle name="Berechnung 2 2" xfId="341" xr:uid="{00000000-0005-0000-0000-000050010000}"/>
    <cellStyle name="Berechnung 2 3" xfId="342" xr:uid="{00000000-0005-0000-0000-000051010000}"/>
    <cellStyle name="Berechnung 2 4" xfId="343" xr:uid="{00000000-0005-0000-0000-000052010000}"/>
    <cellStyle name="Berechnung 3" xfId="344" xr:uid="{00000000-0005-0000-0000-000053010000}"/>
    <cellStyle name="Berechnung 4" xfId="345" xr:uid="{00000000-0005-0000-0000-000054010000}"/>
    <cellStyle name="Blank" xfId="346" xr:uid="{00000000-0005-0000-0000-000055010000}"/>
    <cellStyle name="Check Cell 2" xfId="347" xr:uid="{00000000-0005-0000-0000-000056010000}"/>
    <cellStyle name="Check Cell 3" xfId="348" xr:uid="{00000000-0005-0000-0000-000057010000}"/>
    <cellStyle name="Collegamento ipertestuale" xfId="349" xr:uid="{00000000-0005-0000-0000-000058010000}"/>
    <cellStyle name="Collegamento ipertestuale visitato" xfId="350" xr:uid="{00000000-0005-0000-0000-000059010000}"/>
    <cellStyle name="Collegamento ipertestuale_1H Consolidated Measurement Relief" xfId="351" xr:uid="{00000000-0005-0000-0000-00005A010000}"/>
    <cellStyle name="Currency 2" xfId="352" xr:uid="{00000000-0005-0000-0000-00005B010000}"/>
    <cellStyle name="Currency 2 2" xfId="1033" xr:uid="{00000000-0005-0000-0000-00005C010000}"/>
    <cellStyle name="Currency 3" xfId="2" xr:uid="{00000000-0005-0000-0000-00005D010000}"/>
    <cellStyle name="Currency 3 2" xfId="353" xr:uid="{00000000-0005-0000-0000-00005E010000}"/>
    <cellStyle name="Currency 3 2 2" xfId="931" xr:uid="{00000000-0005-0000-0000-00005F010000}"/>
    <cellStyle name="Currency 3 3" xfId="5" xr:uid="{00000000-0005-0000-0000-000060010000}"/>
    <cellStyle name="Currency 3 3 2" xfId="930" xr:uid="{00000000-0005-0000-0000-000061010000}"/>
    <cellStyle name="Currency 3 4" xfId="929" xr:uid="{00000000-0005-0000-0000-000062010000}"/>
    <cellStyle name="Currency 3 5" xfId="1074" xr:uid="{00000000-0005-0000-0000-000063010000}"/>
    <cellStyle name="Currency 3 6" xfId="1151" xr:uid="{5F3A4EA1-ABD6-4D4D-96CE-F32D1C6C17F9}"/>
    <cellStyle name="Currency 4" xfId="1030" xr:uid="{00000000-0005-0000-0000-000064010000}"/>
    <cellStyle name="Dezimal 2" xfId="354" xr:uid="{00000000-0005-0000-0000-000065010000}"/>
    <cellStyle name="Dezimal 2 2" xfId="355" xr:uid="{00000000-0005-0000-0000-000066010000}"/>
    <cellStyle name="Dezimal 2 2 2" xfId="356" xr:uid="{00000000-0005-0000-0000-000067010000}"/>
    <cellStyle name="Dezimal 2 2 2 2" xfId="934" xr:uid="{00000000-0005-0000-0000-000068010000}"/>
    <cellStyle name="Dezimal 2 2 3" xfId="933" xr:uid="{00000000-0005-0000-0000-000069010000}"/>
    <cellStyle name="Dezimal 2 3" xfId="932" xr:uid="{00000000-0005-0000-0000-00006A010000}"/>
    <cellStyle name="Dezimal 3" xfId="357" xr:uid="{00000000-0005-0000-0000-00006B010000}"/>
    <cellStyle name="Dezimal 3 2" xfId="358" xr:uid="{00000000-0005-0000-0000-00006C010000}"/>
    <cellStyle name="Dezimal 3 2 2" xfId="359" xr:uid="{00000000-0005-0000-0000-00006D010000}"/>
    <cellStyle name="Dezimal 3 2 2 2" xfId="937" xr:uid="{00000000-0005-0000-0000-00006E010000}"/>
    <cellStyle name="Dezimal 3 2 3" xfId="936" xr:uid="{00000000-0005-0000-0000-00006F010000}"/>
    <cellStyle name="Dezimal 3 3" xfId="935" xr:uid="{00000000-0005-0000-0000-000070010000}"/>
    <cellStyle name="Dezimal 4" xfId="360" xr:uid="{00000000-0005-0000-0000-000071010000}"/>
    <cellStyle name="Dezimal 4 2" xfId="361" xr:uid="{00000000-0005-0000-0000-000072010000}"/>
    <cellStyle name="Dezimal 4 2 2" xfId="362" xr:uid="{00000000-0005-0000-0000-000073010000}"/>
    <cellStyle name="Dezimal 4 2 2 2" xfId="940" xr:uid="{00000000-0005-0000-0000-000074010000}"/>
    <cellStyle name="Dezimal 4 2 3" xfId="939" xr:uid="{00000000-0005-0000-0000-000075010000}"/>
    <cellStyle name="Dezimal 4 3" xfId="363" xr:uid="{00000000-0005-0000-0000-000076010000}"/>
    <cellStyle name="Dezimal 4 3 2" xfId="941" xr:uid="{00000000-0005-0000-0000-000077010000}"/>
    <cellStyle name="Dezimal 4 4" xfId="938" xr:uid="{00000000-0005-0000-0000-000078010000}"/>
    <cellStyle name="Dezimal 5" xfId="364" xr:uid="{00000000-0005-0000-0000-000079010000}"/>
    <cellStyle name="Dezimal 5 2" xfId="365" xr:uid="{00000000-0005-0000-0000-00007A010000}"/>
    <cellStyle name="Dezimal 5 2 2" xfId="366" xr:uid="{00000000-0005-0000-0000-00007B010000}"/>
    <cellStyle name="Dezimal 5 2 2 2" xfId="944" xr:uid="{00000000-0005-0000-0000-00007C010000}"/>
    <cellStyle name="Dezimal 5 2 3" xfId="943" xr:uid="{00000000-0005-0000-0000-00007D010000}"/>
    <cellStyle name="Dezimal 5 3" xfId="367" xr:uid="{00000000-0005-0000-0000-00007E010000}"/>
    <cellStyle name="Dezimal 5 3 2" xfId="945" xr:uid="{00000000-0005-0000-0000-00007F010000}"/>
    <cellStyle name="Dezimal 5 4" xfId="942" xr:uid="{00000000-0005-0000-0000-000080010000}"/>
    <cellStyle name="DimDown" xfId="368" xr:uid="{00000000-0005-0000-0000-000081010000}"/>
    <cellStyle name="DimDownBold" xfId="369" xr:uid="{00000000-0005-0000-0000-000082010000}"/>
    <cellStyle name="DimDownTitle" xfId="370" xr:uid="{00000000-0005-0000-0000-000083010000}"/>
    <cellStyle name="Eingabe 2" xfId="371" xr:uid="{00000000-0005-0000-0000-000084010000}"/>
    <cellStyle name="Eingabe 2 2" xfId="372" xr:uid="{00000000-0005-0000-0000-000085010000}"/>
    <cellStyle name="Eingabe 2 3" xfId="373" xr:uid="{00000000-0005-0000-0000-000086010000}"/>
    <cellStyle name="Eingabe 2 4" xfId="374" xr:uid="{00000000-0005-0000-0000-000087010000}"/>
    <cellStyle name="Eingabe 3" xfId="375" xr:uid="{00000000-0005-0000-0000-000088010000}"/>
    <cellStyle name="Eingabe 4" xfId="376" xr:uid="{00000000-0005-0000-0000-000089010000}"/>
    <cellStyle name="Ergebnis 2" xfId="377" xr:uid="{00000000-0005-0000-0000-00008A010000}"/>
    <cellStyle name="Ergebnis 2 2" xfId="378" xr:uid="{00000000-0005-0000-0000-00008B010000}"/>
    <cellStyle name="Ergebnis 2 3" xfId="379" xr:uid="{00000000-0005-0000-0000-00008C010000}"/>
    <cellStyle name="Ergebnis 3" xfId="380" xr:uid="{00000000-0005-0000-0000-00008D010000}"/>
    <cellStyle name="Ergebnis 4" xfId="381" xr:uid="{00000000-0005-0000-0000-00008E010000}"/>
    <cellStyle name="Erklärender Text 2" xfId="382" xr:uid="{00000000-0005-0000-0000-00008F010000}"/>
    <cellStyle name="Erklärender Text 2 2" xfId="383" xr:uid="{00000000-0005-0000-0000-000090010000}"/>
    <cellStyle name="Erklärender Text 2 3" xfId="384" xr:uid="{00000000-0005-0000-0000-000091010000}"/>
    <cellStyle name="Erklärender Text 3" xfId="385" xr:uid="{00000000-0005-0000-0000-000092010000}"/>
    <cellStyle name="Euro" xfId="386" xr:uid="{00000000-0005-0000-0000-000093010000}"/>
    <cellStyle name="Euro 2" xfId="387" xr:uid="{00000000-0005-0000-0000-000094010000}"/>
    <cellStyle name="Euro 2 2" xfId="388" xr:uid="{00000000-0005-0000-0000-000095010000}"/>
    <cellStyle name="Euro 3" xfId="389" xr:uid="{00000000-0005-0000-0000-000096010000}"/>
    <cellStyle name="Euro 4" xfId="390" xr:uid="{00000000-0005-0000-0000-000097010000}"/>
    <cellStyle name="Euro 4 2" xfId="391" xr:uid="{00000000-0005-0000-0000-000098010000}"/>
    <cellStyle name="Euro 4 2 2" xfId="948" xr:uid="{00000000-0005-0000-0000-000099010000}"/>
    <cellStyle name="Euro 4 3" xfId="947" xr:uid="{00000000-0005-0000-0000-00009A010000}"/>
    <cellStyle name="Euro 5" xfId="946" xr:uid="{00000000-0005-0000-0000-00009B010000}"/>
    <cellStyle name="Euro 6" xfId="1075" xr:uid="{00000000-0005-0000-0000-00009C010000}"/>
    <cellStyle name="Followed Hyperlink" xfId="392" xr:uid="{00000000-0005-0000-0000-00009D010000}"/>
    <cellStyle name="format - Style1" xfId="393" xr:uid="{00000000-0005-0000-0000-00009E010000}"/>
    <cellStyle name="Good 2" xfId="394" xr:uid="{00000000-0005-0000-0000-00009F010000}"/>
    <cellStyle name="Good 3" xfId="395" xr:uid="{00000000-0005-0000-0000-0000A0010000}"/>
    <cellStyle name="Gut 2" xfId="396" xr:uid="{00000000-0005-0000-0000-0000A1010000}"/>
    <cellStyle name="Gut 3" xfId="397" xr:uid="{00000000-0005-0000-0000-0000A2010000}"/>
    <cellStyle name="Header" xfId="398" xr:uid="{00000000-0005-0000-0000-0000A3010000}"/>
    <cellStyle name="Heading 1 2" xfId="399" xr:uid="{00000000-0005-0000-0000-0000A4010000}"/>
    <cellStyle name="Heading 1 3" xfId="400" xr:uid="{00000000-0005-0000-0000-0000A5010000}"/>
    <cellStyle name="Heading 2 2" xfId="401" xr:uid="{00000000-0005-0000-0000-0000A6010000}"/>
    <cellStyle name="Heading 2 3" xfId="402" xr:uid="{00000000-0005-0000-0000-0000A7010000}"/>
    <cellStyle name="Heading 3 2" xfId="403" xr:uid="{00000000-0005-0000-0000-0000A8010000}"/>
    <cellStyle name="Heading 3 3" xfId="404" xr:uid="{00000000-0005-0000-0000-0000A9010000}"/>
    <cellStyle name="Heading 4 2" xfId="405" xr:uid="{00000000-0005-0000-0000-0000AA010000}"/>
    <cellStyle name="Heading 4 3" xfId="406" xr:uid="{00000000-0005-0000-0000-0000AB010000}"/>
    <cellStyle name="Hipervínculo" xfId="407" xr:uid="{00000000-0005-0000-0000-0000AC010000}"/>
    <cellStyle name="Hyperlänk" xfId="408" xr:uid="{00000000-0005-0000-0000-0000AD010000}"/>
    <cellStyle name="Hyperlink 2" xfId="409" xr:uid="{00000000-0005-0000-0000-0000AE010000}"/>
    <cellStyle name="InputDetailDate" xfId="410" xr:uid="{00000000-0005-0000-0000-0000AF010000}"/>
    <cellStyle name="InputDetailInt" xfId="411" xr:uid="{00000000-0005-0000-0000-0000B0010000}"/>
    <cellStyle name="InputDetailPct" xfId="412" xr:uid="{00000000-0005-0000-0000-0000B1010000}"/>
    <cellStyle name="InputLockedInt" xfId="413" xr:uid="{00000000-0005-0000-0000-0000B2010000}"/>
    <cellStyle name="InputLockedPct" xfId="414" xr:uid="{00000000-0005-0000-0000-0000B3010000}"/>
    <cellStyle name="Komma 2" xfId="415" xr:uid="{00000000-0005-0000-0000-0000B4010000}"/>
    <cellStyle name="Komma 2 2" xfId="416" xr:uid="{00000000-0005-0000-0000-0000B5010000}"/>
    <cellStyle name="Komma 2 2 2" xfId="417" xr:uid="{00000000-0005-0000-0000-0000B6010000}"/>
    <cellStyle name="Komma 2 2 2 2" xfId="418" xr:uid="{00000000-0005-0000-0000-0000B7010000}"/>
    <cellStyle name="Komma 2 2 2 2 2" xfId="419" xr:uid="{00000000-0005-0000-0000-0000B8010000}"/>
    <cellStyle name="Komma 2 2 2 2 2 2" xfId="953" xr:uid="{00000000-0005-0000-0000-0000B9010000}"/>
    <cellStyle name="Komma 2 2 2 2 3" xfId="952" xr:uid="{00000000-0005-0000-0000-0000BA010000}"/>
    <cellStyle name="Komma 2 2 2 3" xfId="420" xr:uid="{00000000-0005-0000-0000-0000BB010000}"/>
    <cellStyle name="Komma 2 2 2 3 2" xfId="954" xr:uid="{00000000-0005-0000-0000-0000BC010000}"/>
    <cellStyle name="Komma 2 2 2 4" xfId="951" xr:uid="{00000000-0005-0000-0000-0000BD010000}"/>
    <cellStyle name="Komma 2 2 3" xfId="421" xr:uid="{00000000-0005-0000-0000-0000BE010000}"/>
    <cellStyle name="Komma 2 2 3 2" xfId="422" xr:uid="{00000000-0005-0000-0000-0000BF010000}"/>
    <cellStyle name="Komma 2 2 3 2 2" xfId="956" xr:uid="{00000000-0005-0000-0000-0000C0010000}"/>
    <cellStyle name="Komma 2 2 3 3" xfId="955" xr:uid="{00000000-0005-0000-0000-0000C1010000}"/>
    <cellStyle name="Komma 2 2 4" xfId="423" xr:uid="{00000000-0005-0000-0000-0000C2010000}"/>
    <cellStyle name="Komma 2 2 4 2" xfId="957" xr:uid="{00000000-0005-0000-0000-0000C3010000}"/>
    <cellStyle name="Komma 2 2 5" xfId="950" xr:uid="{00000000-0005-0000-0000-0000C4010000}"/>
    <cellStyle name="Komma 2 3" xfId="424" xr:uid="{00000000-0005-0000-0000-0000C5010000}"/>
    <cellStyle name="Komma 2 3 2" xfId="425" xr:uid="{00000000-0005-0000-0000-0000C6010000}"/>
    <cellStyle name="Komma 2 3 2 2" xfId="426" xr:uid="{00000000-0005-0000-0000-0000C7010000}"/>
    <cellStyle name="Komma 2 3 2 2 2" xfId="960" xr:uid="{00000000-0005-0000-0000-0000C8010000}"/>
    <cellStyle name="Komma 2 3 2 3" xfId="959" xr:uid="{00000000-0005-0000-0000-0000C9010000}"/>
    <cellStyle name="Komma 2 3 3" xfId="427" xr:uid="{00000000-0005-0000-0000-0000CA010000}"/>
    <cellStyle name="Komma 2 3 3 2" xfId="961" xr:uid="{00000000-0005-0000-0000-0000CB010000}"/>
    <cellStyle name="Komma 2 3 4" xfId="958" xr:uid="{00000000-0005-0000-0000-0000CC010000}"/>
    <cellStyle name="Komma 2 4" xfId="428" xr:uid="{00000000-0005-0000-0000-0000CD010000}"/>
    <cellStyle name="Komma 2 4 2" xfId="429" xr:uid="{00000000-0005-0000-0000-0000CE010000}"/>
    <cellStyle name="Komma 2 4 2 2" xfId="963" xr:uid="{00000000-0005-0000-0000-0000CF010000}"/>
    <cellStyle name="Komma 2 4 3" xfId="962" xr:uid="{00000000-0005-0000-0000-0000D0010000}"/>
    <cellStyle name="Komma 2 5" xfId="430" xr:uid="{00000000-0005-0000-0000-0000D1010000}"/>
    <cellStyle name="Komma 2 5 2" xfId="431" xr:uid="{00000000-0005-0000-0000-0000D2010000}"/>
    <cellStyle name="Komma 2 5 2 2" xfId="965" xr:uid="{00000000-0005-0000-0000-0000D3010000}"/>
    <cellStyle name="Komma 2 5 3" xfId="964" xr:uid="{00000000-0005-0000-0000-0000D4010000}"/>
    <cellStyle name="Komma 2 6" xfId="432" xr:uid="{00000000-0005-0000-0000-0000D5010000}"/>
    <cellStyle name="Komma 2 6 2" xfId="966" xr:uid="{00000000-0005-0000-0000-0000D6010000}"/>
    <cellStyle name="Komma 2 7" xfId="949" xr:uid="{00000000-0005-0000-0000-0000D7010000}"/>
    <cellStyle name="Komma 3" xfId="433" xr:uid="{00000000-0005-0000-0000-0000D8010000}"/>
    <cellStyle name="Komma 3 2" xfId="434" xr:uid="{00000000-0005-0000-0000-0000D9010000}"/>
    <cellStyle name="Komma 3 2 2" xfId="435" xr:uid="{00000000-0005-0000-0000-0000DA010000}"/>
    <cellStyle name="Komma 3 2 2 2" xfId="436" xr:uid="{00000000-0005-0000-0000-0000DB010000}"/>
    <cellStyle name="Komma 3 2 2 2 2" xfId="970" xr:uid="{00000000-0005-0000-0000-0000DC010000}"/>
    <cellStyle name="Komma 3 2 2 3" xfId="969" xr:uid="{00000000-0005-0000-0000-0000DD010000}"/>
    <cellStyle name="Komma 3 2 3" xfId="437" xr:uid="{00000000-0005-0000-0000-0000DE010000}"/>
    <cellStyle name="Komma 3 2 3 2" xfId="971" xr:uid="{00000000-0005-0000-0000-0000DF010000}"/>
    <cellStyle name="Komma 3 2 4" xfId="968" xr:uid="{00000000-0005-0000-0000-0000E0010000}"/>
    <cellStyle name="Komma 3 3" xfId="438" xr:uid="{00000000-0005-0000-0000-0000E1010000}"/>
    <cellStyle name="Komma 3 3 2" xfId="439" xr:uid="{00000000-0005-0000-0000-0000E2010000}"/>
    <cellStyle name="Komma 3 3 2 2" xfId="973" xr:uid="{00000000-0005-0000-0000-0000E3010000}"/>
    <cellStyle name="Komma 3 3 3" xfId="972" xr:uid="{00000000-0005-0000-0000-0000E4010000}"/>
    <cellStyle name="Komma 3 4" xfId="440" xr:uid="{00000000-0005-0000-0000-0000E5010000}"/>
    <cellStyle name="Komma 3 4 2" xfId="441" xr:uid="{00000000-0005-0000-0000-0000E6010000}"/>
    <cellStyle name="Komma 3 4 2 2" xfId="975" xr:uid="{00000000-0005-0000-0000-0000E7010000}"/>
    <cellStyle name="Komma 3 4 3" xfId="974" xr:uid="{00000000-0005-0000-0000-0000E8010000}"/>
    <cellStyle name="Komma 3 5" xfId="442" xr:uid="{00000000-0005-0000-0000-0000E9010000}"/>
    <cellStyle name="Komma 3 5 2" xfId="976" xr:uid="{00000000-0005-0000-0000-0000EA010000}"/>
    <cellStyle name="Komma 3 6" xfId="967" xr:uid="{00000000-0005-0000-0000-0000EB010000}"/>
    <cellStyle name="Komma 4" xfId="443" xr:uid="{00000000-0005-0000-0000-0000EC010000}"/>
    <cellStyle name="Komma 4 2" xfId="444" xr:uid="{00000000-0005-0000-0000-0000ED010000}"/>
    <cellStyle name="Komma 4 2 2" xfId="445" xr:uid="{00000000-0005-0000-0000-0000EE010000}"/>
    <cellStyle name="Komma 4 2 2 2" xfId="979" xr:uid="{00000000-0005-0000-0000-0000EF010000}"/>
    <cellStyle name="Komma 4 2 3" xfId="978" xr:uid="{00000000-0005-0000-0000-0000F0010000}"/>
    <cellStyle name="Komma 4 3" xfId="446" xr:uid="{00000000-0005-0000-0000-0000F1010000}"/>
    <cellStyle name="Komma 4 3 2" xfId="980" xr:uid="{00000000-0005-0000-0000-0000F2010000}"/>
    <cellStyle name="Komma 4 4" xfId="977" xr:uid="{00000000-0005-0000-0000-0000F3010000}"/>
    <cellStyle name="Komma 5" xfId="447" xr:uid="{00000000-0005-0000-0000-0000F4010000}"/>
    <cellStyle name="Komma 5 2" xfId="448" xr:uid="{00000000-0005-0000-0000-0000F5010000}"/>
    <cellStyle name="Komma 5 2 2" xfId="449" xr:uid="{00000000-0005-0000-0000-0000F6010000}"/>
    <cellStyle name="Komma 5 2 2 2" xfId="983" xr:uid="{00000000-0005-0000-0000-0000F7010000}"/>
    <cellStyle name="Komma 5 2 3" xfId="982" xr:uid="{00000000-0005-0000-0000-0000F8010000}"/>
    <cellStyle name="Komma 5 3" xfId="450" xr:uid="{00000000-0005-0000-0000-0000F9010000}"/>
    <cellStyle name="Komma 5 3 2" xfId="451" xr:uid="{00000000-0005-0000-0000-0000FA010000}"/>
    <cellStyle name="Komma 5 3 2 2" xfId="985" xr:uid="{00000000-0005-0000-0000-0000FB010000}"/>
    <cellStyle name="Komma 5 3 3" xfId="984" xr:uid="{00000000-0005-0000-0000-0000FC010000}"/>
    <cellStyle name="Komma 5 4" xfId="981" xr:uid="{00000000-0005-0000-0000-0000FD010000}"/>
    <cellStyle name="Komma 6" xfId="452" xr:uid="{00000000-0005-0000-0000-0000FE010000}"/>
    <cellStyle name="Komma 6 2" xfId="453" xr:uid="{00000000-0005-0000-0000-0000FF010000}"/>
    <cellStyle name="Komma 6 2 2" xfId="454" xr:uid="{00000000-0005-0000-0000-000000020000}"/>
    <cellStyle name="Komma 6 2 2 2" xfId="988" xr:uid="{00000000-0005-0000-0000-000001020000}"/>
    <cellStyle name="Komma 6 2 3" xfId="987" xr:uid="{00000000-0005-0000-0000-000002020000}"/>
    <cellStyle name="Komma 6 3" xfId="455" xr:uid="{00000000-0005-0000-0000-000003020000}"/>
    <cellStyle name="Komma 6 3 2" xfId="989" xr:uid="{00000000-0005-0000-0000-000004020000}"/>
    <cellStyle name="Komma 6 4" xfId="986" xr:uid="{00000000-0005-0000-0000-000005020000}"/>
    <cellStyle name="Komma 7" xfId="456" xr:uid="{00000000-0005-0000-0000-000006020000}"/>
    <cellStyle name="Komma 7 2" xfId="457" xr:uid="{00000000-0005-0000-0000-000007020000}"/>
    <cellStyle name="Komma 7 2 2" xfId="991" xr:uid="{00000000-0005-0000-0000-000008020000}"/>
    <cellStyle name="Komma 7 3" xfId="990" xr:uid="{00000000-0005-0000-0000-000009020000}"/>
    <cellStyle name="Link 2" xfId="458" xr:uid="{00000000-0005-0000-0000-00000A020000}"/>
    <cellStyle name="Linked Cell 2" xfId="459" xr:uid="{00000000-0005-0000-0000-00000B020000}"/>
    <cellStyle name="Linked Cell 3" xfId="460" xr:uid="{00000000-0005-0000-0000-00000C020000}"/>
    <cellStyle name="Migliaia (0)_Analisys" xfId="461" xr:uid="{00000000-0005-0000-0000-00000D020000}"/>
    <cellStyle name="Migliaia_Analisys" xfId="462" xr:uid="{00000000-0005-0000-0000-00000E020000}"/>
    <cellStyle name="Millares 2" xfId="463" xr:uid="{00000000-0005-0000-0000-00000F020000}"/>
    <cellStyle name="Millares 2 2" xfId="464" xr:uid="{00000000-0005-0000-0000-000010020000}"/>
    <cellStyle name="Millares 2 2 2" xfId="465" xr:uid="{00000000-0005-0000-0000-000011020000}"/>
    <cellStyle name="Millares 2 2 2 2" xfId="994" xr:uid="{00000000-0005-0000-0000-000012020000}"/>
    <cellStyle name="Millares 2 2 3" xfId="993" xr:uid="{00000000-0005-0000-0000-000013020000}"/>
    <cellStyle name="Millares 2 3" xfId="992" xr:uid="{00000000-0005-0000-0000-000014020000}"/>
    <cellStyle name="Millares 3" xfId="466" xr:uid="{00000000-0005-0000-0000-000015020000}"/>
    <cellStyle name="Millares 3 2" xfId="467" xr:uid="{00000000-0005-0000-0000-000016020000}"/>
    <cellStyle name="Millares 3 2 2" xfId="468" xr:uid="{00000000-0005-0000-0000-000017020000}"/>
    <cellStyle name="Millares 3 2 2 2" xfId="997" xr:uid="{00000000-0005-0000-0000-000018020000}"/>
    <cellStyle name="Millares 3 2 3" xfId="996" xr:uid="{00000000-0005-0000-0000-000019020000}"/>
    <cellStyle name="Millares 3 3" xfId="995" xr:uid="{00000000-0005-0000-0000-00001A020000}"/>
    <cellStyle name="Milliers 2" xfId="469" xr:uid="{00000000-0005-0000-0000-00001B020000}"/>
    <cellStyle name="Milliers 2 2" xfId="998" xr:uid="{00000000-0005-0000-0000-00001C020000}"/>
    <cellStyle name="Milliers 3" xfId="1068" xr:uid="{00000000-0005-0000-0000-00001D020000}"/>
    <cellStyle name="Moneda 2" xfId="470" xr:uid="{00000000-0005-0000-0000-00001E020000}"/>
    <cellStyle name="Moneda 3" xfId="471" xr:uid="{00000000-0005-0000-0000-00001F020000}"/>
    <cellStyle name="Monétaire 2" xfId="472" xr:uid="{00000000-0005-0000-0000-000020020000}"/>
    <cellStyle name="Monétaire 2 2" xfId="473" xr:uid="{00000000-0005-0000-0000-000021020000}"/>
    <cellStyle name="Monétaire 3" xfId="474" xr:uid="{00000000-0005-0000-0000-000022020000}"/>
    <cellStyle name="Monétaire 3 2" xfId="475" xr:uid="{00000000-0005-0000-0000-000023020000}"/>
    <cellStyle name="Monétaire 3 2 2" xfId="476" xr:uid="{00000000-0005-0000-0000-000024020000}"/>
    <cellStyle name="Monétaire 3 2 3" xfId="1076" xr:uid="{00000000-0005-0000-0000-000025020000}"/>
    <cellStyle name="Monétaire 4" xfId="477" xr:uid="{00000000-0005-0000-0000-000026020000}"/>
    <cellStyle name="Monétaire 4 2" xfId="999" xr:uid="{00000000-0005-0000-0000-000027020000}"/>
    <cellStyle name="Monétaire 4 3" xfId="1034" xr:uid="{00000000-0005-0000-0000-000028020000}"/>
    <cellStyle name="Monétaire 5" xfId="478" xr:uid="{00000000-0005-0000-0000-000029020000}"/>
    <cellStyle name="Monétaire 6" xfId="1146" xr:uid="{00000000-0005-0000-0000-00002A020000}"/>
    <cellStyle name="Monétaire 7" xfId="1148" xr:uid="{00000000-0005-0000-0000-00002B020000}"/>
    <cellStyle name="Neutral 2" xfId="479" xr:uid="{00000000-0005-0000-0000-00002C020000}"/>
    <cellStyle name="Neutral 3" xfId="480" xr:uid="{00000000-0005-0000-0000-00002D020000}"/>
    <cellStyle name="Normal" xfId="0" builtinId="0"/>
    <cellStyle name="Normal 10" xfId="481" xr:uid="{00000000-0005-0000-0000-00002F020000}"/>
    <cellStyle name="Normal 10 2" xfId="482" xr:uid="{00000000-0005-0000-0000-000030020000}"/>
    <cellStyle name="Normal 10 2 2" xfId="1079" xr:uid="{00000000-0005-0000-0000-000031020000}"/>
    <cellStyle name="Normal 10 2 3" xfId="1078" xr:uid="{00000000-0005-0000-0000-000032020000}"/>
    <cellStyle name="Normal 10 3" xfId="1" xr:uid="{00000000-0005-0000-0000-000033020000}"/>
    <cellStyle name="Normal 10 3 2" xfId="1081" xr:uid="{00000000-0005-0000-0000-000034020000}"/>
    <cellStyle name="Normal 10 3 3" xfId="1080" xr:uid="{00000000-0005-0000-0000-000035020000}"/>
    <cellStyle name="Normal 10 4" xfId="1051" xr:uid="{00000000-0005-0000-0000-000036020000}"/>
    <cellStyle name="Normal 10 5" xfId="1077" xr:uid="{00000000-0005-0000-0000-000037020000}"/>
    <cellStyle name="Normal 10 6" xfId="1031" xr:uid="{00000000-0005-0000-0000-000038020000}"/>
    <cellStyle name="Normal 11" xfId="483" xr:uid="{00000000-0005-0000-0000-000039020000}"/>
    <cellStyle name="Normal 11 2" xfId="1052" xr:uid="{00000000-0005-0000-0000-00003A020000}"/>
    <cellStyle name="Normal 11 2 2" xfId="1083" xr:uid="{00000000-0005-0000-0000-00003B020000}"/>
    <cellStyle name="Normal 11 3" xfId="1084" xr:uid="{00000000-0005-0000-0000-00003C020000}"/>
    <cellStyle name="Normal 11 4" xfId="1082" xr:uid="{00000000-0005-0000-0000-00003D020000}"/>
    <cellStyle name="Normal 11 5" xfId="1047" xr:uid="{00000000-0005-0000-0000-00003E020000}"/>
    <cellStyle name="Normal 12" xfId="484" xr:uid="{00000000-0005-0000-0000-00003F020000}"/>
    <cellStyle name="Normal 12 2" xfId="1053" xr:uid="{00000000-0005-0000-0000-000040020000}"/>
    <cellStyle name="Normal 12 3" xfId="1085" xr:uid="{00000000-0005-0000-0000-000041020000}"/>
    <cellStyle name="Normal 12 4" xfId="1048" xr:uid="{00000000-0005-0000-0000-000042020000}"/>
    <cellStyle name="Normal 13" xfId="485" xr:uid="{00000000-0005-0000-0000-000043020000}"/>
    <cellStyle name="Normal 13 2" xfId="1087" xr:uid="{00000000-0005-0000-0000-000044020000}"/>
    <cellStyle name="Normal 13 3" xfId="1088" xr:uid="{00000000-0005-0000-0000-000045020000}"/>
    <cellStyle name="Normal 13 4" xfId="1086" xr:uid="{00000000-0005-0000-0000-000046020000}"/>
    <cellStyle name="Normal 14" xfId="486" xr:uid="{00000000-0005-0000-0000-000047020000}"/>
    <cellStyle name="Normal 14 2" xfId="1089" xr:uid="{00000000-0005-0000-0000-000048020000}"/>
    <cellStyle name="Normal 14 3" xfId="1072" xr:uid="{00000000-0005-0000-0000-000049020000}"/>
    <cellStyle name="Normal 14 4" xfId="1150" xr:uid="{00000000-0005-0000-0000-00004A020000}"/>
    <cellStyle name="Normal 14 5" xfId="1049" xr:uid="{00000000-0005-0000-0000-00004B020000}"/>
    <cellStyle name="Normal 15" xfId="487" xr:uid="{00000000-0005-0000-0000-00004C020000}"/>
    <cellStyle name="Normal 15 2" xfId="1090" xr:uid="{00000000-0005-0000-0000-00004D020000}"/>
    <cellStyle name="Normal 16" xfId="3" xr:uid="{00000000-0005-0000-0000-00004E020000}"/>
    <cellStyle name="Normal 16 2" xfId="1091" xr:uid="{00000000-0005-0000-0000-00004F020000}"/>
    <cellStyle name="Normal 17" xfId="488" xr:uid="{00000000-0005-0000-0000-000050020000}"/>
    <cellStyle name="Normal 17 2" xfId="4" xr:uid="{00000000-0005-0000-0000-000051020000}"/>
    <cellStyle name="Normal 17 3" xfId="1092" xr:uid="{00000000-0005-0000-0000-000052020000}"/>
    <cellStyle name="Normal 18" xfId="489" xr:uid="{00000000-0005-0000-0000-000053020000}"/>
    <cellStyle name="Normal 18 2" xfId="1071" xr:uid="{00000000-0005-0000-0000-000054020000}"/>
    <cellStyle name="Normal 19" xfId="1147" xr:uid="{00000000-0005-0000-0000-000055020000}"/>
    <cellStyle name="Normal 2" xfId="490" xr:uid="{00000000-0005-0000-0000-000056020000}"/>
    <cellStyle name="Normal 2 2" xfId="491" xr:uid="{00000000-0005-0000-0000-000057020000}"/>
    <cellStyle name="Normal 2 2 2" xfId="1055" xr:uid="{00000000-0005-0000-0000-000058020000}"/>
    <cellStyle name="Normal 2 2 3" xfId="1094" xr:uid="{00000000-0005-0000-0000-000059020000}"/>
    <cellStyle name="Normal 2 2 4" xfId="1036" xr:uid="{00000000-0005-0000-0000-00005A020000}"/>
    <cellStyle name="Normal 2 3" xfId="492" xr:uid="{00000000-0005-0000-0000-00005B020000}"/>
    <cellStyle name="Normal 2 3 2" xfId="493" xr:uid="{00000000-0005-0000-0000-00005C020000}"/>
    <cellStyle name="Normal 2 3 2 2" xfId="1097" xr:uid="{00000000-0005-0000-0000-00005D020000}"/>
    <cellStyle name="Normal 2 3 2 3" xfId="1096" xr:uid="{00000000-0005-0000-0000-00005E020000}"/>
    <cellStyle name="Normal 2 3 3" xfId="494" xr:uid="{00000000-0005-0000-0000-00005F020000}"/>
    <cellStyle name="Normal 2 3 3 2" xfId="1099" xr:uid="{00000000-0005-0000-0000-000060020000}"/>
    <cellStyle name="Normal 2 3 3 3" xfId="1098" xr:uid="{00000000-0005-0000-0000-000061020000}"/>
    <cellStyle name="Normal 2 3 4" xfId="1056" xr:uid="{00000000-0005-0000-0000-000062020000}"/>
    <cellStyle name="Normal 2 3 5" xfId="1095" xr:uid="{00000000-0005-0000-0000-000063020000}"/>
    <cellStyle name="Normal 2 3 6" xfId="1037" xr:uid="{00000000-0005-0000-0000-000064020000}"/>
    <cellStyle name="Normal 2 4" xfId="495" xr:uid="{00000000-0005-0000-0000-000065020000}"/>
    <cellStyle name="Normal 2 4 2" xfId="496" xr:uid="{00000000-0005-0000-0000-000066020000}"/>
    <cellStyle name="Normal 2 4 2 2" xfId="1102" xr:uid="{00000000-0005-0000-0000-000067020000}"/>
    <cellStyle name="Normal 2 4 2 3" xfId="1101" xr:uid="{00000000-0005-0000-0000-000068020000}"/>
    <cellStyle name="Normal 2 4 3" xfId="497" xr:uid="{00000000-0005-0000-0000-000069020000}"/>
    <cellStyle name="Normal 2 4 3 2" xfId="1104" xr:uid="{00000000-0005-0000-0000-00006A020000}"/>
    <cellStyle name="Normal 2 4 3 3" xfId="1103" xr:uid="{00000000-0005-0000-0000-00006B020000}"/>
    <cellStyle name="Normal 2 4 4" xfId="1057" xr:uid="{00000000-0005-0000-0000-00006C020000}"/>
    <cellStyle name="Normal 2 4 5" xfId="1100" xr:uid="{00000000-0005-0000-0000-00006D020000}"/>
    <cellStyle name="Normal 2 4 6" xfId="1038" xr:uid="{00000000-0005-0000-0000-00006E020000}"/>
    <cellStyle name="Normal 2 5" xfId="498" xr:uid="{00000000-0005-0000-0000-00006F020000}"/>
    <cellStyle name="Normal 2 5 2" xfId="1106" xr:uid="{00000000-0005-0000-0000-000070020000}"/>
    <cellStyle name="Normal 2 5 3" xfId="1105" xr:uid="{00000000-0005-0000-0000-000071020000}"/>
    <cellStyle name="Normal 2 6" xfId="499" xr:uid="{00000000-0005-0000-0000-000072020000}"/>
    <cellStyle name="Normal 2 6 2" xfId="1108" xr:uid="{00000000-0005-0000-0000-000073020000}"/>
    <cellStyle name="Normal 2 6 3" xfId="1107" xr:uid="{00000000-0005-0000-0000-000074020000}"/>
    <cellStyle name="Normal 2 7" xfId="1054" xr:uid="{00000000-0005-0000-0000-000075020000}"/>
    <cellStyle name="Normal 2 8" xfId="1093" xr:uid="{00000000-0005-0000-0000-000076020000}"/>
    <cellStyle name="Normal 2 9" xfId="1035" xr:uid="{00000000-0005-0000-0000-000077020000}"/>
    <cellStyle name="Normal 3" xfId="500" xr:uid="{00000000-0005-0000-0000-000078020000}"/>
    <cellStyle name="Normal 3 2" xfId="501" xr:uid="{00000000-0005-0000-0000-000079020000}"/>
    <cellStyle name="Normal 3 2 2" xfId="502" xr:uid="{00000000-0005-0000-0000-00007A020000}"/>
    <cellStyle name="Normal 3 2 2 2" xfId="1112" xr:uid="{00000000-0005-0000-0000-00007B020000}"/>
    <cellStyle name="Normal 3 2 2 3" xfId="1111" xr:uid="{00000000-0005-0000-0000-00007C020000}"/>
    <cellStyle name="Normal 3 2 3" xfId="503" xr:uid="{00000000-0005-0000-0000-00007D020000}"/>
    <cellStyle name="Normal 3 2 3 2" xfId="1050" xr:uid="{00000000-0005-0000-0000-00007E020000}"/>
    <cellStyle name="Normal 3 2 3 3" xfId="1113" xr:uid="{00000000-0005-0000-0000-00007F020000}"/>
    <cellStyle name="Normal 3 2 3 4" xfId="1032" xr:uid="{00000000-0005-0000-0000-000080020000}"/>
    <cellStyle name="Normal 3 2 4" xfId="1059" xr:uid="{00000000-0005-0000-0000-000081020000}"/>
    <cellStyle name="Normal 3 2 5" xfId="1110" xr:uid="{00000000-0005-0000-0000-000082020000}"/>
    <cellStyle name="Normal 3 2 6" xfId="1039" xr:uid="{00000000-0005-0000-0000-000083020000}"/>
    <cellStyle name="Normal 3 3" xfId="504" xr:uid="{00000000-0005-0000-0000-000084020000}"/>
    <cellStyle name="Normal 3 3 2" xfId="505" xr:uid="{00000000-0005-0000-0000-000085020000}"/>
    <cellStyle name="Normal 3 3 2 2" xfId="506" xr:uid="{00000000-0005-0000-0000-000086020000}"/>
    <cellStyle name="Normal 3 3 2 3" xfId="1115" xr:uid="{00000000-0005-0000-0000-000087020000}"/>
    <cellStyle name="Normal 3 3 3" xfId="507" xr:uid="{00000000-0005-0000-0000-000088020000}"/>
    <cellStyle name="Normal 3 3 3 2" xfId="1114" xr:uid="{00000000-0005-0000-0000-000089020000}"/>
    <cellStyle name="Normal 3 3 4" xfId="1060" xr:uid="{00000000-0005-0000-0000-00008A020000}"/>
    <cellStyle name="Normal 3 4" xfId="1058" xr:uid="{00000000-0005-0000-0000-00008B020000}"/>
    <cellStyle name="Normal 3 5" xfId="1109" xr:uid="{00000000-0005-0000-0000-00008C020000}"/>
    <cellStyle name="Normal 4" xfId="508" xr:uid="{00000000-0005-0000-0000-00008D020000}"/>
    <cellStyle name="Normal 4 2" xfId="509" xr:uid="{00000000-0005-0000-0000-00008E020000}"/>
    <cellStyle name="Normal 4 2 2" xfId="510" xr:uid="{00000000-0005-0000-0000-00008F020000}"/>
    <cellStyle name="Normal 4 2 2 2" xfId="1119" xr:uid="{00000000-0005-0000-0000-000090020000}"/>
    <cellStyle name="Normal 4 2 2 3" xfId="1118" xr:uid="{00000000-0005-0000-0000-000091020000}"/>
    <cellStyle name="Normal 4 2 3" xfId="1062" xr:uid="{00000000-0005-0000-0000-000092020000}"/>
    <cellStyle name="Normal 4 2 4" xfId="1117" xr:uid="{00000000-0005-0000-0000-000093020000}"/>
    <cellStyle name="Normal 4 2 5" xfId="1041" xr:uid="{00000000-0005-0000-0000-000094020000}"/>
    <cellStyle name="Normal 4 3" xfId="511" xr:uid="{00000000-0005-0000-0000-000095020000}"/>
    <cellStyle name="Normal 4 3 2" xfId="1121" xr:uid="{00000000-0005-0000-0000-000096020000}"/>
    <cellStyle name="Normal 4 3 3" xfId="1120" xr:uid="{00000000-0005-0000-0000-000097020000}"/>
    <cellStyle name="Normal 4 4" xfId="512" xr:uid="{00000000-0005-0000-0000-000098020000}"/>
    <cellStyle name="Normal 4 4 2" xfId="1123" xr:uid="{00000000-0005-0000-0000-000099020000}"/>
    <cellStyle name="Normal 4 4 3" xfId="1122" xr:uid="{00000000-0005-0000-0000-00009A020000}"/>
    <cellStyle name="Normal 4 5" xfId="1061" xr:uid="{00000000-0005-0000-0000-00009B020000}"/>
    <cellStyle name="Normal 4 6" xfId="1116" xr:uid="{00000000-0005-0000-0000-00009C020000}"/>
    <cellStyle name="Normal 4 7" xfId="1040" xr:uid="{00000000-0005-0000-0000-00009D020000}"/>
    <cellStyle name="Normal 5" xfId="513" xr:uid="{00000000-0005-0000-0000-00009E020000}"/>
    <cellStyle name="Normal 5 2" xfId="514" xr:uid="{00000000-0005-0000-0000-00009F020000}"/>
    <cellStyle name="Normal 5 2 2" xfId="1126" xr:uid="{00000000-0005-0000-0000-0000A0020000}"/>
    <cellStyle name="Normal 5 2 3" xfId="1125" xr:uid="{00000000-0005-0000-0000-0000A1020000}"/>
    <cellStyle name="Normal 5 3" xfId="515" xr:uid="{00000000-0005-0000-0000-0000A2020000}"/>
    <cellStyle name="Normal 5 3 2" xfId="1128" xr:uid="{00000000-0005-0000-0000-0000A3020000}"/>
    <cellStyle name="Normal 5 3 3" xfId="1127" xr:uid="{00000000-0005-0000-0000-0000A4020000}"/>
    <cellStyle name="Normal 5 4" xfId="1063" xr:uid="{00000000-0005-0000-0000-0000A5020000}"/>
    <cellStyle name="Normal 5 5" xfId="1124" xr:uid="{00000000-0005-0000-0000-0000A6020000}"/>
    <cellStyle name="Normal 5 6" xfId="1042" xr:uid="{00000000-0005-0000-0000-0000A7020000}"/>
    <cellStyle name="Normal 6" xfId="516" xr:uid="{00000000-0005-0000-0000-0000A8020000}"/>
    <cellStyle name="Normal 6 2" xfId="1064" xr:uid="{00000000-0005-0000-0000-0000A9020000}"/>
    <cellStyle name="Normal 6 3" xfId="1129" xr:uid="{00000000-0005-0000-0000-0000AA020000}"/>
    <cellStyle name="Normal 6 4" xfId="1043" xr:uid="{00000000-0005-0000-0000-0000AB020000}"/>
    <cellStyle name="Normal 7" xfId="517" xr:uid="{00000000-0005-0000-0000-0000AC020000}"/>
    <cellStyle name="Normal 7 2" xfId="518" xr:uid="{00000000-0005-0000-0000-0000AD020000}"/>
    <cellStyle name="Normal 7 2 2" xfId="1132" xr:uid="{00000000-0005-0000-0000-0000AE020000}"/>
    <cellStyle name="Normal 7 2 3" xfId="1131" xr:uid="{00000000-0005-0000-0000-0000AF020000}"/>
    <cellStyle name="Normal 7 3" xfId="1065" xr:uid="{00000000-0005-0000-0000-0000B0020000}"/>
    <cellStyle name="Normal 7 4" xfId="1130" xr:uid="{00000000-0005-0000-0000-0000B1020000}"/>
    <cellStyle name="Normal 7 5" xfId="1044" xr:uid="{00000000-0005-0000-0000-0000B2020000}"/>
    <cellStyle name="Normal 8" xfId="519" xr:uid="{00000000-0005-0000-0000-0000B3020000}"/>
    <cellStyle name="Normal 8 2" xfId="520" xr:uid="{00000000-0005-0000-0000-0000B4020000}"/>
    <cellStyle name="Normal 8 2 2" xfId="1135" xr:uid="{00000000-0005-0000-0000-0000B5020000}"/>
    <cellStyle name="Normal 8 2 3" xfId="1134" xr:uid="{00000000-0005-0000-0000-0000B6020000}"/>
    <cellStyle name="Normal 8 3" xfId="521" xr:uid="{00000000-0005-0000-0000-0000B7020000}"/>
    <cellStyle name="Normal 8 3 2" xfId="1137" xr:uid="{00000000-0005-0000-0000-0000B8020000}"/>
    <cellStyle name="Normal 8 3 3" xfId="1136" xr:uid="{00000000-0005-0000-0000-0000B9020000}"/>
    <cellStyle name="Normal 8 4" xfId="1066" xr:uid="{00000000-0005-0000-0000-0000BA020000}"/>
    <cellStyle name="Normal 8 5" xfId="1133" xr:uid="{00000000-0005-0000-0000-0000BB020000}"/>
    <cellStyle name="Normal 8 6" xfId="1045" xr:uid="{00000000-0005-0000-0000-0000BC020000}"/>
    <cellStyle name="Normal 9" xfId="522" xr:uid="{00000000-0005-0000-0000-0000BD020000}"/>
    <cellStyle name="Normal 9 2" xfId="523" xr:uid="{00000000-0005-0000-0000-0000BE020000}"/>
    <cellStyle name="Normal 9 2 2" xfId="1140" xr:uid="{00000000-0005-0000-0000-0000BF020000}"/>
    <cellStyle name="Normal 9 2 3" xfId="1139" xr:uid="{00000000-0005-0000-0000-0000C0020000}"/>
    <cellStyle name="Normal 9 3" xfId="524" xr:uid="{00000000-0005-0000-0000-0000C1020000}"/>
    <cellStyle name="Normal 9 3 2" xfId="1142" xr:uid="{00000000-0005-0000-0000-0000C2020000}"/>
    <cellStyle name="Normal 9 3 3" xfId="1141" xr:uid="{00000000-0005-0000-0000-0000C3020000}"/>
    <cellStyle name="Normal 9 4" xfId="525" xr:uid="{00000000-0005-0000-0000-0000C4020000}"/>
    <cellStyle name="Normal 9 4 2" xfId="1144" xr:uid="{00000000-0005-0000-0000-0000C5020000}"/>
    <cellStyle name="Normal 9 4 3" xfId="1143" xr:uid="{00000000-0005-0000-0000-0000C6020000}"/>
    <cellStyle name="Normal 9 5" xfId="1067" xr:uid="{00000000-0005-0000-0000-0000C7020000}"/>
    <cellStyle name="Normal 9 6" xfId="1138" xr:uid="{00000000-0005-0000-0000-0000C8020000}"/>
    <cellStyle name="Normal 9 7" xfId="1046" xr:uid="{00000000-0005-0000-0000-0000C9020000}"/>
    <cellStyle name="Normal1" xfId="526" xr:uid="{00000000-0005-0000-0000-0000CA020000}"/>
    <cellStyle name="Normale_15release" xfId="527" xr:uid="{00000000-0005-0000-0000-0000CB020000}"/>
    <cellStyle name="Note 2" xfId="528" xr:uid="{00000000-0005-0000-0000-0000CC020000}"/>
    <cellStyle name="Note 2 2" xfId="529" xr:uid="{00000000-0005-0000-0000-0000CD020000}"/>
    <cellStyle name="Note 2 2 2" xfId="530" xr:uid="{00000000-0005-0000-0000-0000CE020000}"/>
    <cellStyle name="Note 2 3" xfId="531" xr:uid="{00000000-0005-0000-0000-0000CF020000}"/>
    <cellStyle name="Note 2 3 2" xfId="532" xr:uid="{00000000-0005-0000-0000-0000D0020000}"/>
    <cellStyle name="Note 2 4" xfId="533" xr:uid="{00000000-0005-0000-0000-0000D1020000}"/>
    <cellStyle name="Note 2 4 2" xfId="534" xr:uid="{00000000-0005-0000-0000-0000D2020000}"/>
    <cellStyle name="Note 2 5" xfId="535" xr:uid="{00000000-0005-0000-0000-0000D3020000}"/>
    <cellStyle name="Note 2 5 2" xfId="536" xr:uid="{00000000-0005-0000-0000-0000D4020000}"/>
    <cellStyle name="Note 2 6" xfId="537" xr:uid="{00000000-0005-0000-0000-0000D5020000}"/>
    <cellStyle name="Note 2 6 2" xfId="538" xr:uid="{00000000-0005-0000-0000-0000D6020000}"/>
    <cellStyle name="Note 2 7" xfId="539" xr:uid="{00000000-0005-0000-0000-0000D7020000}"/>
    <cellStyle name="Note 2 7 2" xfId="540" xr:uid="{00000000-0005-0000-0000-0000D8020000}"/>
    <cellStyle name="Note 2 8" xfId="541" xr:uid="{00000000-0005-0000-0000-0000D9020000}"/>
    <cellStyle name="Note 3" xfId="542" xr:uid="{00000000-0005-0000-0000-0000DA020000}"/>
    <cellStyle name="Note 4" xfId="543" xr:uid="{00000000-0005-0000-0000-0000DB020000}"/>
    <cellStyle name="Notiz 10" xfId="544" xr:uid="{00000000-0005-0000-0000-0000DC020000}"/>
    <cellStyle name="Notiz 10 2" xfId="545" xr:uid="{00000000-0005-0000-0000-0000DD020000}"/>
    <cellStyle name="Notiz 2" xfId="546" xr:uid="{00000000-0005-0000-0000-0000DE020000}"/>
    <cellStyle name="Notiz 2 2" xfId="547" xr:uid="{00000000-0005-0000-0000-0000DF020000}"/>
    <cellStyle name="Notiz 2 3" xfId="548" xr:uid="{00000000-0005-0000-0000-0000E0020000}"/>
    <cellStyle name="Notiz 2 3 2" xfId="549" xr:uid="{00000000-0005-0000-0000-0000E1020000}"/>
    <cellStyle name="Notiz 2 4" xfId="550" xr:uid="{00000000-0005-0000-0000-0000E2020000}"/>
    <cellStyle name="Notiz 2 5" xfId="551" xr:uid="{00000000-0005-0000-0000-0000E3020000}"/>
    <cellStyle name="Notiz 3" xfId="552" xr:uid="{00000000-0005-0000-0000-0000E4020000}"/>
    <cellStyle name="Notiz 3 2" xfId="553" xr:uid="{00000000-0005-0000-0000-0000E5020000}"/>
    <cellStyle name="Notiz 3 2 2" xfId="554" xr:uid="{00000000-0005-0000-0000-0000E6020000}"/>
    <cellStyle name="Notiz 3 3" xfId="555" xr:uid="{00000000-0005-0000-0000-0000E7020000}"/>
    <cellStyle name="Notiz 4" xfId="556" xr:uid="{00000000-0005-0000-0000-0000E8020000}"/>
    <cellStyle name="Notiz 4 2" xfId="557" xr:uid="{00000000-0005-0000-0000-0000E9020000}"/>
    <cellStyle name="Notiz 5" xfId="558" xr:uid="{00000000-0005-0000-0000-0000EA020000}"/>
    <cellStyle name="Notiz 5 2" xfId="559" xr:uid="{00000000-0005-0000-0000-0000EB020000}"/>
    <cellStyle name="Notiz 6" xfId="560" xr:uid="{00000000-0005-0000-0000-0000EC020000}"/>
    <cellStyle name="Notiz 6 2" xfId="561" xr:uid="{00000000-0005-0000-0000-0000ED020000}"/>
    <cellStyle name="Notiz 7" xfId="562" xr:uid="{00000000-0005-0000-0000-0000EE020000}"/>
    <cellStyle name="Notiz 7 2" xfId="563" xr:uid="{00000000-0005-0000-0000-0000EF020000}"/>
    <cellStyle name="Notiz 8" xfId="564" xr:uid="{00000000-0005-0000-0000-0000F0020000}"/>
    <cellStyle name="Notiz 8 2" xfId="565" xr:uid="{00000000-0005-0000-0000-0000F1020000}"/>
    <cellStyle name="Notiz 9" xfId="566" xr:uid="{00000000-0005-0000-0000-0000F2020000}"/>
    <cellStyle name="Notiz 9 2" xfId="567" xr:uid="{00000000-0005-0000-0000-0000F3020000}"/>
    <cellStyle name="Percent 2" xfId="1145" xr:uid="{00000000-0005-0000-0000-0000F4020000}"/>
    <cellStyle name="PercentInput" xfId="568" xr:uid="{00000000-0005-0000-0000-0000F5020000}"/>
    <cellStyle name="PercentTotal" xfId="569" xr:uid="{00000000-0005-0000-0000-0000F6020000}"/>
    <cellStyle name="Porcentual 2" xfId="570" xr:uid="{00000000-0005-0000-0000-0000F7020000}"/>
    <cellStyle name="Porcentual 2 2" xfId="571" xr:uid="{00000000-0005-0000-0000-0000F8020000}"/>
    <cellStyle name="Porcentual 2 2 2" xfId="572" xr:uid="{00000000-0005-0000-0000-0000F9020000}"/>
    <cellStyle name="Porcentual 2 3" xfId="573" xr:uid="{00000000-0005-0000-0000-0000FA020000}"/>
    <cellStyle name="Pourcentage 2" xfId="574" xr:uid="{00000000-0005-0000-0000-0000FB020000}"/>
    <cellStyle name="Pourcentage 3" xfId="1069" xr:uid="{00000000-0005-0000-0000-0000FC020000}"/>
    <cellStyle name="Pourcentage 4" xfId="1070" xr:uid="{00000000-0005-0000-0000-0000FD020000}"/>
    <cellStyle name="Pourcentage 4 2" xfId="1149" xr:uid="{00000000-0005-0000-0000-0000FE020000}"/>
    <cellStyle name="Prozent 2" xfId="575" xr:uid="{00000000-0005-0000-0000-0000FF020000}"/>
    <cellStyle name="Prozent 2 2" xfId="576" xr:uid="{00000000-0005-0000-0000-000000030000}"/>
    <cellStyle name="Prozent 2 2 2" xfId="577" xr:uid="{00000000-0005-0000-0000-000001030000}"/>
    <cellStyle name="Prozent 2 2 3" xfId="578" xr:uid="{00000000-0005-0000-0000-000002030000}"/>
    <cellStyle name="Prozent 3" xfId="579" xr:uid="{00000000-0005-0000-0000-000003030000}"/>
    <cellStyle name="Prozent 3 2" xfId="580" xr:uid="{00000000-0005-0000-0000-000004030000}"/>
    <cellStyle name="Prozent 3 2 2" xfId="581" xr:uid="{00000000-0005-0000-0000-000005030000}"/>
    <cellStyle name="Prozent 3 3" xfId="582" xr:uid="{00000000-0005-0000-0000-000006030000}"/>
    <cellStyle name="Prozent 3 4" xfId="583" xr:uid="{00000000-0005-0000-0000-000007030000}"/>
    <cellStyle name="Prozent 4" xfId="584" xr:uid="{00000000-0005-0000-0000-000008030000}"/>
    <cellStyle name="RowHeader_Indent3" xfId="585" xr:uid="{00000000-0005-0000-0000-000009030000}"/>
    <cellStyle name="SAPBEXaggData" xfId="586" xr:uid="{00000000-0005-0000-0000-00000A030000}"/>
    <cellStyle name="SAPBEXaggDataEmph" xfId="587" xr:uid="{00000000-0005-0000-0000-00000B030000}"/>
    <cellStyle name="SAPBEXaggItem" xfId="588" xr:uid="{00000000-0005-0000-0000-00000C030000}"/>
    <cellStyle name="SAPBEXaggItemX" xfId="589" xr:uid="{00000000-0005-0000-0000-00000D030000}"/>
    <cellStyle name="SAPBEXchaText" xfId="590" xr:uid="{00000000-0005-0000-0000-00000E030000}"/>
    <cellStyle name="SAPBEXexcBad7" xfId="591" xr:uid="{00000000-0005-0000-0000-00000F030000}"/>
    <cellStyle name="SAPBEXexcBad8" xfId="592" xr:uid="{00000000-0005-0000-0000-000010030000}"/>
    <cellStyle name="SAPBEXexcBad9" xfId="593" xr:uid="{00000000-0005-0000-0000-000011030000}"/>
    <cellStyle name="SAPBEXexcCritical4" xfId="594" xr:uid="{00000000-0005-0000-0000-000012030000}"/>
    <cellStyle name="SAPBEXexcCritical5" xfId="595" xr:uid="{00000000-0005-0000-0000-000013030000}"/>
    <cellStyle name="SAPBEXexcCritical6" xfId="596" xr:uid="{00000000-0005-0000-0000-000014030000}"/>
    <cellStyle name="SAPBEXexcGood1" xfId="597" xr:uid="{00000000-0005-0000-0000-000015030000}"/>
    <cellStyle name="SAPBEXexcGood2" xfId="598" xr:uid="{00000000-0005-0000-0000-000016030000}"/>
    <cellStyle name="SAPBEXexcGood3" xfId="599" xr:uid="{00000000-0005-0000-0000-000017030000}"/>
    <cellStyle name="SAPBEXfilterDrill" xfId="600" xr:uid="{00000000-0005-0000-0000-000018030000}"/>
    <cellStyle name="SAPBEXfilterItem" xfId="601" xr:uid="{00000000-0005-0000-0000-000019030000}"/>
    <cellStyle name="SAPBEXfilterText" xfId="602" xr:uid="{00000000-0005-0000-0000-00001A030000}"/>
    <cellStyle name="SAPBEXformats" xfId="603" xr:uid="{00000000-0005-0000-0000-00001B030000}"/>
    <cellStyle name="SAPBEXheaderItem" xfId="604" xr:uid="{00000000-0005-0000-0000-00001C030000}"/>
    <cellStyle name="SAPBEXheaderText" xfId="605" xr:uid="{00000000-0005-0000-0000-00001D030000}"/>
    <cellStyle name="SAPBEXHLevel0" xfId="606" xr:uid="{00000000-0005-0000-0000-00001E030000}"/>
    <cellStyle name="SAPBEXHLevel0X" xfId="607" xr:uid="{00000000-0005-0000-0000-00001F030000}"/>
    <cellStyle name="SAPBEXHLevel1" xfId="608" xr:uid="{00000000-0005-0000-0000-000020030000}"/>
    <cellStyle name="SAPBEXHLevel1X" xfId="609" xr:uid="{00000000-0005-0000-0000-000021030000}"/>
    <cellStyle name="SAPBEXHLevel2" xfId="610" xr:uid="{00000000-0005-0000-0000-000022030000}"/>
    <cellStyle name="SAPBEXHLevel2X" xfId="611" xr:uid="{00000000-0005-0000-0000-000023030000}"/>
    <cellStyle name="SAPBEXHLevel3" xfId="612" xr:uid="{00000000-0005-0000-0000-000024030000}"/>
    <cellStyle name="SAPBEXHLevel3X" xfId="613" xr:uid="{00000000-0005-0000-0000-000025030000}"/>
    <cellStyle name="SAPBEXresData" xfId="614" xr:uid="{00000000-0005-0000-0000-000026030000}"/>
    <cellStyle name="SAPBEXresDataEmph" xfId="615" xr:uid="{00000000-0005-0000-0000-000027030000}"/>
    <cellStyle name="SAPBEXresItem" xfId="616" xr:uid="{00000000-0005-0000-0000-000028030000}"/>
    <cellStyle name="SAPBEXresItemX" xfId="617" xr:uid="{00000000-0005-0000-0000-000029030000}"/>
    <cellStyle name="SAPBEXstdData" xfId="618" xr:uid="{00000000-0005-0000-0000-00002A030000}"/>
    <cellStyle name="SAPBEXstdDataEmph" xfId="619" xr:uid="{00000000-0005-0000-0000-00002B030000}"/>
    <cellStyle name="SAPBEXstdItem" xfId="620" xr:uid="{00000000-0005-0000-0000-00002C030000}"/>
    <cellStyle name="SAPBEXstdItemX" xfId="621" xr:uid="{00000000-0005-0000-0000-00002D030000}"/>
    <cellStyle name="SAPBEXtitle" xfId="622" xr:uid="{00000000-0005-0000-0000-00002E030000}"/>
    <cellStyle name="SAPBEXundefined" xfId="623" xr:uid="{00000000-0005-0000-0000-00002F030000}"/>
    <cellStyle name="Schlecht 2" xfId="624" xr:uid="{00000000-0005-0000-0000-000030030000}"/>
    <cellStyle name="Schlecht 3" xfId="625" xr:uid="{00000000-0005-0000-0000-000031030000}"/>
    <cellStyle name="ShortDate" xfId="626" xr:uid="{00000000-0005-0000-0000-000032030000}"/>
    <cellStyle name="Standard 10" xfId="627" xr:uid="{00000000-0005-0000-0000-000033030000}"/>
    <cellStyle name="Standard 10 2" xfId="628" xr:uid="{00000000-0005-0000-0000-000034030000}"/>
    <cellStyle name="Standard 10 2 2" xfId="629" xr:uid="{00000000-0005-0000-0000-000035030000}"/>
    <cellStyle name="Standard 10 2 2 2" xfId="630" xr:uid="{00000000-0005-0000-0000-000036030000}"/>
    <cellStyle name="Standard 10 2 3" xfId="631" xr:uid="{00000000-0005-0000-0000-000037030000}"/>
    <cellStyle name="Standard 10 3" xfId="632" xr:uid="{00000000-0005-0000-0000-000038030000}"/>
    <cellStyle name="Standard 10 3 2" xfId="633" xr:uid="{00000000-0005-0000-0000-000039030000}"/>
    <cellStyle name="Standard 10 4" xfId="634" xr:uid="{00000000-0005-0000-0000-00003A030000}"/>
    <cellStyle name="Standard 11" xfId="635" xr:uid="{00000000-0005-0000-0000-00003B030000}"/>
    <cellStyle name="Standard 11 2" xfId="636" xr:uid="{00000000-0005-0000-0000-00003C030000}"/>
    <cellStyle name="Standard 11 3" xfId="637" xr:uid="{00000000-0005-0000-0000-00003D030000}"/>
    <cellStyle name="Standard 11 4" xfId="638" xr:uid="{00000000-0005-0000-0000-00003E030000}"/>
    <cellStyle name="Standard 12" xfId="639" xr:uid="{00000000-0005-0000-0000-00003F030000}"/>
    <cellStyle name="Standard 12 2" xfId="640" xr:uid="{00000000-0005-0000-0000-000040030000}"/>
    <cellStyle name="Standard 12 2 2" xfId="641" xr:uid="{00000000-0005-0000-0000-000041030000}"/>
    <cellStyle name="Standard 12 2 2 2" xfId="642" xr:uid="{00000000-0005-0000-0000-000042030000}"/>
    <cellStyle name="Standard 12 2 3" xfId="643" xr:uid="{00000000-0005-0000-0000-000043030000}"/>
    <cellStyle name="Standard 12 3" xfId="644" xr:uid="{00000000-0005-0000-0000-000044030000}"/>
    <cellStyle name="Standard 12 3 2" xfId="645" xr:uid="{00000000-0005-0000-0000-000045030000}"/>
    <cellStyle name="Standard 12 4" xfId="646" xr:uid="{00000000-0005-0000-0000-000046030000}"/>
    <cellStyle name="Standard 13" xfId="647" xr:uid="{00000000-0005-0000-0000-000047030000}"/>
    <cellStyle name="Standard 13 2" xfId="648" xr:uid="{00000000-0005-0000-0000-000048030000}"/>
    <cellStyle name="Standard 13 2 2" xfId="649" xr:uid="{00000000-0005-0000-0000-000049030000}"/>
    <cellStyle name="Standard 13 2 2 2" xfId="650" xr:uid="{00000000-0005-0000-0000-00004A030000}"/>
    <cellStyle name="Standard 13 2 3" xfId="651" xr:uid="{00000000-0005-0000-0000-00004B030000}"/>
    <cellStyle name="Standard 13 3" xfId="652" xr:uid="{00000000-0005-0000-0000-00004C030000}"/>
    <cellStyle name="Standard 13 3 2" xfId="653" xr:uid="{00000000-0005-0000-0000-00004D030000}"/>
    <cellStyle name="Standard 13 4" xfId="654" xr:uid="{00000000-0005-0000-0000-00004E030000}"/>
    <cellStyle name="Standard 14" xfId="655" xr:uid="{00000000-0005-0000-0000-00004F030000}"/>
    <cellStyle name="Standard 14 2" xfId="656" xr:uid="{00000000-0005-0000-0000-000050030000}"/>
    <cellStyle name="Standard 14 2 2" xfId="657" xr:uid="{00000000-0005-0000-0000-000051030000}"/>
    <cellStyle name="Standard 14 3" xfId="658" xr:uid="{00000000-0005-0000-0000-000052030000}"/>
    <cellStyle name="Standard 15" xfId="659" xr:uid="{00000000-0005-0000-0000-000053030000}"/>
    <cellStyle name="Standard 15 2" xfId="660" xr:uid="{00000000-0005-0000-0000-000054030000}"/>
    <cellStyle name="Standard 15 3" xfId="661" xr:uid="{00000000-0005-0000-0000-000055030000}"/>
    <cellStyle name="Standard 15 3 2" xfId="662" xr:uid="{00000000-0005-0000-0000-000056030000}"/>
    <cellStyle name="Standard 16" xfId="663" xr:uid="{00000000-0005-0000-0000-000057030000}"/>
    <cellStyle name="Standard 16 2" xfId="664" xr:uid="{00000000-0005-0000-0000-000058030000}"/>
    <cellStyle name="Standard 16 3" xfId="665" xr:uid="{00000000-0005-0000-0000-000059030000}"/>
    <cellStyle name="Standard 17" xfId="666" xr:uid="{00000000-0005-0000-0000-00005A030000}"/>
    <cellStyle name="Standard 17 2" xfId="667" xr:uid="{00000000-0005-0000-0000-00005B030000}"/>
    <cellStyle name="Standard 17 2 2" xfId="668" xr:uid="{00000000-0005-0000-0000-00005C030000}"/>
    <cellStyle name="Standard 17 3" xfId="669" xr:uid="{00000000-0005-0000-0000-00005D030000}"/>
    <cellStyle name="Standard 18" xfId="670" xr:uid="{00000000-0005-0000-0000-00005E030000}"/>
    <cellStyle name="Standard 18 2" xfId="671" xr:uid="{00000000-0005-0000-0000-00005F030000}"/>
    <cellStyle name="Standard 18 2 2" xfId="672" xr:uid="{00000000-0005-0000-0000-000060030000}"/>
    <cellStyle name="Standard 18 3" xfId="673" xr:uid="{00000000-0005-0000-0000-000061030000}"/>
    <cellStyle name="Standard 19" xfId="674" xr:uid="{00000000-0005-0000-0000-000062030000}"/>
    <cellStyle name="Standard 19 2" xfId="675" xr:uid="{00000000-0005-0000-0000-000063030000}"/>
    <cellStyle name="Standard 19 2 2" xfId="676" xr:uid="{00000000-0005-0000-0000-000064030000}"/>
    <cellStyle name="Standard 19 3" xfId="677" xr:uid="{00000000-0005-0000-0000-000065030000}"/>
    <cellStyle name="Standard 2" xfId="678" xr:uid="{00000000-0005-0000-0000-000066030000}"/>
    <cellStyle name="Standard 2 2" xfId="679" xr:uid="{00000000-0005-0000-0000-000067030000}"/>
    <cellStyle name="Standard 2 2 2" xfId="680" xr:uid="{00000000-0005-0000-0000-000068030000}"/>
    <cellStyle name="Standard 2 2 2 2" xfId="681" xr:uid="{00000000-0005-0000-0000-000069030000}"/>
    <cellStyle name="Standard 2 2 2 2 2" xfId="682" xr:uid="{00000000-0005-0000-0000-00006A030000}"/>
    <cellStyle name="Standard 2 2 2 3" xfId="683" xr:uid="{00000000-0005-0000-0000-00006B030000}"/>
    <cellStyle name="Standard 2 2 3" xfId="684" xr:uid="{00000000-0005-0000-0000-00006C030000}"/>
    <cellStyle name="Standard 2 2 3 2" xfId="685" xr:uid="{00000000-0005-0000-0000-00006D030000}"/>
    <cellStyle name="Standard 2 2 3 2 2" xfId="686" xr:uid="{00000000-0005-0000-0000-00006E030000}"/>
    <cellStyle name="Standard 2 2 3 3" xfId="687" xr:uid="{00000000-0005-0000-0000-00006F030000}"/>
    <cellStyle name="Standard 2 2 4" xfId="688" xr:uid="{00000000-0005-0000-0000-000070030000}"/>
    <cellStyle name="Standard 2 2 4 2" xfId="689" xr:uid="{00000000-0005-0000-0000-000071030000}"/>
    <cellStyle name="Standard 2 2 4 2 2" xfId="690" xr:uid="{00000000-0005-0000-0000-000072030000}"/>
    <cellStyle name="Standard 2 2 4 3" xfId="691" xr:uid="{00000000-0005-0000-0000-000073030000}"/>
    <cellStyle name="Standard 2 2 5" xfId="692" xr:uid="{00000000-0005-0000-0000-000074030000}"/>
    <cellStyle name="Standard 2 2 5 2" xfId="693" xr:uid="{00000000-0005-0000-0000-000075030000}"/>
    <cellStyle name="Standard 2 2 5 2 2" xfId="694" xr:uid="{00000000-0005-0000-0000-000076030000}"/>
    <cellStyle name="Standard 2 2 5 3" xfId="695" xr:uid="{00000000-0005-0000-0000-000077030000}"/>
    <cellStyle name="Standard 2 2 6" xfId="696" xr:uid="{00000000-0005-0000-0000-000078030000}"/>
    <cellStyle name="Standard 2 2 6 2" xfId="697" xr:uid="{00000000-0005-0000-0000-000079030000}"/>
    <cellStyle name="Standard 2 2 7" xfId="698" xr:uid="{00000000-0005-0000-0000-00007A030000}"/>
    <cellStyle name="Standard 2 2 7 2" xfId="699" xr:uid="{00000000-0005-0000-0000-00007B030000}"/>
    <cellStyle name="Standard 2 2 8" xfId="700" xr:uid="{00000000-0005-0000-0000-00007C030000}"/>
    <cellStyle name="Standard 2 2 8 2" xfId="701" xr:uid="{00000000-0005-0000-0000-00007D030000}"/>
    <cellStyle name="Standard 2 2 9" xfId="702" xr:uid="{00000000-0005-0000-0000-00007E030000}"/>
    <cellStyle name="Standard 2 3" xfId="703" xr:uid="{00000000-0005-0000-0000-00007F030000}"/>
    <cellStyle name="Standard 2 4" xfId="704" xr:uid="{00000000-0005-0000-0000-000080030000}"/>
    <cellStyle name="Standard 2 4 2" xfId="705" xr:uid="{00000000-0005-0000-0000-000081030000}"/>
    <cellStyle name="Standard 2 4 2 2" xfId="706" xr:uid="{00000000-0005-0000-0000-000082030000}"/>
    <cellStyle name="Standard 2 4 3" xfId="707" xr:uid="{00000000-0005-0000-0000-000083030000}"/>
    <cellStyle name="Standard 2 5" xfId="708" xr:uid="{00000000-0005-0000-0000-000084030000}"/>
    <cellStyle name="Standard 20" xfId="709" xr:uid="{00000000-0005-0000-0000-000085030000}"/>
    <cellStyle name="Standard 20 2" xfId="710" xr:uid="{00000000-0005-0000-0000-000086030000}"/>
    <cellStyle name="Standard 20 2 2" xfId="711" xr:uid="{00000000-0005-0000-0000-000087030000}"/>
    <cellStyle name="Standard 20 3" xfId="712" xr:uid="{00000000-0005-0000-0000-000088030000}"/>
    <cellStyle name="Standard 20 4" xfId="713" xr:uid="{00000000-0005-0000-0000-000089030000}"/>
    <cellStyle name="Standard 21" xfId="714" xr:uid="{00000000-0005-0000-0000-00008A030000}"/>
    <cellStyle name="Standard 22" xfId="715" xr:uid="{00000000-0005-0000-0000-00008B030000}"/>
    <cellStyle name="Standard 22 2" xfId="716" xr:uid="{00000000-0005-0000-0000-00008C030000}"/>
    <cellStyle name="Standard 23" xfId="717" xr:uid="{00000000-0005-0000-0000-00008D030000}"/>
    <cellStyle name="Standard 3" xfId="718" xr:uid="{00000000-0005-0000-0000-00008E030000}"/>
    <cellStyle name="Standard 3 10" xfId="719" xr:uid="{00000000-0005-0000-0000-00008F030000}"/>
    <cellStyle name="Standard 3 11" xfId="720" xr:uid="{00000000-0005-0000-0000-000090030000}"/>
    <cellStyle name="Standard 3 2" xfId="721" xr:uid="{00000000-0005-0000-0000-000091030000}"/>
    <cellStyle name="Standard 3 2 2" xfId="722" xr:uid="{00000000-0005-0000-0000-000092030000}"/>
    <cellStyle name="Standard 3 2 2 2" xfId="723" xr:uid="{00000000-0005-0000-0000-000093030000}"/>
    <cellStyle name="Standard 3 2 2 2 2" xfId="724" xr:uid="{00000000-0005-0000-0000-000094030000}"/>
    <cellStyle name="Standard 3 2 2 2 2 2" xfId="725" xr:uid="{00000000-0005-0000-0000-000095030000}"/>
    <cellStyle name="Standard 3 2 2 2 2 2 2" xfId="726" xr:uid="{00000000-0005-0000-0000-000096030000}"/>
    <cellStyle name="Standard 3 2 2 2 2 3" xfId="727" xr:uid="{00000000-0005-0000-0000-000097030000}"/>
    <cellStyle name="Standard 3 2 2 2 3" xfId="728" xr:uid="{00000000-0005-0000-0000-000098030000}"/>
    <cellStyle name="Standard 3 2 2 2 3 2" xfId="729" xr:uid="{00000000-0005-0000-0000-000099030000}"/>
    <cellStyle name="Standard 3 2 2 2 4" xfId="730" xr:uid="{00000000-0005-0000-0000-00009A030000}"/>
    <cellStyle name="Standard 3 2 2 3" xfId="731" xr:uid="{00000000-0005-0000-0000-00009B030000}"/>
    <cellStyle name="Standard 3 2 2 3 2" xfId="732" xr:uid="{00000000-0005-0000-0000-00009C030000}"/>
    <cellStyle name="Standard 3 2 2 3 2 2" xfId="733" xr:uid="{00000000-0005-0000-0000-00009D030000}"/>
    <cellStyle name="Standard 3 2 2 3 3" xfId="734" xr:uid="{00000000-0005-0000-0000-00009E030000}"/>
    <cellStyle name="Standard 3 2 2 4" xfId="735" xr:uid="{00000000-0005-0000-0000-00009F030000}"/>
    <cellStyle name="Standard 3 2 2 4 2" xfId="736" xr:uid="{00000000-0005-0000-0000-0000A0030000}"/>
    <cellStyle name="Standard 3 2 2 5" xfId="737" xr:uid="{00000000-0005-0000-0000-0000A1030000}"/>
    <cellStyle name="Standard 3 2 3" xfId="738" xr:uid="{00000000-0005-0000-0000-0000A2030000}"/>
    <cellStyle name="Standard 3 2 3 2" xfId="739" xr:uid="{00000000-0005-0000-0000-0000A3030000}"/>
    <cellStyle name="Standard 3 2 3 2 2" xfId="740" xr:uid="{00000000-0005-0000-0000-0000A4030000}"/>
    <cellStyle name="Standard 3 2 3 2 2 2" xfId="741" xr:uid="{00000000-0005-0000-0000-0000A5030000}"/>
    <cellStyle name="Standard 3 2 3 2 3" xfId="742" xr:uid="{00000000-0005-0000-0000-0000A6030000}"/>
    <cellStyle name="Standard 3 2 3 3" xfId="743" xr:uid="{00000000-0005-0000-0000-0000A7030000}"/>
    <cellStyle name="Standard 3 2 3 3 2" xfId="744" xr:uid="{00000000-0005-0000-0000-0000A8030000}"/>
    <cellStyle name="Standard 3 2 3 4" xfId="745" xr:uid="{00000000-0005-0000-0000-0000A9030000}"/>
    <cellStyle name="Standard 3 2 4" xfId="746" xr:uid="{00000000-0005-0000-0000-0000AA030000}"/>
    <cellStyle name="Standard 3 2 4 2" xfId="747" xr:uid="{00000000-0005-0000-0000-0000AB030000}"/>
    <cellStyle name="Standard 3 2 4 2 2" xfId="748" xr:uid="{00000000-0005-0000-0000-0000AC030000}"/>
    <cellStyle name="Standard 3 2 4 3" xfId="749" xr:uid="{00000000-0005-0000-0000-0000AD030000}"/>
    <cellStyle name="Standard 3 2 5" xfId="750" xr:uid="{00000000-0005-0000-0000-0000AE030000}"/>
    <cellStyle name="Standard 3 2 5 2" xfId="751" xr:uid="{00000000-0005-0000-0000-0000AF030000}"/>
    <cellStyle name="Standard 3 2 6" xfId="752" xr:uid="{00000000-0005-0000-0000-0000B0030000}"/>
    <cellStyle name="Standard 3 2 7" xfId="753" xr:uid="{00000000-0005-0000-0000-0000B1030000}"/>
    <cellStyle name="Standard 3 3" xfId="754" xr:uid="{00000000-0005-0000-0000-0000B2030000}"/>
    <cellStyle name="Standard 3 3 2" xfId="755" xr:uid="{00000000-0005-0000-0000-0000B3030000}"/>
    <cellStyle name="Standard 3 3 2 2" xfId="756" xr:uid="{00000000-0005-0000-0000-0000B4030000}"/>
    <cellStyle name="Standard 3 3 2 2 2" xfId="757" xr:uid="{00000000-0005-0000-0000-0000B5030000}"/>
    <cellStyle name="Standard 3 3 2 2 2 2" xfId="758" xr:uid="{00000000-0005-0000-0000-0000B6030000}"/>
    <cellStyle name="Standard 3 3 2 2 3" xfId="759" xr:uid="{00000000-0005-0000-0000-0000B7030000}"/>
    <cellStyle name="Standard 3 3 2 3" xfId="760" xr:uid="{00000000-0005-0000-0000-0000B8030000}"/>
    <cellStyle name="Standard 3 3 2 3 2" xfId="761" xr:uid="{00000000-0005-0000-0000-0000B9030000}"/>
    <cellStyle name="Standard 3 3 2 4" xfId="762" xr:uid="{00000000-0005-0000-0000-0000BA030000}"/>
    <cellStyle name="Standard 3 3 3" xfId="763" xr:uid="{00000000-0005-0000-0000-0000BB030000}"/>
    <cellStyle name="Standard 3 3 3 2" xfId="764" xr:uid="{00000000-0005-0000-0000-0000BC030000}"/>
    <cellStyle name="Standard 3 3 3 2 2" xfId="765" xr:uid="{00000000-0005-0000-0000-0000BD030000}"/>
    <cellStyle name="Standard 3 3 3 3" xfId="766" xr:uid="{00000000-0005-0000-0000-0000BE030000}"/>
    <cellStyle name="Standard 3 3 4" xfId="767" xr:uid="{00000000-0005-0000-0000-0000BF030000}"/>
    <cellStyle name="Standard 3 3 4 2" xfId="768" xr:uid="{00000000-0005-0000-0000-0000C0030000}"/>
    <cellStyle name="Standard 3 3 5" xfId="769" xr:uid="{00000000-0005-0000-0000-0000C1030000}"/>
    <cellStyle name="Standard 3 4" xfId="770" xr:uid="{00000000-0005-0000-0000-0000C2030000}"/>
    <cellStyle name="Standard 3 4 2" xfId="771" xr:uid="{00000000-0005-0000-0000-0000C3030000}"/>
    <cellStyle name="Standard 3 4 2 2" xfId="772" xr:uid="{00000000-0005-0000-0000-0000C4030000}"/>
    <cellStyle name="Standard 3 4 2 2 2" xfId="773" xr:uid="{00000000-0005-0000-0000-0000C5030000}"/>
    <cellStyle name="Standard 3 4 2 3" xfId="774" xr:uid="{00000000-0005-0000-0000-0000C6030000}"/>
    <cellStyle name="Standard 3 4 3" xfId="775" xr:uid="{00000000-0005-0000-0000-0000C7030000}"/>
    <cellStyle name="Standard 3 4 3 2" xfId="776" xr:uid="{00000000-0005-0000-0000-0000C8030000}"/>
    <cellStyle name="Standard 3 4 4" xfId="777" xr:uid="{00000000-0005-0000-0000-0000C9030000}"/>
    <cellStyle name="Standard 3 5" xfId="778" xr:uid="{00000000-0005-0000-0000-0000CA030000}"/>
    <cellStyle name="Standard 3 5 2" xfId="779" xr:uid="{00000000-0005-0000-0000-0000CB030000}"/>
    <cellStyle name="Standard 3 5 2 2" xfId="780" xr:uid="{00000000-0005-0000-0000-0000CC030000}"/>
    <cellStyle name="Standard 3 5 3" xfId="781" xr:uid="{00000000-0005-0000-0000-0000CD030000}"/>
    <cellStyle name="Standard 3 6" xfId="782" xr:uid="{00000000-0005-0000-0000-0000CE030000}"/>
    <cellStyle name="Standard 3 6 2" xfId="783" xr:uid="{00000000-0005-0000-0000-0000CF030000}"/>
    <cellStyle name="Standard 3 6 2 2" xfId="784" xr:uid="{00000000-0005-0000-0000-0000D0030000}"/>
    <cellStyle name="Standard 3 6 3" xfId="785" xr:uid="{00000000-0005-0000-0000-0000D1030000}"/>
    <cellStyle name="Standard 3 7" xfId="786" xr:uid="{00000000-0005-0000-0000-0000D2030000}"/>
    <cellStyle name="Standard 3 7 2" xfId="787" xr:uid="{00000000-0005-0000-0000-0000D3030000}"/>
    <cellStyle name="Standard 3 7 2 2" xfId="788" xr:uid="{00000000-0005-0000-0000-0000D4030000}"/>
    <cellStyle name="Standard 3 7 3" xfId="789" xr:uid="{00000000-0005-0000-0000-0000D5030000}"/>
    <cellStyle name="Standard 3 8" xfId="790" xr:uid="{00000000-0005-0000-0000-0000D6030000}"/>
    <cellStyle name="Standard 3 8 2" xfId="791" xr:uid="{00000000-0005-0000-0000-0000D7030000}"/>
    <cellStyle name="Standard 3 8 2 2" xfId="792" xr:uid="{00000000-0005-0000-0000-0000D8030000}"/>
    <cellStyle name="Standard 3 8 3" xfId="793" xr:uid="{00000000-0005-0000-0000-0000D9030000}"/>
    <cellStyle name="Standard 3 9" xfId="794" xr:uid="{00000000-0005-0000-0000-0000DA030000}"/>
    <cellStyle name="Standard 3 9 2" xfId="795" xr:uid="{00000000-0005-0000-0000-0000DB030000}"/>
    <cellStyle name="Standard 4" xfId="796" xr:uid="{00000000-0005-0000-0000-0000DC030000}"/>
    <cellStyle name="Standard 4 2" xfId="797" xr:uid="{00000000-0005-0000-0000-0000DD030000}"/>
    <cellStyle name="Standard 4 2 2" xfId="798" xr:uid="{00000000-0005-0000-0000-0000DE030000}"/>
    <cellStyle name="Standard 4 2 3" xfId="799" xr:uid="{00000000-0005-0000-0000-0000DF030000}"/>
    <cellStyle name="Standard 5" xfId="800" xr:uid="{00000000-0005-0000-0000-0000E0030000}"/>
    <cellStyle name="Standard 5 2" xfId="801" xr:uid="{00000000-0005-0000-0000-0000E1030000}"/>
    <cellStyle name="Standard 5 3" xfId="802" xr:uid="{00000000-0005-0000-0000-0000E2030000}"/>
    <cellStyle name="Standard 6" xfId="803" xr:uid="{00000000-0005-0000-0000-0000E3030000}"/>
    <cellStyle name="Standard 6 2" xfId="804" xr:uid="{00000000-0005-0000-0000-0000E4030000}"/>
    <cellStyle name="Standard 6 2 2" xfId="805" xr:uid="{00000000-0005-0000-0000-0000E5030000}"/>
    <cellStyle name="Standard 6 3" xfId="806" xr:uid="{00000000-0005-0000-0000-0000E6030000}"/>
    <cellStyle name="Standard 6 3 2" xfId="807" xr:uid="{00000000-0005-0000-0000-0000E7030000}"/>
    <cellStyle name="Standard 6 4" xfId="808" xr:uid="{00000000-0005-0000-0000-0000E8030000}"/>
    <cellStyle name="Standard 6 5" xfId="809" xr:uid="{00000000-0005-0000-0000-0000E9030000}"/>
    <cellStyle name="Standard 6 5 2" xfId="810" xr:uid="{00000000-0005-0000-0000-0000EA030000}"/>
    <cellStyle name="Standard 7" xfId="811" xr:uid="{00000000-0005-0000-0000-0000EB030000}"/>
    <cellStyle name="Standard 7 2" xfId="812" xr:uid="{00000000-0005-0000-0000-0000EC030000}"/>
    <cellStyle name="Standard 7 2 2" xfId="813" xr:uid="{00000000-0005-0000-0000-0000ED030000}"/>
    <cellStyle name="Standard 7 2 2 2" xfId="814" xr:uid="{00000000-0005-0000-0000-0000EE030000}"/>
    <cellStyle name="Standard 7 2 2 2 2" xfId="815" xr:uid="{00000000-0005-0000-0000-0000EF030000}"/>
    <cellStyle name="Standard 7 2 2 3" xfId="816" xr:uid="{00000000-0005-0000-0000-0000F0030000}"/>
    <cellStyle name="Standard 7 2 3" xfId="817" xr:uid="{00000000-0005-0000-0000-0000F1030000}"/>
    <cellStyle name="Standard 7 2 3 2" xfId="818" xr:uid="{00000000-0005-0000-0000-0000F2030000}"/>
    <cellStyle name="Standard 7 2 4" xfId="819" xr:uid="{00000000-0005-0000-0000-0000F3030000}"/>
    <cellStyle name="Standard 7 3" xfId="820" xr:uid="{00000000-0005-0000-0000-0000F4030000}"/>
    <cellStyle name="Standard 7 3 2" xfId="821" xr:uid="{00000000-0005-0000-0000-0000F5030000}"/>
    <cellStyle name="Standard 7 3 2 2" xfId="822" xr:uid="{00000000-0005-0000-0000-0000F6030000}"/>
    <cellStyle name="Standard 7 3 3" xfId="823" xr:uid="{00000000-0005-0000-0000-0000F7030000}"/>
    <cellStyle name="Standard 7 4" xfId="824" xr:uid="{00000000-0005-0000-0000-0000F8030000}"/>
    <cellStyle name="Standard 7 4 2" xfId="825" xr:uid="{00000000-0005-0000-0000-0000F9030000}"/>
    <cellStyle name="Standard 7 5" xfId="826" xr:uid="{00000000-0005-0000-0000-0000FA030000}"/>
    <cellStyle name="Standard 7 6" xfId="827" xr:uid="{00000000-0005-0000-0000-0000FB030000}"/>
    <cellStyle name="Standard 8" xfId="828" xr:uid="{00000000-0005-0000-0000-0000FC030000}"/>
    <cellStyle name="Standard 8 2" xfId="829" xr:uid="{00000000-0005-0000-0000-0000FD030000}"/>
    <cellStyle name="Standard 8 3" xfId="830" xr:uid="{00000000-0005-0000-0000-0000FE030000}"/>
    <cellStyle name="Standard 8 4" xfId="831" xr:uid="{00000000-0005-0000-0000-0000FF030000}"/>
    <cellStyle name="Standard 8 4 2" xfId="832" xr:uid="{00000000-0005-0000-0000-000000040000}"/>
    <cellStyle name="Standard 9" xfId="833" xr:uid="{00000000-0005-0000-0000-000001040000}"/>
    <cellStyle name="Standard 9 2" xfId="834" xr:uid="{00000000-0005-0000-0000-000002040000}"/>
    <cellStyle name="Standard 9 2 2" xfId="835" xr:uid="{00000000-0005-0000-0000-000003040000}"/>
    <cellStyle name="Standard 9 2 2 2" xfId="836" xr:uid="{00000000-0005-0000-0000-000004040000}"/>
    <cellStyle name="Standard 9 2 2 2 2" xfId="837" xr:uid="{00000000-0005-0000-0000-000005040000}"/>
    <cellStyle name="Standard 9 2 2 3" xfId="838" xr:uid="{00000000-0005-0000-0000-000006040000}"/>
    <cellStyle name="Standard 9 2 3" xfId="839" xr:uid="{00000000-0005-0000-0000-000007040000}"/>
    <cellStyle name="Standard 9 2 3 2" xfId="840" xr:uid="{00000000-0005-0000-0000-000008040000}"/>
    <cellStyle name="Standard 9 2 4" xfId="841" xr:uid="{00000000-0005-0000-0000-000009040000}"/>
    <cellStyle name="Standard 9 3" xfId="842" xr:uid="{00000000-0005-0000-0000-00000A040000}"/>
    <cellStyle name="Standard 9 3 2" xfId="843" xr:uid="{00000000-0005-0000-0000-00000B040000}"/>
    <cellStyle name="Standard 9 3 2 2" xfId="844" xr:uid="{00000000-0005-0000-0000-00000C040000}"/>
    <cellStyle name="Standard 9 3 3" xfId="845" xr:uid="{00000000-0005-0000-0000-00000D040000}"/>
    <cellStyle name="Standard 9 4" xfId="846" xr:uid="{00000000-0005-0000-0000-00000E040000}"/>
    <cellStyle name="Standard 9 4 2" xfId="847" xr:uid="{00000000-0005-0000-0000-00000F040000}"/>
    <cellStyle name="Standard 9 5" xfId="848" xr:uid="{00000000-0005-0000-0000-000010040000}"/>
    <cellStyle name="Stil 1" xfId="849" xr:uid="{00000000-0005-0000-0000-000011040000}"/>
    <cellStyle name="Style 1" xfId="850" xr:uid="{00000000-0005-0000-0000-000012040000}"/>
    <cellStyle name="Style 1 2" xfId="851" xr:uid="{00000000-0005-0000-0000-000013040000}"/>
    <cellStyle name="Style 21" xfId="852" xr:uid="{00000000-0005-0000-0000-000014040000}"/>
    <cellStyle name="Style 22" xfId="853" xr:uid="{00000000-0005-0000-0000-000015040000}"/>
    <cellStyle name="Style 23" xfId="854" xr:uid="{00000000-0005-0000-0000-000016040000}"/>
    <cellStyle name="Style 24" xfId="855" xr:uid="{00000000-0005-0000-0000-000017040000}"/>
    <cellStyle name="Style 25" xfId="856" xr:uid="{00000000-0005-0000-0000-000018040000}"/>
    <cellStyle name="Style 26" xfId="857" xr:uid="{00000000-0005-0000-0000-000019040000}"/>
    <cellStyle name="Title 2" xfId="858" xr:uid="{00000000-0005-0000-0000-00001A040000}"/>
    <cellStyle name="Title 3" xfId="859" xr:uid="{00000000-0005-0000-0000-00001B040000}"/>
    <cellStyle name="Überschrift 1 2" xfId="860" xr:uid="{00000000-0005-0000-0000-00001C040000}"/>
    <cellStyle name="Überschrift 1 2 2" xfId="861" xr:uid="{00000000-0005-0000-0000-00001D040000}"/>
    <cellStyle name="Überschrift 1 3" xfId="862" xr:uid="{00000000-0005-0000-0000-00001E040000}"/>
    <cellStyle name="Überschrift 2 2" xfId="863" xr:uid="{00000000-0005-0000-0000-00001F040000}"/>
    <cellStyle name="Überschrift 2 2 2" xfId="864" xr:uid="{00000000-0005-0000-0000-000020040000}"/>
    <cellStyle name="Überschrift 2 3" xfId="865" xr:uid="{00000000-0005-0000-0000-000021040000}"/>
    <cellStyle name="Überschrift 3 2" xfId="866" xr:uid="{00000000-0005-0000-0000-000022040000}"/>
    <cellStyle name="Überschrift 3 2 2" xfId="867" xr:uid="{00000000-0005-0000-0000-000023040000}"/>
    <cellStyle name="Überschrift 3 3" xfId="868" xr:uid="{00000000-0005-0000-0000-000024040000}"/>
    <cellStyle name="Überschrift 4 2" xfId="869" xr:uid="{00000000-0005-0000-0000-000025040000}"/>
    <cellStyle name="Überschrift 4 2 2" xfId="870" xr:uid="{00000000-0005-0000-0000-000026040000}"/>
    <cellStyle name="Überschrift 4 3" xfId="871" xr:uid="{00000000-0005-0000-0000-000027040000}"/>
    <cellStyle name="Überschrift 5" xfId="872" xr:uid="{00000000-0005-0000-0000-000028040000}"/>
    <cellStyle name="Überschrift 5 2" xfId="873" xr:uid="{00000000-0005-0000-0000-000029040000}"/>
    <cellStyle name="Überschrift 6" xfId="874" xr:uid="{00000000-0005-0000-0000-00002A040000}"/>
    <cellStyle name="Valuta (0)_15release" xfId="875" xr:uid="{00000000-0005-0000-0000-00002B040000}"/>
    <cellStyle name="Valuta_15release" xfId="876" xr:uid="{00000000-0005-0000-0000-00002C040000}"/>
    <cellStyle name="Verknüpfte Zelle 2" xfId="877" xr:uid="{00000000-0005-0000-0000-00002D040000}"/>
    <cellStyle name="Verknüpfte Zelle 3" xfId="878" xr:uid="{00000000-0005-0000-0000-00002E040000}"/>
    <cellStyle name="ViewDate" xfId="879" xr:uid="{00000000-0005-0000-0000-00002F040000}"/>
    <cellStyle name="ViewDetail" xfId="880" xr:uid="{00000000-0005-0000-0000-000030040000}"/>
    <cellStyle name="ViewDetailDate" xfId="881" xr:uid="{00000000-0005-0000-0000-000031040000}"/>
    <cellStyle name="ViewDetailInt" xfId="882" xr:uid="{00000000-0005-0000-0000-000032040000}"/>
    <cellStyle name="ViewDetailPct" xfId="883" xr:uid="{00000000-0005-0000-0000-000033040000}"/>
    <cellStyle name="ViewGrndTotalInt" xfId="884" xr:uid="{00000000-0005-0000-0000-000034040000}"/>
    <cellStyle name="ViewGrndTotalPct" xfId="885" xr:uid="{00000000-0005-0000-0000-000035040000}"/>
    <cellStyle name="ViewHide" xfId="886" xr:uid="{00000000-0005-0000-0000-000036040000}"/>
    <cellStyle name="ViewTotal" xfId="887" xr:uid="{00000000-0005-0000-0000-000037040000}"/>
    <cellStyle name="ViewTotalDate" xfId="888" xr:uid="{00000000-0005-0000-0000-000038040000}"/>
    <cellStyle name="ViewTotalHide" xfId="889" xr:uid="{00000000-0005-0000-0000-000039040000}"/>
    <cellStyle name="ViewTotalInt" xfId="890" xr:uid="{00000000-0005-0000-0000-00003A040000}"/>
    <cellStyle name="ViewTotalPct" xfId="891" xr:uid="{00000000-0005-0000-0000-00003B040000}"/>
    <cellStyle name="Währung 2" xfId="892" xr:uid="{00000000-0005-0000-0000-00003C040000}"/>
    <cellStyle name="Währung 2 2" xfId="893" xr:uid="{00000000-0005-0000-0000-00003D040000}"/>
    <cellStyle name="Währung 2 2 2" xfId="894" xr:uid="{00000000-0005-0000-0000-00003E040000}"/>
    <cellStyle name="Währung 2 2 2 2" xfId="1002" xr:uid="{00000000-0005-0000-0000-00003F040000}"/>
    <cellStyle name="Währung 2 2 3" xfId="1001" xr:uid="{00000000-0005-0000-0000-000040040000}"/>
    <cellStyle name="Währung 2 3" xfId="1000" xr:uid="{00000000-0005-0000-0000-000041040000}"/>
    <cellStyle name="Währung 3" xfId="895" xr:uid="{00000000-0005-0000-0000-000042040000}"/>
    <cellStyle name="Währung 3 2" xfId="896" xr:uid="{00000000-0005-0000-0000-000043040000}"/>
    <cellStyle name="Währung 3 2 2" xfId="897" xr:uid="{00000000-0005-0000-0000-000044040000}"/>
    <cellStyle name="Währung 3 2 2 2" xfId="1005" xr:uid="{00000000-0005-0000-0000-000045040000}"/>
    <cellStyle name="Währung 3 2 3" xfId="1004" xr:uid="{00000000-0005-0000-0000-000046040000}"/>
    <cellStyle name="Währung 3 3" xfId="1003" xr:uid="{00000000-0005-0000-0000-000047040000}"/>
    <cellStyle name="Währung 4" xfId="898" xr:uid="{00000000-0005-0000-0000-000048040000}"/>
    <cellStyle name="Währung 4 2" xfId="899" xr:uid="{00000000-0005-0000-0000-000049040000}"/>
    <cellStyle name="Währung 4 2 2" xfId="900" xr:uid="{00000000-0005-0000-0000-00004A040000}"/>
    <cellStyle name="Währung 4 2 2 2" xfId="901" xr:uid="{00000000-0005-0000-0000-00004B040000}"/>
    <cellStyle name="Währung 4 2 2 2 2" xfId="1009" xr:uid="{00000000-0005-0000-0000-00004C040000}"/>
    <cellStyle name="Währung 4 2 2 3" xfId="1008" xr:uid="{00000000-0005-0000-0000-00004D040000}"/>
    <cellStyle name="Währung 4 2 3" xfId="1007" xr:uid="{00000000-0005-0000-0000-00004E040000}"/>
    <cellStyle name="Währung 4 3" xfId="902" xr:uid="{00000000-0005-0000-0000-00004F040000}"/>
    <cellStyle name="Währung 4 3 2" xfId="903" xr:uid="{00000000-0005-0000-0000-000050040000}"/>
    <cellStyle name="Währung 4 3 2 2" xfId="1011" xr:uid="{00000000-0005-0000-0000-000051040000}"/>
    <cellStyle name="Währung 4 3 3" xfId="1010" xr:uid="{00000000-0005-0000-0000-000052040000}"/>
    <cellStyle name="Währung 4 4" xfId="1006" xr:uid="{00000000-0005-0000-0000-000053040000}"/>
    <cellStyle name="Währung 5" xfId="904" xr:uid="{00000000-0005-0000-0000-000054040000}"/>
    <cellStyle name="Währung 5 2" xfId="905" xr:uid="{00000000-0005-0000-0000-000055040000}"/>
    <cellStyle name="Währung 5 2 2" xfId="906" xr:uid="{00000000-0005-0000-0000-000056040000}"/>
    <cellStyle name="Währung 5 2 2 2" xfId="1014" xr:uid="{00000000-0005-0000-0000-000057040000}"/>
    <cellStyle name="Währung 5 2 3" xfId="1013" xr:uid="{00000000-0005-0000-0000-000058040000}"/>
    <cellStyle name="Währung 5 3" xfId="907" xr:uid="{00000000-0005-0000-0000-000059040000}"/>
    <cellStyle name="Währung 5 3 2" xfId="1015" xr:uid="{00000000-0005-0000-0000-00005A040000}"/>
    <cellStyle name="Währung 5 4" xfId="1012" xr:uid="{00000000-0005-0000-0000-00005B040000}"/>
    <cellStyle name="Währung 6" xfId="908" xr:uid="{00000000-0005-0000-0000-00005C040000}"/>
    <cellStyle name="Währung 6 2" xfId="909" xr:uid="{00000000-0005-0000-0000-00005D040000}"/>
    <cellStyle name="Währung 6 2 2" xfId="910" xr:uid="{00000000-0005-0000-0000-00005E040000}"/>
    <cellStyle name="Währung 6 2 2 2" xfId="1018" xr:uid="{00000000-0005-0000-0000-00005F040000}"/>
    <cellStyle name="Währung 6 2 3" xfId="1017" xr:uid="{00000000-0005-0000-0000-000060040000}"/>
    <cellStyle name="Währung 6 3" xfId="911" xr:uid="{00000000-0005-0000-0000-000061040000}"/>
    <cellStyle name="Währung 6 3 2" xfId="1019" xr:uid="{00000000-0005-0000-0000-000062040000}"/>
    <cellStyle name="Währung 6 4" xfId="1016" xr:uid="{00000000-0005-0000-0000-000063040000}"/>
    <cellStyle name="Währung 7" xfId="912" xr:uid="{00000000-0005-0000-0000-000064040000}"/>
    <cellStyle name="Währung 7 2" xfId="913" xr:uid="{00000000-0005-0000-0000-000065040000}"/>
    <cellStyle name="Währung 7 2 2" xfId="914" xr:uid="{00000000-0005-0000-0000-000066040000}"/>
    <cellStyle name="Währung 7 2 2 2" xfId="1022" xr:uid="{00000000-0005-0000-0000-000067040000}"/>
    <cellStyle name="Währung 7 2 3" xfId="1021" xr:uid="{00000000-0005-0000-0000-000068040000}"/>
    <cellStyle name="Währung 7 3" xfId="915" xr:uid="{00000000-0005-0000-0000-000069040000}"/>
    <cellStyle name="Währung 7 3 2" xfId="1023" xr:uid="{00000000-0005-0000-0000-00006A040000}"/>
    <cellStyle name="Währung 7 4" xfId="1020" xr:uid="{00000000-0005-0000-0000-00006B040000}"/>
    <cellStyle name="Währung 8" xfId="916" xr:uid="{00000000-0005-0000-0000-00006C040000}"/>
    <cellStyle name="Währung 8 2" xfId="917" xr:uid="{00000000-0005-0000-0000-00006D040000}"/>
    <cellStyle name="Währung 8 2 2" xfId="918" xr:uid="{00000000-0005-0000-0000-00006E040000}"/>
    <cellStyle name="Währung 8 2 2 2" xfId="1026" xr:uid="{00000000-0005-0000-0000-00006F040000}"/>
    <cellStyle name="Währung 8 2 3" xfId="1025" xr:uid="{00000000-0005-0000-0000-000070040000}"/>
    <cellStyle name="Währung 8 3" xfId="919" xr:uid="{00000000-0005-0000-0000-000071040000}"/>
    <cellStyle name="Währung 8 3 2" xfId="1027" xr:uid="{00000000-0005-0000-0000-000072040000}"/>
    <cellStyle name="Währung 8 4" xfId="1024" xr:uid="{00000000-0005-0000-0000-000073040000}"/>
    <cellStyle name="Währung 9" xfId="920" xr:uid="{00000000-0005-0000-0000-000074040000}"/>
    <cellStyle name="Währung 9 2" xfId="921" xr:uid="{00000000-0005-0000-0000-000075040000}"/>
    <cellStyle name="Währung 9 2 2" xfId="1029" xr:uid="{00000000-0005-0000-0000-000076040000}"/>
    <cellStyle name="Währung 9 3" xfId="1028" xr:uid="{00000000-0005-0000-0000-000077040000}"/>
    <cellStyle name="Warnender Text 2" xfId="922" xr:uid="{00000000-0005-0000-0000-000078040000}"/>
    <cellStyle name="Warnender Text 2 2" xfId="923" xr:uid="{00000000-0005-0000-0000-000079040000}"/>
    <cellStyle name="Warnender Text 2 3" xfId="924" xr:uid="{00000000-0005-0000-0000-00007A040000}"/>
    <cellStyle name="Warnender Text 3" xfId="925" xr:uid="{00000000-0005-0000-0000-00007B040000}"/>
    <cellStyle name="Yellow" xfId="926" xr:uid="{00000000-0005-0000-0000-00007C040000}"/>
    <cellStyle name="Zelle überprüfen 2" xfId="927" xr:uid="{00000000-0005-0000-0000-00007D040000}"/>
    <cellStyle name="Zelle überprüfen 3" xfId="928" xr:uid="{00000000-0005-0000-0000-00007E04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60000"/>
      <color rgb="FFFEEDDA"/>
      <color rgb="FFFEF5DA"/>
      <color rgb="FFFEECBA"/>
      <color rgb="FFFCD8F4"/>
      <color rgb="FFFABCED"/>
      <color rgb="FFE909D9"/>
      <color rgb="FFFEE5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285</xdr:row>
      <xdr:rowOff>0</xdr:rowOff>
    </xdr:from>
    <xdr:ext cx="1618948" cy="0"/>
    <xdr:pic>
      <xdr:nvPicPr>
        <xdr:cNvPr id="2" name="Picture 1" descr="RUBIE'S-LOGO_FR_2015_BD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" y="97639414"/>
          <a:ext cx="1618948" cy="0"/>
        </a:xfrm>
        <a:prstGeom prst="rect">
          <a:avLst/>
        </a:prstGeom>
      </xdr:spPr>
    </xdr:pic>
    <xdr:clientData/>
  </xdr:oneCellAnchor>
  <xdr:oneCellAnchor>
    <xdr:from>
      <xdr:col>0</xdr:col>
      <xdr:colOff>76200</xdr:colOff>
      <xdr:row>285</xdr:row>
      <xdr:rowOff>0</xdr:rowOff>
    </xdr:from>
    <xdr:ext cx="1618948" cy="0"/>
    <xdr:pic>
      <xdr:nvPicPr>
        <xdr:cNvPr id="3" name="Picture 2" descr="RUBIE'S-LOGO_FR_2015_BD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" y="97639414"/>
          <a:ext cx="1618948" cy="0"/>
        </a:xfrm>
        <a:prstGeom prst="rect">
          <a:avLst/>
        </a:prstGeom>
      </xdr:spPr>
    </xdr:pic>
    <xdr:clientData/>
  </xdr:oneCellAnchor>
  <xdr:twoCellAnchor>
    <xdr:from>
      <xdr:col>6</xdr:col>
      <xdr:colOff>744682</xdr:colOff>
      <xdr:row>3</xdr:row>
      <xdr:rowOff>554181</xdr:rowOff>
    </xdr:from>
    <xdr:to>
      <xdr:col>6</xdr:col>
      <xdr:colOff>1645228</xdr:colOff>
      <xdr:row>6</xdr:row>
      <xdr:rowOff>329046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ACE69C31-A267-4675-8312-67D22F82C1FE}"/>
            </a:ext>
          </a:extLst>
        </xdr:cNvPr>
        <xdr:cNvCxnSpPr/>
      </xdr:nvCxnSpPr>
      <xdr:spPr>
        <a:xfrm flipH="1">
          <a:off x="14962909" y="2701636"/>
          <a:ext cx="900546" cy="192231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987137</xdr:colOff>
      <xdr:row>2</xdr:row>
      <xdr:rowOff>571500</xdr:rowOff>
    </xdr:from>
    <xdr:to>
      <xdr:col>7</xdr:col>
      <xdr:colOff>1454727</xdr:colOff>
      <xdr:row>3</xdr:row>
      <xdr:rowOff>363681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A9CA23C-AE56-4C3F-9E27-E9C9213F1F75}"/>
            </a:ext>
          </a:extLst>
        </xdr:cNvPr>
        <xdr:cNvSpPr txBox="1"/>
      </xdr:nvSpPr>
      <xdr:spPr>
        <a:xfrm>
          <a:off x="15205364" y="1991591"/>
          <a:ext cx="2424545" cy="5195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une autre formule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ferrer\AppData\Local\Microsoft\Windows\Temporary%20Internet%20Files\Content.Outlook\QWUJSOA8\Users\cprecht\SkyDrive\IMC%20Toys%20Deutschland%20Ordner\AiO%20Deutschland%20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Änderungsdienst"/>
      <sheetName val="Stammdaten"/>
      <sheetName val="Übersicht Umsatz WKZ Boni"/>
      <sheetName val="FOB Price List 2014"/>
      <sheetName val="Angebotsblatt"/>
      <sheetName val="Detailkonditionen"/>
      <sheetName val="Samples"/>
      <sheetName val="Übersicht FC Artikel"/>
      <sheetName val="Bestellungen"/>
      <sheetName val="Auswertung PG"/>
      <sheetName val="sonstigeKd"/>
      <sheetName val="IMCselbst"/>
      <sheetName val="Interspar"/>
      <sheetName val="Woolworth"/>
      <sheetName val="KIK"/>
      <sheetName val="TRU"/>
      <sheetName val="Müller"/>
      <sheetName val="Rofu"/>
      <sheetName val="Kaufhof"/>
      <sheetName val="Amazon"/>
      <sheetName val="VedesLager"/>
      <sheetName val="Real"/>
      <sheetName val="Spielemax"/>
      <sheetName val="MyToys"/>
      <sheetName val="Karstadt"/>
      <sheetName val="Hoffmann"/>
      <sheetName val="Rossmann"/>
      <sheetName val="Posten"/>
      <sheetName val="Hierarchie Stand 12.06.14"/>
      <sheetName val="Kd.- Hierarchie Zuordnung"/>
      <sheetName val="FOB Preise 27.12.12"/>
      <sheetName val="Artikelstatistik"/>
      <sheetName val="Kundenumsätze bei VVA"/>
      <sheetName val="RENT. BY PRODUCT"/>
      <sheetName val="RENT. BY PRODUCT NEU"/>
      <sheetName val="IMC selbst"/>
      <sheetName val="AT"/>
      <sheetName val="Hausmann"/>
      <sheetName val="Schweiz"/>
      <sheetName val="Libro"/>
      <sheetName val="Thalia"/>
      <sheetName val="Kidoh"/>
      <sheetName val="Walz"/>
      <sheetName val="Metro CC"/>
      <sheetName val="Baur"/>
      <sheetName val="BertelsmannArvato"/>
      <sheetName val="BertelsmannClub"/>
      <sheetName val="Intertoys"/>
      <sheetName val="Kaufland"/>
      <sheetName val="Markant"/>
      <sheetName val="REWE"/>
      <sheetName val="Globus"/>
      <sheetName val="Bünting"/>
      <sheetName val="EDEKA"/>
      <sheetName val="Handelsvertreter DE"/>
      <sheetName val="PIVOT von ANALYZER FOB"/>
      <sheetName val="PIVOT von ANALYSER DOM"/>
      <sheetName val="ANALYZER 2.10.13 FOB"/>
      <sheetName val="ANALYZER 1.10.13 DO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2434F-6F6C-4497-84B4-25D04F9C2781}">
  <sheetPr codeName="Feuil1"/>
  <dimension ref="A1:F11"/>
  <sheetViews>
    <sheetView workbookViewId="0">
      <selection activeCell="G25" sqref="G25"/>
    </sheetView>
  </sheetViews>
  <sheetFormatPr baseColWidth="10" defaultRowHeight="15"/>
  <cols>
    <col min="1" max="1" width="25" style="76" customWidth="1"/>
    <col min="2" max="2" width="12" style="78" customWidth="1"/>
    <col min="3" max="3" width="16" style="77" customWidth="1"/>
  </cols>
  <sheetData>
    <row r="1" spans="1:6" ht="41.25" customHeight="1">
      <c r="A1" s="83" t="s">
        <v>2</v>
      </c>
      <c r="B1" s="84" t="s">
        <v>6</v>
      </c>
      <c r="C1" s="85" t="s">
        <v>7</v>
      </c>
      <c r="D1" s="86"/>
      <c r="E1" s="81" t="s">
        <v>289</v>
      </c>
      <c r="F1" s="81">
        <f>SUM(B:B)</f>
        <v>46</v>
      </c>
    </row>
    <row r="2" spans="1:6">
      <c r="A2" s="76">
        <v>3527071500095</v>
      </c>
      <c r="B2" s="78">
        <v>10</v>
      </c>
    </row>
    <row r="3" spans="1:6">
      <c r="A3" s="76">
        <v>3279661540218</v>
      </c>
      <c r="B3" s="78">
        <v>5</v>
      </c>
    </row>
    <row r="4" spans="1:6">
      <c r="A4" s="76">
        <v>3527079047738</v>
      </c>
      <c r="B4" s="78">
        <v>1</v>
      </c>
    </row>
    <row r="5" spans="1:6">
      <c r="A5" s="76">
        <v>3527079069808</v>
      </c>
      <c r="B5" s="78">
        <v>1</v>
      </c>
    </row>
    <row r="6" spans="1:6">
      <c r="A6" s="76">
        <v>3527079035148</v>
      </c>
      <c r="B6" s="78">
        <v>1</v>
      </c>
    </row>
    <row r="7" spans="1:6">
      <c r="A7" s="76">
        <v>3527071560716</v>
      </c>
      <c r="B7" s="78">
        <v>1</v>
      </c>
    </row>
    <row r="8" spans="1:6">
      <c r="A8" s="76">
        <v>3527079053005</v>
      </c>
      <c r="B8" s="78">
        <v>2</v>
      </c>
    </row>
    <row r="9" spans="1:6">
      <c r="A9" s="76">
        <v>3527079053050</v>
      </c>
      <c r="B9" s="82">
        <v>10</v>
      </c>
    </row>
    <row r="10" spans="1:6">
      <c r="A10" s="76">
        <v>3527079053050</v>
      </c>
      <c r="B10" s="82">
        <v>10</v>
      </c>
    </row>
    <row r="11" spans="1:6">
      <c r="A11" s="76">
        <v>82686124676</v>
      </c>
      <c r="B11" s="79">
        <v>5</v>
      </c>
      <c r="C11" s="80" t="s">
        <v>8</v>
      </c>
    </row>
  </sheetData>
  <conditionalFormatting sqref="A1:A1048576">
    <cfRule type="duplicateValues" dxfId="0" priority="1"/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R344"/>
  <sheetViews>
    <sheetView showGridLines="0" tabSelected="1" showOutlineSymbols="0" zoomScale="55" zoomScaleNormal="55" zoomScaleSheetLayoutView="55" workbookViewId="0">
      <selection activeCell="G7" sqref="G7:G285"/>
    </sheetView>
  </sheetViews>
  <sheetFormatPr baseColWidth="10" defaultColWidth="11.28515625" defaultRowHeight="55.5" customHeight="1"/>
  <cols>
    <col min="1" max="1" width="32.140625" style="4" customWidth="1"/>
    <col min="2" max="2" width="32.7109375" style="4" customWidth="1"/>
    <col min="3" max="3" width="69" style="5" customWidth="1"/>
    <col min="4" max="4" width="27.28515625" style="6" customWidth="1"/>
    <col min="5" max="5" width="23.5703125" style="7" customWidth="1"/>
    <col min="6" max="6" width="28.42578125" style="10" bestFit="1" customWidth="1"/>
    <col min="7" max="7" width="29.28515625" style="3" customWidth="1"/>
    <col min="8" max="8" width="28.42578125" style="3" customWidth="1"/>
    <col min="9" max="9" width="27.7109375" style="3" customWidth="1"/>
    <col min="10" max="10" width="70.42578125" style="3" customWidth="1"/>
    <col min="11" max="12" width="11.28515625" style="36"/>
    <col min="13" max="16384" width="11.28515625" style="3"/>
  </cols>
  <sheetData>
    <row r="1" spans="1:18" ht="55.5" customHeight="1" thickTop="1">
      <c r="A1" s="99"/>
      <c r="B1" s="100"/>
      <c r="C1" s="66"/>
      <c r="D1" s="67"/>
      <c r="E1" s="68"/>
      <c r="F1" s="101"/>
      <c r="G1" s="48"/>
      <c r="H1" s="48"/>
      <c r="I1" s="47"/>
      <c r="J1" s="48"/>
    </row>
    <row r="2" spans="1:18" ht="55.5" customHeight="1">
      <c r="A2" s="69"/>
      <c r="B2" s="41"/>
      <c r="C2" s="41"/>
      <c r="D2" s="42"/>
      <c r="E2" s="42"/>
      <c r="F2" s="102"/>
      <c r="G2" s="104"/>
      <c r="H2" s="104"/>
      <c r="I2" s="105"/>
      <c r="J2" s="49"/>
    </row>
    <row r="3" spans="1:18" ht="58.15" customHeight="1">
      <c r="A3" s="70"/>
      <c r="B3" s="43"/>
      <c r="C3" s="43"/>
      <c r="D3" s="40"/>
      <c r="E3" s="40"/>
      <c r="F3" s="102"/>
      <c r="G3" s="106"/>
      <c r="H3" s="106"/>
      <c r="I3" s="107"/>
      <c r="J3" s="52"/>
    </row>
    <row r="4" spans="1:18" ht="55.5" customHeight="1" thickBot="1">
      <c r="A4" s="71"/>
      <c r="B4" s="44"/>
      <c r="C4" s="108"/>
      <c r="D4" s="109"/>
      <c r="E4" s="110"/>
      <c r="F4" s="103"/>
      <c r="G4" s="111"/>
      <c r="H4" s="111"/>
      <c r="I4" s="112"/>
      <c r="J4" s="53"/>
      <c r="K4" s="37"/>
      <c r="L4" s="37"/>
    </row>
    <row r="5" spans="1:18" s="9" customFormat="1" ht="64.150000000000006" customHeight="1" thickBot="1">
      <c r="A5" s="87"/>
      <c r="B5" s="88"/>
      <c r="C5" s="88"/>
      <c r="D5" s="88"/>
      <c r="E5" s="89"/>
      <c r="F5" s="90" t="s">
        <v>9</v>
      </c>
      <c r="G5" s="64"/>
      <c r="H5" s="50"/>
      <c r="I5" s="50"/>
      <c r="J5" s="92" t="s">
        <v>4</v>
      </c>
      <c r="K5" s="38"/>
      <c r="L5" s="38"/>
    </row>
    <row r="6" spans="1:18" s="9" customFormat="1" ht="49.9" customHeight="1" thickBot="1">
      <c r="A6" s="72" t="s">
        <v>1</v>
      </c>
      <c r="B6" s="94" t="s">
        <v>0</v>
      </c>
      <c r="C6" s="95"/>
      <c r="D6" s="45" t="s">
        <v>2</v>
      </c>
      <c r="E6" s="46" t="s">
        <v>3</v>
      </c>
      <c r="F6" s="91"/>
      <c r="G6" s="65"/>
      <c r="H6" s="51"/>
      <c r="I6" s="51"/>
      <c r="J6" s="93"/>
      <c r="K6" s="38"/>
      <c r="L6" s="38"/>
    </row>
    <row r="7" spans="1:18" s="8" customFormat="1" ht="55.15" customHeight="1">
      <c r="A7" s="73">
        <v>1</v>
      </c>
      <c r="B7" s="29" t="s">
        <v>10</v>
      </c>
      <c r="C7" s="19"/>
      <c r="D7" s="17">
        <v>3527071500095</v>
      </c>
      <c r="E7" s="11">
        <v>0.83</v>
      </c>
      <c r="F7" s="74" cm="1">
        <f t="array" ref="F7">IF(SUMPRODUCT(('Comptage client'!$A$2:$A$11=RETOURS!$D7)*('Comptage client'!$B$2:$B$11))=0,"X",SUMPRODUCT(('Comptage client'!$A$2:$A$11=RETOURS!$D7)*('Comptage client'!$B$2:$B$11)))</f>
        <v>10</v>
      </c>
      <c r="G7" s="54">
        <f>IF(SUMIF('Comptage client'!$A$2:$A$10,RETOURS!$D7,'Comptage client'!$B$2:$B$11)=0,"X",SUMIF('Comptage client'!$A$2:$A$10,RETOURS!$D7,'Comptage client'!$B$2:$B$11))</f>
        <v>10</v>
      </c>
      <c r="H7" s="55"/>
      <c r="I7" s="55"/>
      <c r="J7" s="56"/>
      <c r="K7" s="32"/>
      <c r="L7" s="32"/>
      <c r="M7" s="23"/>
      <c r="N7" s="23"/>
      <c r="O7" s="23"/>
      <c r="P7" s="23"/>
      <c r="Q7" s="23"/>
      <c r="R7" s="23"/>
    </row>
    <row r="8" spans="1:18" s="8" customFormat="1" ht="55.15" customHeight="1">
      <c r="A8" s="73">
        <v>2</v>
      </c>
      <c r="B8" s="29" t="s">
        <v>11</v>
      </c>
      <c r="C8" s="19"/>
      <c r="D8" s="17">
        <v>3279661540218</v>
      </c>
      <c r="E8" s="11">
        <v>2.08</v>
      </c>
      <c r="F8" s="74" cm="1">
        <f t="array" ref="F8">IF(SUMPRODUCT(('Comptage client'!$A$2:$A$11=RETOURS!$D8)*('Comptage client'!$B$2:$B$11))=0,"X",SUMPRODUCT(('Comptage client'!$A$2:$A$11=RETOURS!$D8)*('Comptage client'!$B$2:$B$11)))</f>
        <v>5</v>
      </c>
      <c r="G8" s="54">
        <f>IF(SUMIF('Comptage client'!$A$2:$A$10,RETOURS!$D8,'Comptage client'!$B$2:$B$11)=0,"X",SUMIF('Comptage client'!$A$2:$A$10,RETOURS!$D8,'Comptage client'!$B$2:$B$11))</f>
        <v>5</v>
      </c>
      <c r="H8" s="55"/>
      <c r="I8" s="55"/>
      <c r="J8" s="56"/>
      <c r="K8" s="32"/>
      <c r="L8" s="32"/>
      <c r="M8" s="23"/>
      <c r="N8" s="23"/>
      <c r="O8" s="23"/>
      <c r="P8" s="23"/>
      <c r="Q8" s="23"/>
      <c r="R8" s="23"/>
    </row>
    <row r="9" spans="1:18" s="8" customFormat="1" ht="55.15" customHeight="1">
      <c r="A9" s="73">
        <v>3</v>
      </c>
      <c r="B9" s="29" t="s">
        <v>12</v>
      </c>
      <c r="C9" s="19"/>
      <c r="D9" s="17">
        <v>3527079047738</v>
      </c>
      <c r="E9" s="11">
        <v>0.83</v>
      </c>
      <c r="F9" s="74" cm="1">
        <f t="array" ref="F9">IF(SUMPRODUCT(('Comptage client'!$A$2:$A$11=RETOURS!$D9)*('Comptage client'!$B$2:$B$11))=0,"X",SUMPRODUCT(('Comptage client'!$A$2:$A$11=RETOURS!$D9)*('Comptage client'!$B$2:$B$11)))</f>
        <v>1</v>
      </c>
      <c r="G9" s="54">
        <f>IF(SUMIF('Comptage client'!$A$2:$A$10,RETOURS!$D9,'Comptage client'!$B$2:$B$11)=0,"X",SUMIF('Comptage client'!$A$2:$A$10,RETOURS!$D9,'Comptage client'!$B$2:$B$11))</f>
        <v>1</v>
      </c>
      <c r="H9" s="55"/>
      <c r="I9" s="55"/>
      <c r="J9" s="56"/>
      <c r="K9" s="32"/>
      <c r="L9" s="32"/>
      <c r="M9" s="23"/>
      <c r="N9" s="23"/>
      <c r="O9" s="23"/>
      <c r="P9" s="23"/>
      <c r="Q9" s="23"/>
      <c r="R9" s="23"/>
    </row>
    <row r="10" spans="1:18" s="8" customFormat="1" ht="55.15" customHeight="1">
      <c r="A10" s="73">
        <v>4</v>
      </c>
      <c r="B10" s="29" t="s">
        <v>13</v>
      </c>
      <c r="C10" s="19"/>
      <c r="D10" s="17">
        <v>3527079069808</v>
      </c>
      <c r="E10" s="11">
        <v>18.329999999999998</v>
      </c>
      <c r="F10" s="74" cm="1">
        <f t="array" ref="F10">IF(SUMPRODUCT(('Comptage client'!$A$2:$A$11=RETOURS!$D10)*('Comptage client'!$B$2:$B$11))=0,"X",SUMPRODUCT(('Comptage client'!$A$2:$A$11=RETOURS!$D10)*('Comptage client'!$B$2:$B$11)))</f>
        <v>1</v>
      </c>
      <c r="G10" s="54">
        <f>IF(SUMIF('Comptage client'!$A$2:$A$10,RETOURS!$D10,'Comptage client'!$B$2:$B$11)=0,"X",SUMIF('Comptage client'!$A$2:$A$10,RETOURS!$D10,'Comptage client'!$B$2:$B$11))</f>
        <v>1</v>
      </c>
      <c r="H10" s="55"/>
      <c r="I10" s="55"/>
      <c r="J10" s="56"/>
      <c r="K10" s="32"/>
      <c r="L10" s="32"/>
      <c r="M10" s="23"/>
      <c r="N10" s="23"/>
      <c r="O10" s="23"/>
      <c r="P10" s="23"/>
      <c r="Q10" s="23"/>
      <c r="R10" s="23"/>
    </row>
    <row r="11" spans="1:18" s="8" customFormat="1" ht="55.15" customHeight="1">
      <c r="A11" s="73">
        <v>5</v>
      </c>
      <c r="B11" s="29" t="s">
        <v>14</v>
      </c>
      <c r="C11" s="19"/>
      <c r="D11" s="17">
        <v>3527079035148</v>
      </c>
      <c r="E11" s="11">
        <v>1.66</v>
      </c>
      <c r="F11" s="74" cm="1">
        <f t="array" ref="F11">IF(SUMPRODUCT(('Comptage client'!$A$2:$A$11=RETOURS!$D11)*('Comptage client'!$B$2:$B$11))=0,"X",SUMPRODUCT(('Comptage client'!$A$2:$A$11=RETOURS!$D11)*('Comptage client'!$B$2:$B$11)))</f>
        <v>1</v>
      </c>
      <c r="G11" s="54">
        <f>IF(SUMIF('Comptage client'!$A$2:$A$10,RETOURS!$D11,'Comptage client'!$B$2:$B$11)=0,"X",SUMIF('Comptage client'!$A$2:$A$10,RETOURS!$D11,'Comptage client'!$B$2:$B$11))</f>
        <v>1</v>
      </c>
      <c r="H11" s="55"/>
      <c r="I11" s="55"/>
      <c r="J11" s="56"/>
      <c r="K11" s="32"/>
      <c r="L11" s="32"/>
      <c r="M11" s="23"/>
      <c r="N11" s="23"/>
      <c r="O11" s="23"/>
      <c r="P11" s="23"/>
      <c r="Q11" s="23"/>
      <c r="R11" s="23"/>
    </row>
    <row r="12" spans="1:18" s="8" customFormat="1" ht="55.15" customHeight="1">
      <c r="A12" s="73">
        <v>6</v>
      </c>
      <c r="B12" s="29" t="s">
        <v>15</v>
      </c>
      <c r="C12" s="19"/>
      <c r="D12" s="17">
        <v>3527071560716</v>
      </c>
      <c r="E12" s="11">
        <v>0.57999999999999996</v>
      </c>
      <c r="F12" s="74" cm="1">
        <f t="array" ref="F12">IF(SUMPRODUCT(('Comptage client'!$A$2:$A$11=RETOURS!$D12)*('Comptage client'!$B$2:$B$11))=0,"X",SUMPRODUCT(('Comptage client'!$A$2:$A$11=RETOURS!$D12)*('Comptage client'!$B$2:$B$11)))</f>
        <v>1</v>
      </c>
      <c r="G12" s="54">
        <f>IF(SUMIF('Comptage client'!$A$2:$A$10,RETOURS!$D12,'Comptage client'!$B$2:$B$11)=0,"X",SUMIF('Comptage client'!$A$2:$A$10,RETOURS!$D12,'Comptage client'!$B$2:$B$11))</f>
        <v>1</v>
      </c>
      <c r="H12" s="55"/>
      <c r="I12" s="55"/>
      <c r="J12" s="56"/>
      <c r="K12" s="32"/>
      <c r="L12" s="32"/>
      <c r="M12" s="23"/>
      <c r="N12" s="23"/>
      <c r="O12" s="23"/>
      <c r="P12" s="23"/>
      <c r="Q12" s="23"/>
      <c r="R12" s="23"/>
    </row>
    <row r="13" spans="1:18" s="8" customFormat="1" ht="55.15" customHeight="1">
      <c r="A13" s="73">
        <v>7</v>
      </c>
      <c r="B13" s="29" t="s">
        <v>16</v>
      </c>
      <c r="C13" s="19"/>
      <c r="D13" s="17">
        <v>3527079053005</v>
      </c>
      <c r="E13" s="11">
        <v>4.99</v>
      </c>
      <c r="F13" s="74" cm="1">
        <f t="array" ref="F13">IF(SUMPRODUCT(('Comptage client'!$A$2:$A$11=RETOURS!$D13)*('Comptage client'!$B$2:$B$11))=0,"X",SUMPRODUCT(('Comptage client'!$A$2:$A$11=RETOURS!$D13)*('Comptage client'!$B$2:$B$11)))</f>
        <v>2</v>
      </c>
      <c r="G13" s="54">
        <f>IF(SUMIF('Comptage client'!$A$2:$A$10,RETOURS!$D13,'Comptage client'!$B$2:$B$11)=0,"X",SUMIF('Comptage client'!$A$2:$A$10,RETOURS!$D13,'Comptage client'!$B$2:$B$11))</f>
        <v>2</v>
      </c>
      <c r="H13" s="55"/>
      <c r="I13" s="55"/>
      <c r="J13" s="56"/>
      <c r="K13" s="32"/>
      <c r="L13" s="32"/>
      <c r="M13" s="23"/>
      <c r="N13" s="23"/>
      <c r="O13" s="23"/>
      <c r="P13" s="23"/>
      <c r="Q13" s="23"/>
      <c r="R13" s="23"/>
    </row>
    <row r="14" spans="1:18" s="8" customFormat="1" ht="55.15" customHeight="1">
      <c r="A14" s="73">
        <v>8</v>
      </c>
      <c r="B14" s="29" t="s">
        <v>17</v>
      </c>
      <c r="C14" s="19"/>
      <c r="D14" s="17">
        <v>3527079053050</v>
      </c>
      <c r="E14" s="11">
        <v>2.91</v>
      </c>
      <c r="F14" s="74" cm="1">
        <f t="array" ref="F14">IF(SUMPRODUCT(('Comptage client'!$A$2:$A$11=RETOURS!$D14)*('Comptage client'!$B$2:$B$11))=0,"X",SUMPRODUCT(('Comptage client'!$A$2:$A$11=RETOURS!$D14)*('Comptage client'!$B$2:$B$11)))</f>
        <v>20</v>
      </c>
      <c r="G14" s="54">
        <f>IF(SUMIF('Comptage client'!$A$2:$A$10,RETOURS!$D14,'Comptage client'!$B$2:$B$11)=0,"X",SUMIF('Comptage client'!$A$2:$A$10,RETOURS!$D14,'Comptage client'!$B$2:$B$11))</f>
        <v>20</v>
      </c>
      <c r="H14" s="55"/>
      <c r="I14" s="55"/>
      <c r="J14" s="56"/>
      <c r="K14" s="32"/>
      <c r="L14" s="32"/>
      <c r="M14" s="23"/>
      <c r="N14" s="23"/>
      <c r="O14" s="23"/>
      <c r="P14" s="23"/>
      <c r="Q14" s="23"/>
      <c r="R14" s="23"/>
    </row>
    <row r="15" spans="1:18" s="8" customFormat="1" ht="55.15" customHeight="1">
      <c r="A15" s="73">
        <v>9</v>
      </c>
      <c r="B15" s="29" t="s">
        <v>18</v>
      </c>
      <c r="C15" s="19"/>
      <c r="D15" s="17">
        <v>3527079053067</v>
      </c>
      <c r="E15" s="11">
        <v>2.91</v>
      </c>
      <c r="F15" s="74" t="str" cm="1">
        <f t="array" ref="F15">IF(SUMPRODUCT(('Comptage client'!$A$2:$A$11=RETOURS!$D15)*('Comptage client'!$B$2:$B$11))=0,"X",SUMPRODUCT(('Comptage client'!$A$2:$A$11=RETOURS!$D15)*('Comptage client'!$B$2:$B$11)))</f>
        <v>X</v>
      </c>
      <c r="G15" s="54" t="str">
        <f>IF(SUMIF('Comptage client'!$A$2:$A$10,RETOURS!$D15,'Comptage client'!$B$2:$B$11)=0,"X",SUMIF('Comptage client'!$A$2:$A$10,RETOURS!$D15,'Comptage client'!$B$2:$B$11))</f>
        <v>X</v>
      </c>
      <c r="H15" s="55"/>
      <c r="I15" s="55"/>
      <c r="J15" s="56"/>
      <c r="K15" s="32"/>
      <c r="L15" s="32"/>
      <c r="M15" s="23"/>
      <c r="N15" s="23"/>
      <c r="O15" s="23"/>
      <c r="P15" s="23"/>
      <c r="Q15" s="23"/>
      <c r="R15" s="23"/>
    </row>
    <row r="16" spans="1:18" s="8" customFormat="1" ht="55.15" customHeight="1">
      <c r="A16" s="73">
        <v>10</v>
      </c>
      <c r="B16" s="29" t="s">
        <v>19</v>
      </c>
      <c r="C16" s="19"/>
      <c r="D16" s="17">
        <v>3527079053159</v>
      </c>
      <c r="E16" s="11">
        <v>4.99</v>
      </c>
      <c r="F16" s="74" t="str" cm="1">
        <f t="array" ref="F16">IF(SUMPRODUCT(('Comptage client'!$A$2:$A$11=RETOURS!$D16)*('Comptage client'!$B$2:$B$11))=0,"X",SUMPRODUCT(('Comptage client'!$A$2:$A$11=RETOURS!$D16)*('Comptage client'!$B$2:$B$11)))</f>
        <v>X</v>
      </c>
      <c r="G16" s="54" t="str">
        <f>IF(SUMIF('Comptage client'!$A$2:$A$10,RETOURS!$D16,'Comptage client'!$B$2:$B$11)=0,"X",SUMIF('Comptage client'!$A$2:$A$10,RETOURS!$D16,'Comptage client'!$B$2:$B$11))</f>
        <v>X</v>
      </c>
      <c r="H16" s="55"/>
      <c r="I16" s="55"/>
      <c r="J16" s="56"/>
      <c r="K16" s="32"/>
      <c r="L16" s="32"/>
      <c r="M16" s="23"/>
      <c r="N16" s="23"/>
      <c r="O16" s="23"/>
      <c r="P16" s="23"/>
      <c r="Q16" s="23"/>
      <c r="R16" s="23"/>
    </row>
    <row r="17" spans="1:18" s="8" customFormat="1" ht="55.15" customHeight="1">
      <c r="A17" s="73">
        <v>11</v>
      </c>
      <c r="B17" s="29" t="s">
        <v>20</v>
      </c>
      <c r="C17" s="19"/>
      <c r="D17" s="17">
        <v>3527079053166</v>
      </c>
      <c r="E17" s="11">
        <v>4.99</v>
      </c>
      <c r="F17" s="74" t="str" cm="1">
        <f t="array" ref="F17">IF(SUMPRODUCT(('Comptage client'!$A$2:$A$11=RETOURS!$D17)*('Comptage client'!$B$2:$B$11))=0,"X",SUMPRODUCT(('Comptage client'!$A$2:$A$11=RETOURS!$D17)*('Comptage client'!$B$2:$B$11)))</f>
        <v>X</v>
      </c>
      <c r="G17" s="54" t="str">
        <f>IF(SUMIF('Comptage client'!$A$2:$A$10,RETOURS!$D17,'Comptage client'!$B$2:$B$11)=0,"X",SUMIF('Comptage client'!$A$2:$A$10,RETOURS!$D17,'Comptage client'!$B$2:$B$11))</f>
        <v>X</v>
      </c>
      <c r="H17" s="55"/>
      <c r="I17" s="55"/>
      <c r="J17" s="56"/>
      <c r="K17" s="32"/>
      <c r="L17" s="32"/>
      <c r="M17" s="23"/>
      <c r="N17" s="23"/>
      <c r="O17" s="23"/>
      <c r="P17" s="23"/>
      <c r="Q17" s="23"/>
      <c r="R17" s="23"/>
    </row>
    <row r="18" spans="1:18" s="8" customFormat="1" ht="55.15" customHeight="1">
      <c r="A18" s="73">
        <v>12</v>
      </c>
      <c r="B18" s="29" t="s">
        <v>21</v>
      </c>
      <c r="C18" s="19"/>
      <c r="D18" s="17">
        <v>3527079057447</v>
      </c>
      <c r="E18" s="11">
        <v>1.66</v>
      </c>
      <c r="F18" s="74" t="str" cm="1">
        <f t="array" ref="F18">IF(SUMPRODUCT(('Comptage client'!$A$2:$A$11=RETOURS!$D18)*('Comptage client'!$B$2:$B$11))=0,"X",SUMPRODUCT(('Comptage client'!$A$2:$A$11=RETOURS!$D18)*('Comptage client'!$B$2:$B$11)))</f>
        <v>X</v>
      </c>
      <c r="G18" s="54" t="str">
        <f>IF(SUMIF('Comptage client'!$A$2:$A$10,RETOURS!$D18,'Comptage client'!$B$2:$B$11)=0,"X",SUMIF('Comptage client'!$A$2:$A$10,RETOURS!$D18,'Comptage client'!$B$2:$B$11))</f>
        <v>X</v>
      </c>
      <c r="H18" s="55"/>
      <c r="I18" s="55"/>
      <c r="J18" s="56"/>
      <c r="K18" s="32"/>
      <c r="L18" s="32"/>
      <c r="M18" s="23"/>
      <c r="N18" s="23"/>
      <c r="O18" s="23"/>
      <c r="P18" s="23"/>
      <c r="Q18" s="23"/>
      <c r="R18" s="23"/>
    </row>
    <row r="19" spans="1:18" s="8" customFormat="1" ht="55.15" customHeight="1">
      <c r="A19" s="73">
        <v>13</v>
      </c>
      <c r="B19" s="29" t="s">
        <v>22</v>
      </c>
      <c r="C19" s="19"/>
      <c r="D19" s="17">
        <v>3527079057454</v>
      </c>
      <c r="E19" s="11">
        <v>1.66</v>
      </c>
      <c r="F19" s="74" t="str" cm="1">
        <f t="array" ref="F19">IF(SUMPRODUCT(('Comptage client'!$A$2:$A$11=RETOURS!$D19)*('Comptage client'!$B$2:$B$11))=0,"X",SUMPRODUCT(('Comptage client'!$A$2:$A$11=RETOURS!$D19)*('Comptage client'!$B$2:$B$11)))</f>
        <v>X</v>
      </c>
      <c r="G19" s="54" t="str">
        <f>IF(SUMIF('Comptage client'!$A$2:$A$10,RETOURS!$D19,'Comptage client'!$B$2:$B$11)=0,"X",SUMIF('Comptage client'!$A$2:$A$10,RETOURS!$D19,'Comptage client'!$B$2:$B$11))</f>
        <v>X</v>
      </c>
      <c r="H19" s="55"/>
      <c r="I19" s="55"/>
      <c r="J19" s="56"/>
      <c r="K19" s="32"/>
      <c r="L19" s="32"/>
      <c r="M19" s="23"/>
      <c r="N19" s="23"/>
      <c r="O19" s="23"/>
      <c r="P19" s="23"/>
      <c r="Q19" s="23"/>
      <c r="R19" s="23"/>
    </row>
    <row r="20" spans="1:18" s="8" customFormat="1" ht="55.15" customHeight="1">
      <c r="A20" s="73">
        <v>14</v>
      </c>
      <c r="B20" s="29" t="s">
        <v>23</v>
      </c>
      <c r="C20" s="19"/>
      <c r="D20" s="17">
        <v>3527079057461</v>
      </c>
      <c r="E20" s="11">
        <v>1.66</v>
      </c>
      <c r="F20" s="74" t="str" cm="1">
        <f t="array" ref="F20">IF(SUMPRODUCT(('Comptage client'!$A$2:$A$11=RETOURS!$D20)*('Comptage client'!$B$2:$B$11))=0,"X",SUMPRODUCT(('Comptage client'!$A$2:$A$11=RETOURS!$D20)*('Comptage client'!$B$2:$B$11)))</f>
        <v>X</v>
      </c>
      <c r="G20" s="54" t="str">
        <f>IF(SUMIF('Comptage client'!$A$2:$A$10,RETOURS!$D20,'Comptage client'!$B$2:$B$11)=0,"X",SUMIF('Comptage client'!$A$2:$A$10,RETOURS!$D20,'Comptage client'!$B$2:$B$11))</f>
        <v>X</v>
      </c>
      <c r="H20" s="55"/>
      <c r="I20" s="55"/>
      <c r="J20" s="56"/>
      <c r="K20" s="32"/>
      <c r="L20" s="32"/>
      <c r="M20" s="23"/>
      <c r="N20" s="23"/>
      <c r="O20" s="23"/>
      <c r="P20" s="23"/>
      <c r="Q20" s="23"/>
      <c r="R20" s="23"/>
    </row>
    <row r="21" spans="1:18" s="8" customFormat="1" ht="55.15" customHeight="1">
      <c r="A21" s="73">
        <v>15</v>
      </c>
      <c r="B21" s="29" t="s">
        <v>24</v>
      </c>
      <c r="C21" s="19"/>
      <c r="D21" s="17">
        <v>3527079057416</v>
      </c>
      <c r="E21" s="11">
        <v>2.91</v>
      </c>
      <c r="F21" s="74" t="str" cm="1">
        <f t="array" ref="F21">IF(SUMPRODUCT(('Comptage client'!$A$2:$A$11=RETOURS!$D21)*('Comptage client'!$B$2:$B$11))=0,"X",SUMPRODUCT(('Comptage client'!$A$2:$A$11=RETOURS!$D21)*('Comptage client'!$B$2:$B$11)))</f>
        <v>X</v>
      </c>
      <c r="G21" s="54" t="str">
        <f>IF(SUMIF('Comptage client'!$A$2:$A$10,RETOURS!$D21,'Comptage client'!$B$2:$B$11)=0,"X",SUMIF('Comptage client'!$A$2:$A$10,RETOURS!$D21,'Comptage client'!$B$2:$B$11))</f>
        <v>X</v>
      </c>
      <c r="H21" s="55"/>
      <c r="I21" s="55"/>
      <c r="J21" s="56"/>
      <c r="K21" s="32"/>
      <c r="L21" s="32"/>
      <c r="M21" s="23"/>
      <c r="N21" s="23"/>
      <c r="O21" s="23"/>
      <c r="P21" s="23"/>
      <c r="Q21" s="23"/>
      <c r="R21" s="23"/>
    </row>
    <row r="22" spans="1:18" s="8" customFormat="1" ht="55.15" customHeight="1">
      <c r="A22" s="73">
        <v>16</v>
      </c>
      <c r="B22" s="29" t="s">
        <v>25</v>
      </c>
      <c r="C22" s="19"/>
      <c r="D22" s="17">
        <v>3527079057393</v>
      </c>
      <c r="E22" s="11">
        <v>1.24</v>
      </c>
      <c r="F22" s="74" t="str" cm="1">
        <f t="array" ref="F22">IF(SUMPRODUCT(('Comptage client'!$A$2:$A$11=RETOURS!$D22)*('Comptage client'!$B$2:$B$11))=0,"X",SUMPRODUCT(('Comptage client'!$A$2:$A$11=RETOURS!$D22)*('Comptage client'!$B$2:$B$11)))</f>
        <v>X</v>
      </c>
      <c r="G22" s="54" t="str">
        <f>IF(SUMIF('Comptage client'!$A$2:$A$10,RETOURS!$D22,'Comptage client'!$B$2:$B$11)=0,"X",SUMIF('Comptage client'!$A$2:$A$10,RETOURS!$D22,'Comptage client'!$B$2:$B$11))</f>
        <v>X</v>
      </c>
      <c r="H22" s="55"/>
      <c r="I22" s="55"/>
      <c r="J22" s="56"/>
      <c r="K22" s="32"/>
      <c r="L22" s="32"/>
      <c r="M22" s="23"/>
      <c r="N22" s="23"/>
      <c r="O22" s="23"/>
      <c r="P22" s="23"/>
      <c r="Q22" s="23"/>
      <c r="R22" s="23"/>
    </row>
    <row r="23" spans="1:18" s="8" customFormat="1" ht="55.15" customHeight="1">
      <c r="A23" s="73">
        <v>17</v>
      </c>
      <c r="B23" s="29" t="s">
        <v>26</v>
      </c>
      <c r="C23" s="19"/>
      <c r="D23" s="17">
        <v>3527079057058</v>
      </c>
      <c r="E23" s="11">
        <v>1.49</v>
      </c>
      <c r="F23" s="74" t="str" cm="1">
        <f t="array" ref="F23">IF(SUMPRODUCT(('Comptage client'!$A$2:$A$11=RETOURS!$D23)*('Comptage client'!$B$2:$B$11))=0,"X",SUMPRODUCT(('Comptage client'!$A$2:$A$11=RETOURS!$D23)*('Comptage client'!$B$2:$B$11)))</f>
        <v>X</v>
      </c>
      <c r="G23" s="54" t="str">
        <f>IF(SUMIF('Comptage client'!$A$2:$A$10,RETOURS!$D23,'Comptage client'!$B$2:$B$11)=0,"X",SUMIF('Comptage client'!$A$2:$A$10,RETOURS!$D23,'Comptage client'!$B$2:$B$11))</f>
        <v>X</v>
      </c>
      <c r="H23" s="55"/>
      <c r="I23" s="55"/>
      <c r="J23" s="56"/>
      <c r="K23" s="32"/>
      <c r="L23" s="32"/>
      <c r="M23" s="23"/>
      <c r="N23" s="23"/>
      <c r="O23" s="23"/>
      <c r="P23" s="23"/>
      <c r="Q23" s="23"/>
      <c r="R23" s="23"/>
    </row>
    <row r="24" spans="1:18" s="8" customFormat="1" ht="55.15" customHeight="1">
      <c r="A24" s="73">
        <v>18</v>
      </c>
      <c r="B24" s="29" t="s">
        <v>27</v>
      </c>
      <c r="C24" s="19"/>
      <c r="D24" s="17">
        <v>3527079057430</v>
      </c>
      <c r="E24" s="11">
        <v>0.99</v>
      </c>
      <c r="F24" s="74" t="str" cm="1">
        <f t="array" ref="F24">IF(SUMPRODUCT(('Comptage client'!$A$2:$A$11=RETOURS!$D24)*('Comptage client'!$B$2:$B$11))=0,"X",SUMPRODUCT(('Comptage client'!$A$2:$A$11=RETOURS!$D24)*('Comptage client'!$B$2:$B$11)))</f>
        <v>X</v>
      </c>
      <c r="G24" s="54" t="str">
        <f>IF(SUMIF('Comptage client'!$A$2:$A$10,RETOURS!$D24,'Comptage client'!$B$2:$B$11)=0,"X",SUMIF('Comptage client'!$A$2:$A$10,RETOURS!$D24,'Comptage client'!$B$2:$B$11))</f>
        <v>X</v>
      </c>
      <c r="H24" s="55"/>
      <c r="I24" s="55"/>
      <c r="J24" s="56"/>
      <c r="K24" s="32"/>
      <c r="L24" s="32"/>
      <c r="M24" s="23"/>
      <c r="N24" s="23"/>
      <c r="O24" s="23"/>
      <c r="P24" s="23"/>
      <c r="Q24" s="23"/>
      <c r="R24" s="23"/>
    </row>
    <row r="25" spans="1:18" s="8" customFormat="1" ht="55.15" customHeight="1">
      <c r="A25" s="73">
        <v>19</v>
      </c>
      <c r="B25" s="29" t="s">
        <v>28</v>
      </c>
      <c r="C25" s="19"/>
      <c r="D25" s="17">
        <v>3527079057409</v>
      </c>
      <c r="E25" s="11">
        <v>1.58</v>
      </c>
      <c r="F25" s="74" t="str" cm="1">
        <f t="array" ref="F25">IF(SUMPRODUCT(('Comptage client'!$A$2:$A$11=RETOURS!$D25)*('Comptage client'!$B$2:$B$11))=0,"X",SUMPRODUCT(('Comptage client'!$A$2:$A$11=RETOURS!$D25)*('Comptage client'!$B$2:$B$11)))</f>
        <v>X</v>
      </c>
      <c r="G25" s="54" t="str">
        <f>IF(SUMIF('Comptage client'!$A$2:$A$10,RETOURS!$D25,'Comptage client'!$B$2:$B$11)=0,"X",SUMIF('Comptage client'!$A$2:$A$10,RETOURS!$D25,'Comptage client'!$B$2:$B$11))</f>
        <v>X</v>
      </c>
      <c r="H25" s="55"/>
      <c r="I25" s="55"/>
      <c r="J25" s="56"/>
      <c r="K25" s="32"/>
      <c r="L25" s="32"/>
      <c r="M25" s="23"/>
      <c r="N25" s="23"/>
      <c r="O25" s="23"/>
      <c r="P25" s="23"/>
      <c r="Q25" s="23"/>
      <c r="R25" s="23"/>
    </row>
    <row r="26" spans="1:18" s="8" customFormat="1" ht="55.15" customHeight="1">
      <c r="A26" s="73">
        <v>20</v>
      </c>
      <c r="B26" s="29" t="s">
        <v>29</v>
      </c>
      <c r="C26" s="19"/>
      <c r="D26" s="17">
        <v>3527079057188</v>
      </c>
      <c r="E26" s="11">
        <v>4.16</v>
      </c>
      <c r="F26" s="74" t="str" cm="1">
        <f t="array" ref="F26">IF(SUMPRODUCT(('Comptage client'!$A$2:$A$11=RETOURS!$D26)*('Comptage client'!$B$2:$B$11))=0,"X",SUMPRODUCT(('Comptage client'!$A$2:$A$11=RETOURS!$D26)*('Comptage client'!$B$2:$B$11)))</f>
        <v>X</v>
      </c>
      <c r="G26" s="54" t="str">
        <f>IF(SUMIF('Comptage client'!$A$2:$A$10,RETOURS!$D26,'Comptage client'!$B$2:$B$11)=0,"X",SUMIF('Comptage client'!$A$2:$A$10,RETOURS!$D26,'Comptage client'!$B$2:$B$11))</f>
        <v>X</v>
      </c>
      <c r="H26" s="55"/>
      <c r="I26" s="55"/>
      <c r="J26" s="56"/>
      <c r="K26" s="32"/>
      <c r="L26" s="32"/>
      <c r="M26" s="23"/>
      <c r="N26" s="23"/>
      <c r="O26" s="23"/>
      <c r="P26" s="23"/>
      <c r="Q26" s="23"/>
      <c r="R26" s="23"/>
    </row>
    <row r="27" spans="1:18" s="8" customFormat="1" ht="55.15" customHeight="1">
      <c r="A27" s="73">
        <v>21</v>
      </c>
      <c r="B27" s="29" t="s">
        <v>30</v>
      </c>
      <c r="C27" s="19"/>
      <c r="D27" s="17">
        <v>3527079057171</v>
      </c>
      <c r="E27" s="11">
        <v>4.16</v>
      </c>
      <c r="F27" s="74" t="str" cm="1">
        <f t="array" ref="F27">IF(SUMPRODUCT(('Comptage client'!$A$2:$A$11=RETOURS!$D27)*('Comptage client'!$B$2:$B$11))=0,"X",SUMPRODUCT(('Comptage client'!$A$2:$A$11=RETOURS!$D27)*('Comptage client'!$B$2:$B$11)))</f>
        <v>X</v>
      </c>
      <c r="G27" s="54" t="str">
        <f>IF(SUMIF('Comptage client'!$A$2:$A$10,RETOURS!$D27,'Comptage client'!$B$2:$B$11)=0,"X",SUMIF('Comptage client'!$A$2:$A$10,RETOURS!$D27,'Comptage client'!$B$2:$B$11))</f>
        <v>X</v>
      </c>
      <c r="H27" s="55"/>
      <c r="I27" s="55"/>
      <c r="J27" s="56"/>
      <c r="K27" s="32"/>
      <c r="L27" s="32"/>
      <c r="M27" s="23"/>
      <c r="N27" s="23"/>
      <c r="O27" s="23"/>
      <c r="P27" s="23"/>
      <c r="Q27" s="23"/>
      <c r="R27" s="23"/>
    </row>
    <row r="28" spans="1:18" s="8" customFormat="1" ht="55.15" customHeight="1">
      <c r="A28" s="73">
        <v>22</v>
      </c>
      <c r="B28" s="29" t="s">
        <v>31</v>
      </c>
      <c r="C28" s="19"/>
      <c r="D28" s="17">
        <v>3527079057164</v>
      </c>
      <c r="E28" s="11">
        <v>4.16</v>
      </c>
      <c r="F28" s="74" t="str" cm="1">
        <f t="array" ref="F28">IF(SUMPRODUCT(('Comptage client'!$A$2:$A$11=RETOURS!$D28)*('Comptage client'!$B$2:$B$11))=0,"X",SUMPRODUCT(('Comptage client'!$A$2:$A$11=RETOURS!$D28)*('Comptage client'!$B$2:$B$11)))</f>
        <v>X</v>
      </c>
      <c r="G28" s="54" t="str">
        <f>IF(SUMIF('Comptage client'!$A$2:$A$10,RETOURS!$D28,'Comptage client'!$B$2:$B$11)=0,"X",SUMIF('Comptage client'!$A$2:$A$10,RETOURS!$D28,'Comptage client'!$B$2:$B$11))</f>
        <v>X</v>
      </c>
      <c r="H28" s="55"/>
      <c r="I28" s="55"/>
      <c r="J28" s="56"/>
      <c r="K28" s="32"/>
      <c r="L28" s="32"/>
      <c r="M28" s="23"/>
      <c r="N28" s="23"/>
      <c r="O28" s="23"/>
      <c r="P28" s="23"/>
      <c r="Q28" s="23"/>
      <c r="R28" s="23"/>
    </row>
    <row r="29" spans="1:18" s="8" customFormat="1" ht="55.15" customHeight="1">
      <c r="A29" s="73">
        <v>23</v>
      </c>
      <c r="B29" s="29" t="s">
        <v>32</v>
      </c>
      <c r="C29" s="19"/>
      <c r="D29" s="17">
        <v>3527079057218</v>
      </c>
      <c r="E29" s="11">
        <v>4.16</v>
      </c>
      <c r="F29" s="74" t="str" cm="1">
        <f t="array" ref="F29">IF(SUMPRODUCT(('Comptage client'!$A$2:$A$11=RETOURS!$D29)*('Comptage client'!$B$2:$B$11))=0,"X",SUMPRODUCT(('Comptage client'!$A$2:$A$11=RETOURS!$D29)*('Comptage client'!$B$2:$B$11)))</f>
        <v>X</v>
      </c>
      <c r="G29" s="54" t="str">
        <f>IF(SUMIF('Comptage client'!$A$2:$A$10,RETOURS!$D29,'Comptage client'!$B$2:$B$11)=0,"X",SUMIF('Comptage client'!$A$2:$A$10,RETOURS!$D29,'Comptage client'!$B$2:$B$11))</f>
        <v>X</v>
      </c>
      <c r="H29" s="55"/>
      <c r="I29" s="55"/>
      <c r="J29" s="56"/>
      <c r="K29" s="32"/>
      <c r="L29" s="32"/>
      <c r="M29" s="23"/>
      <c r="N29" s="23"/>
      <c r="O29" s="23"/>
      <c r="P29" s="23"/>
      <c r="Q29" s="23"/>
      <c r="R29" s="23"/>
    </row>
    <row r="30" spans="1:18" s="8" customFormat="1" ht="55.15" customHeight="1">
      <c r="A30" s="73">
        <v>24</v>
      </c>
      <c r="B30" s="29" t="s">
        <v>33</v>
      </c>
      <c r="C30" s="19"/>
      <c r="D30" s="17">
        <v>3527079057201</v>
      </c>
      <c r="E30" s="11">
        <v>4.16</v>
      </c>
      <c r="F30" s="74" t="str" cm="1">
        <f t="array" ref="F30">IF(SUMPRODUCT(('Comptage client'!$A$2:$A$11=RETOURS!$D30)*('Comptage client'!$B$2:$B$11))=0,"X",SUMPRODUCT(('Comptage client'!$A$2:$A$11=RETOURS!$D30)*('Comptage client'!$B$2:$B$11)))</f>
        <v>X</v>
      </c>
      <c r="G30" s="54" t="str">
        <f>IF(SUMIF('Comptage client'!$A$2:$A$10,RETOURS!$D30,'Comptage client'!$B$2:$B$11)=0,"X",SUMIF('Comptage client'!$A$2:$A$10,RETOURS!$D30,'Comptage client'!$B$2:$B$11))</f>
        <v>X</v>
      </c>
      <c r="H30" s="55"/>
      <c r="I30" s="55"/>
      <c r="J30" s="56"/>
      <c r="K30" s="32"/>
      <c r="L30" s="32"/>
      <c r="M30" s="23"/>
      <c r="N30" s="23"/>
      <c r="O30" s="23"/>
      <c r="P30" s="23"/>
      <c r="Q30" s="23"/>
      <c r="R30" s="23"/>
    </row>
    <row r="31" spans="1:18" s="8" customFormat="1" ht="55.15" customHeight="1">
      <c r="A31" s="73">
        <v>25</v>
      </c>
      <c r="B31" s="29" t="s">
        <v>34</v>
      </c>
      <c r="C31" s="19"/>
      <c r="D31" s="17">
        <v>3527079057195</v>
      </c>
      <c r="E31" s="11">
        <v>4.16</v>
      </c>
      <c r="F31" s="74" t="str" cm="1">
        <f t="array" ref="F31">IF(SUMPRODUCT(('Comptage client'!$A$2:$A$11=RETOURS!$D31)*('Comptage client'!$B$2:$B$11))=0,"X",SUMPRODUCT(('Comptage client'!$A$2:$A$11=RETOURS!$D31)*('Comptage client'!$B$2:$B$11)))</f>
        <v>X</v>
      </c>
      <c r="G31" s="54" t="str">
        <f>IF(SUMIF('Comptage client'!$A$2:$A$10,RETOURS!$D31,'Comptage client'!$B$2:$B$11)=0,"X",SUMIF('Comptage client'!$A$2:$A$10,RETOURS!$D31,'Comptage client'!$B$2:$B$11))</f>
        <v>X</v>
      </c>
      <c r="H31" s="55"/>
      <c r="I31" s="55"/>
      <c r="J31" s="56"/>
      <c r="K31" s="32"/>
      <c r="L31" s="32"/>
      <c r="M31" s="23"/>
      <c r="N31" s="23"/>
      <c r="O31" s="23"/>
      <c r="P31" s="23"/>
      <c r="Q31" s="23"/>
      <c r="R31" s="23"/>
    </row>
    <row r="32" spans="1:18" s="8" customFormat="1" ht="55.15" customHeight="1">
      <c r="A32" s="73">
        <v>26</v>
      </c>
      <c r="B32" s="29" t="s">
        <v>35</v>
      </c>
      <c r="C32" s="19"/>
      <c r="D32" s="17">
        <v>3527079057379</v>
      </c>
      <c r="E32" s="11">
        <v>3.74</v>
      </c>
      <c r="F32" s="74" t="str" cm="1">
        <f t="array" ref="F32">IF(SUMPRODUCT(('Comptage client'!$A$2:$A$11=RETOURS!$D32)*('Comptage client'!$B$2:$B$11))=0,"X",SUMPRODUCT(('Comptage client'!$A$2:$A$11=RETOURS!$D32)*('Comptage client'!$B$2:$B$11)))</f>
        <v>X</v>
      </c>
      <c r="G32" s="54" t="str">
        <f>IF(SUMIF('Comptage client'!$A$2:$A$10,RETOURS!$D32,'Comptage client'!$B$2:$B$11)=0,"X",SUMIF('Comptage client'!$A$2:$A$10,RETOURS!$D32,'Comptage client'!$B$2:$B$11))</f>
        <v>X</v>
      </c>
      <c r="H32" s="55"/>
      <c r="I32" s="55"/>
      <c r="J32" s="56"/>
      <c r="K32" s="32"/>
      <c r="L32" s="32"/>
      <c r="M32" s="23"/>
      <c r="N32" s="23"/>
      <c r="O32" s="23"/>
      <c r="P32" s="23"/>
      <c r="Q32" s="23"/>
      <c r="R32" s="23"/>
    </row>
    <row r="33" spans="1:18" s="8" customFormat="1" ht="55.15" customHeight="1">
      <c r="A33" s="73">
        <v>27</v>
      </c>
      <c r="B33" s="29" t="s">
        <v>36</v>
      </c>
      <c r="C33" s="19"/>
      <c r="D33" s="17">
        <v>3527079057232</v>
      </c>
      <c r="E33" s="11">
        <v>4.16</v>
      </c>
      <c r="F33" s="74" t="str" cm="1">
        <f t="array" ref="F33">IF(SUMPRODUCT(('Comptage client'!$A$2:$A$11=RETOURS!$D33)*('Comptage client'!$B$2:$B$11))=0,"X",SUMPRODUCT(('Comptage client'!$A$2:$A$11=RETOURS!$D33)*('Comptage client'!$B$2:$B$11)))</f>
        <v>X</v>
      </c>
      <c r="G33" s="54" t="str">
        <f>IF(SUMIF('Comptage client'!$A$2:$A$10,RETOURS!$D33,'Comptage client'!$B$2:$B$11)=0,"X",SUMIF('Comptage client'!$A$2:$A$10,RETOURS!$D33,'Comptage client'!$B$2:$B$11))</f>
        <v>X</v>
      </c>
      <c r="H33" s="55"/>
      <c r="I33" s="55"/>
      <c r="J33" s="56"/>
      <c r="K33" s="32"/>
      <c r="L33" s="32"/>
      <c r="M33" s="23"/>
      <c r="N33" s="23"/>
      <c r="O33" s="23"/>
      <c r="P33" s="23"/>
      <c r="Q33" s="23"/>
      <c r="R33" s="23"/>
    </row>
    <row r="34" spans="1:18" s="8" customFormat="1" ht="55.15" customHeight="1">
      <c r="A34" s="73">
        <v>28</v>
      </c>
      <c r="B34" s="29" t="s">
        <v>37</v>
      </c>
      <c r="C34" s="19"/>
      <c r="D34" s="17">
        <v>3527079057270</v>
      </c>
      <c r="E34" s="11">
        <v>4.16</v>
      </c>
      <c r="F34" s="74" t="str" cm="1">
        <f t="array" ref="F34">IF(SUMPRODUCT(('Comptage client'!$A$2:$A$11=RETOURS!$D34)*('Comptage client'!$B$2:$B$11))=0,"X",SUMPRODUCT(('Comptage client'!$A$2:$A$11=RETOURS!$D34)*('Comptage client'!$B$2:$B$11)))</f>
        <v>X</v>
      </c>
      <c r="G34" s="54" t="str">
        <f>IF(SUMIF('Comptage client'!$A$2:$A$10,RETOURS!$D34,'Comptage client'!$B$2:$B$11)=0,"X",SUMIF('Comptage client'!$A$2:$A$10,RETOURS!$D34,'Comptage client'!$B$2:$B$11))</f>
        <v>X</v>
      </c>
      <c r="H34" s="55"/>
      <c r="I34" s="55"/>
      <c r="J34" s="56"/>
      <c r="K34" s="32"/>
      <c r="L34" s="32"/>
      <c r="M34" s="23"/>
      <c r="N34" s="23"/>
      <c r="O34" s="23"/>
      <c r="P34" s="23"/>
      <c r="Q34" s="23"/>
      <c r="R34" s="23"/>
    </row>
    <row r="35" spans="1:18" s="8" customFormat="1" ht="55.15" customHeight="1">
      <c r="A35" s="73">
        <v>29</v>
      </c>
      <c r="B35" s="29" t="s">
        <v>38</v>
      </c>
      <c r="C35" s="19"/>
      <c r="D35" s="17">
        <v>3527079057263</v>
      </c>
      <c r="E35" s="11">
        <v>4.16</v>
      </c>
      <c r="F35" s="74" t="str" cm="1">
        <f t="array" ref="F35">IF(SUMPRODUCT(('Comptage client'!$A$2:$A$11=RETOURS!$D35)*('Comptage client'!$B$2:$B$11))=0,"X",SUMPRODUCT(('Comptage client'!$A$2:$A$11=RETOURS!$D35)*('Comptage client'!$B$2:$B$11)))</f>
        <v>X</v>
      </c>
      <c r="G35" s="54" t="str">
        <f>IF(SUMIF('Comptage client'!$A$2:$A$10,RETOURS!$D35,'Comptage client'!$B$2:$B$11)=0,"X",SUMIF('Comptage client'!$A$2:$A$10,RETOURS!$D35,'Comptage client'!$B$2:$B$11))</f>
        <v>X</v>
      </c>
      <c r="H35" s="55"/>
      <c r="I35" s="55"/>
      <c r="J35" s="56"/>
      <c r="K35" s="32"/>
      <c r="L35" s="32"/>
      <c r="M35" s="23"/>
      <c r="N35" s="23"/>
      <c r="O35" s="23"/>
      <c r="P35" s="23"/>
      <c r="Q35" s="23"/>
      <c r="R35" s="23"/>
    </row>
    <row r="36" spans="1:18" s="8" customFormat="1" ht="55.15" customHeight="1">
      <c r="A36" s="73">
        <v>30</v>
      </c>
      <c r="B36" s="29" t="s">
        <v>39</v>
      </c>
      <c r="C36" s="19"/>
      <c r="D36" s="17">
        <v>3527079057256</v>
      </c>
      <c r="E36" s="11">
        <v>4.16</v>
      </c>
      <c r="F36" s="74" t="str" cm="1">
        <f t="array" ref="F36">IF(SUMPRODUCT(('Comptage client'!$A$2:$A$11=RETOURS!$D36)*('Comptage client'!$B$2:$B$11))=0,"X",SUMPRODUCT(('Comptage client'!$A$2:$A$11=RETOURS!$D36)*('Comptage client'!$B$2:$B$11)))</f>
        <v>X</v>
      </c>
      <c r="G36" s="54" t="str">
        <f>IF(SUMIF('Comptage client'!$A$2:$A$10,RETOURS!$D36,'Comptage client'!$B$2:$B$11)=0,"X",SUMIF('Comptage client'!$A$2:$A$10,RETOURS!$D36,'Comptage client'!$B$2:$B$11))</f>
        <v>X</v>
      </c>
      <c r="H36" s="55"/>
      <c r="I36" s="55"/>
      <c r="J36" s="56"/>
      <c r="K36" s="32"/>
      <c r="L36" s="32"/>
      <c r="M36" s="23"/>
      <c r="N36" s="23"/>
      <c r="O36" s="23"/>
      <c r="P36" s="23"/>
      <c r="Q36" s="23"/>
      <c r="R36" s="23"/>
    </row>
    <row r="37" spans="1:18" s="8" customFormat="1" ht="55.15" customHeight="1">
      <c r="A37" s="73">
        <v>31</v>
      </c>
      <c r="B37" s="29" t="s">
        <v>40</v>
      </c>
      <c r="C37" s="19"/>
      <c r="D37" s="17">
        <v>3527079057362</v>
      </c>
      <c r="E37" s="11">
        <v>4.16</v>
      </c>
      <c r="F37" s="74" t="str" cm="1">
        <f t="array" ref="F37">IF(SUMPRODUCT(('Comptage client'!$A$2:$A$11=RETOURS!$D37)*('Comptage client'!$B$2:$B$11))=0,"X",SUMPRODUCT(('Comptage client'!$A$2:$A$11=RETOURS!$D37)*('Comptage client'!$B$2:$B$11)))</f>
        <v>X</v>
      </c>
      <c r="G37" s="54" t="str">
        <f>IF(SUMIF('Comptage client'!$A$2:$A$10,RETOURS!$D37,'Comptage client'!$B$2:$B$11)=0,"X",SUMIF('Comptage client'!$A$2:$A$10,RETOURS!$D37,'Comptage client'!$B$2:$B$11))</f>
        <v>X</v>
      </c>
      <c r="H37" s="55"/>
      <c r="I37" s="55"/>
      <c r="J37" s="56"/>
      <c r="K37" s="32"/>
      <c r="L37" s="32"/>
      <c r="M37" s="23"/>
      <c r="N37" s="23"/>
      <c r="O37" s="23"/>
      <c r="P37" s="23"/>
      <c r="Q37" s="23"/>
      <c r="R37" s="23"/>
    </row>
    <row r="38" spans="1:18" s="8" customFormat="1" ht="55.15" customHeight="1">
      <c r="A38" s="73">
        <v>32</v>
      </c>
      <c r="B38" s="29" t="s">
        <v>41</v>
      </c>
      <c r="C38" s="19"/>
      <c r="D38" s="17">
        <v>3527079057355</v>
      </c>
      <c r="E38" s="11">
        <v>4.16</v>
      </c>
      <c r="F38" s="74" t="str" cm="1">
        <f t="array" ref="F38">IF(SUMPRODUCT(('Comptage client'!$A$2:$A$11=RETOURS!$D38)*('Comptage client'!$B$2:$B$11))=0,"X",SUMPRODUCT(('Comptage client'!$A$2:$A$11=RETOURS!$D38)*('Comptage client'!$B$2:$B$11)))</f>
        <v>X</v>
      </c>
      <c r="G38" s="54" t="str">
        <f>IF(SUMIF('Comptage client'!$A$2:$A$10,RETOURS!$D38,'Comptage client'!$B$2:$B$11)=0,"X",SUMIF('Comptage client'!$A$2:$A$10,RETOURS!$D38,'Comptage client'!$B$2:$B$11))</f>
        <v>X</v>
      </c>
      <c r="H38" s="55"/>
      <c r="I38" s="55"/>
      <c r="J38" s="56"/>
      <c r="K38" s="32"/>
      <c r="L38" s="32"/>
      <c r="M38" s="23"/>
      <c r="N38" s="23"/>
      <c r="O38" s="23"/>
      <c r="P38" s="23"/>
      <c r="Q38" s="23"/>
      <c r="R38" s="23"/>
    </row>
    <row r="39" spans="1:18" s="8" customFormat="1" ht="55.15" customHeight="1">
      <c r="A39" s="73">
        <v>33</v>
      </c>
      <c r="B39" s="29" t="s">
        <v>42</v>
      </c>
      <c r="C39" s="19"/>
      <c r="D39" s="17">
        <v>3527079057348</v>
      </c>
      <c r="E39" s="11">
        <v>4.16</v>
      </c>
      <c r="F39" s="74" t="str" cm="1">
        <f t="array" ref="F39">IF(SUMPRODUCT(('Comptage client'!$A$2:$A$11=RETOURS!$D39)*('Comptage client'!$B$2:$B$11))=0,"X",SUMPRODUCT(('Comptage client'!$A$2:$A$11=RETOURS!$D39)*('Comptage client'!$B$2:$B$11)))</f>
        <v>X</v>
      </c>
      <c r="G39" s="54" t="str">
        <f>IF(SUMIF('Comptage client'!$A$2:$A$10,RETOURS!$D39,'Comptage client'!$B$2:$B$11)=0,"X",SUMIF('Comptage client'!$A$2:$A$10,RETOURS!$D39,'Comptage client'!$B$2:$B$11))</f>
        <v>X</v>
      </c>
      <c r="H39" s="55"/>
      <c r="I39" s="55"/>
      <c r="J39" s="56"/>
      <c r="K39" s="32"/>
      <c r="L39" s="32"/>
      <c r="M39" s="23"/>
      <c r="N39" s="23"/>
      <c r="O39" s="23"/>
      <c r="P39" s="23"/>
      <c r="Q39" s="23"/>
      <c r="R39" s="23"/>
    </row>
    <row r="40" spans="1:18" s="8" customFormat="1" ht="55.15" customHeight="1">
      <c r="A40" s="73">
        <v>34</v>
      </c>
      <c r="B40" s="29" t="s">
        <v>43</v>
      </c>
      <c r="C40" s="19"/>
      <c r="D40" s="17">
        <v>3527079061413</v>
      </c>
      <c r="E40" s="11">
        <v>4.16</v>
      </c>
      <c r="F40" s="74" t="str" cm="1">
        <f t="array" ref="F40">IF(SUMPRODUCT(('Comptage client'!$A$2:$A$11=RETOURS!$D40)*('Comptage client'!$B$2:$B$11))=0,"X",SUMPRODUCT(('Comptage client'!$A$2:$A$11=RETOURS!$D40)*('Comptage client'!$B$2:$B$11)))</f>
        <v>X</v>
      </c>
      <c r="G40" s="54" t="str">
        <f>IF(SUMIF('Comptage client'!$A$2:$A$10,RETOURS!$D40,'Comptage client'!$B$2:$B$11)=0,"X",SUMIF('Comptage client'!$A$2:$A$10,RETOURS!$D40,'Comptage client'!$B$2:$B$11))</f>
        <v>X</v>
      </c>
      <c r="H40" s="55"/>
      <c r="I40" s="55"/>
      <c r="J40" s="56"/>
      <c r="K40" s="32"/>
      <c r="L40" s="32"/>
      <c r="M40" s="23"/>
      <c r="N40" s="23"/>
      <c r="O40" s="23"/>
      <c r="P40" s="23"/>
      <c r="Q40" s="23"/>
      <c r="R40" s="23"/>
    </row>
    <row r="41" spans="1:18" s="8" customFormat="1" ht="55.15" customHeight="1">
      <c r="A41" s="73">
        <v>35</v>
      </c>
      <c r="B41" s="29" t="s">
        <v>44</v>
      </c>
      <c r="C41" s="19"/>
      <c r="D41" s="17">
        <v>3527079061406</v>
      </c>
      <c r="E41" s="11">
        <v>4.16</v>
      </c>
      <c r="F41" s="74" t="str" cm="1">
        <f t="array" ref="F41">IF(SUMPRODUCT(('Comptage client'!$A$2:$A$11=RETOURS!$D41)*('Comptage client'!$B$2:$B$11))=0,"X",SUMPRODUCT(('Comptage client'!$A$2:$A$11=RETOURS!$D41)*('Comptage client'!$B$2:$B$11)))</f>
        <v>X</v>
      </c>
      <c r="G41" s="54" t="str">
        <f>IF(SUMIF('Comptage client'!$A$2:$A$10,RETOURS!$D41,'Comptage client'!$B$2:$B$11)=0,"X",SUMIF('Comptage client'!$A$2:$A$10,RETOURS!$D41,'Comptage client'!$B$2:$B$11))</f>
        <v>X</v>
      </c>
      <c r="H41" s="55"/>
      <c r="I41" s="55"/>
      <c r="J41" s="56"/>
      <c r="K41" s="32"/>
      <c r="L41" s="32"/>
      <c r="M41" s="23"/>
      <c r="N41" s="23"/>
      <c r="O41" s="23"/>
      <c r="P41" s="23"/>
      <c r="Q41" s="23"/>
      <c r="R41" s="23"/>
    </row>
    <row r="42" spans="1:18" s="8" customFormat="1" ht="55.15" customHeight="1">
      <c r="A42" s="73">
        <v>36</v>
      </c>
      <c r="B42" s="29" t="s">
        <v>45</v>
      </c>
      <c r="C42" s="19"/>
      <c r="D42" s="17">
        <v>3527079061390</v>
      </c>
      <c r="E42" s="11">
        <v>4.16</v>
      </c>
      <c r="F42" s="74" t="str" cm="1">
        <f t="array" ref="F42">IF(SUMPRODUCT(('Comptage client'!$A$2:$A$11=RETOURS!$D42)*('Comptage client'!$B$2:$B$11))=0,"X",SUMPRODUCT(('Comptage client'!$A$2:$A$11=RETOURS!$D42)*('Comptage client'!$B$2:$B$11)))</f>
        <v>X</v>
      </c>
      <c r="G42" s="54" t="str">
        <f>IF(SUMIF('Comptage client'!$A$2:$A$10,RETOURS!$D42,'Comptage client'!$B$2:$B$11)=0,"X",SUMIF('Comptage client'!$A$2:$A$10,RETOURS!$D42,'Comptage client'!$B$2:$B$11))</f>
        <v>X</v>
      </c>
      <c r="H42" s="55"/>
      <c r="I42" s="55"/>
      <c r="J42" s="56"/>
      <c r="K42" s="32"/>
      <c r="L42" s="32"/>
      <c r="M42" s="23"/>
      <c r="N42" s="23"/>
      <c r="O42" s="23"/>
      <c r="P42" s="23"/>
      <c r="Q42" s="23"/>
      <c r="R42" s="23"/>
    </row>
    <row r="43" spans="1:18" s="8" customFormat="1" ht="55.15" customHeight="1">
      <c r="A43" s="73">
        <v>37</v>
      </c>
      <c r="B43" s="29" t="s">
        <v>46</v>
      </c>
      <c r="C43" s="19"/>
      <c r="D43" s="17">
        <v>3527079061420</v>
      </c>
      <c r="E43" s="11">
        <v>1.49</v>
      </c>
      <c r="F43" s="74" t="str" cm="1">
        <f t="array" ref="F43">IF(SUMPRODUCT(('Comptage client'!$A$2:$A$11=RETOURS!$D43)*('Comptage client'!$B$2:$B$11))=0,"X",SUMPRODUCT(('Comptage client'!$A$2:$A$11=RETOURS!$D43)*('Comptage client'!$B$2:$B$11)))</f>
        <v>X</v>
      </c>
      <c r="G43" s="54" t="str">
        <f>IF(SUMIF('Comptage client'!$A$2:$A$10,RETOURS!$D43,'Comptage client'!$B$2:$B$11)=0,"X",SUMIF('Comptage client'!$A$2:$A$10,RETOURS!$D43,'Comptage client'!$B$2:$B$11))</f>
        <v>X</v>
      </c>
      <c r="H43" s="55"/>
      <c r="I43" s="55"/>
      <c r="J43" s="56"/>
      <c r="K43" s="32"/>
      <c r="L43" s="32"/>
      <c r="M43" s="23"/>
      <c r="N43" s="23"/>
      <c r="O43" s="23"/>
      <c r="P43" s="23"/>
      <c r="Q43" s="23"/>
      <c r="R43" s="23"/>
    </row>
    <row r="44" spans="1:18" s="8" customFormat="1" ht="55.15" customHeight="1">
      <c r="A44" s="73">
        <v>38</v>
      </c>
      <c r="B44" s="29" t="s">
        <v>47</v>
      </c>
      <c r="C44" s="19"/>
      <c r="D44" s="17">
        <v>3527079061437</v>
      </c>
      <c r="E44" s="11">
        <v>1.49</v>
      </c>
      <c r="F44" s="74" t="str" cm="1">
        <f t="array" ref="F44">IF(SUMPRODUCT(('Comptage client'!$A$2:$A$11=RETOURS!$D44)*('Comptage client'!$B$2:$B$11))=0,"X",SUMPRODUCT(('Comptage client'!$A$2:$A$11=RETOURS!$D44)*('Comptage client'!$B$2:$B$11)))</f>
        <v>X</v>
      </c>
      <c r="G44" s="54" t="str">
        <f>IF(SUMIF('Comptage client'!$A$2:$A$10,RETOURS!$D44,'Comptage client'!$B$2:$B$11)=0,"X",SUMIF('Comptage client'!$A$2:$A$10,RETOURS!$D44,'Comptage client'!$B$2:$B$11))</f>
        <v>X</v>
      </c>
      <c r="H44" s="55"/>
      <c r="I44" s="55"/>
      <c r="J44" s="56"/>
      <c r="K44" s="32"/>
      <c r="L44" s="32"/>
      <c r="M44" s="23"/>
      <c r="N44" s="23"/>
      <c r="O44" s="23"/>
      <c r="P44" s="23"/>
      <c r="Q44" s="23"/>
      <c r="R44" s="23"/>
    </row>
    <row r="45" spans="1:18" s="8" customFormat="1" ht="55.15" customHeight="1">
      <c r="A45" s="73">
        <v>39</v>
      </c>
      <c r="B45" s="29" t="s">
        <v>48</v>
      </c>
      <c r="C45" s="19"/>
      <c r="D45" s="17">
        <v>3527079061444</v>
      </c>
      <c r="E45" s="11">
        <v>1.49</v>
      </c>
      <c r="F45" s="74" t="str" cm="1">
        <f t="array" ref="F45">IF(SUMPRODUCT(('Comptage client'!$A$2:$A$11=RETOURS!$D45)*('Comptage client'!$B$2:$B$11))=0,"X",SUMPRODUCT(('Comptage client'!$A$2:$A$11=RETOURS!$D45)*('Comptage client'!$B$2:$B$11)))</f>
        <v>X</v>
      </c>
      <c r="G45" s="54" t="str">
        <f>IF(SUMIF('Comptage client'!$A$2:$A$10,RETOURS!$D45,'Comptage client'!$B$2:$B$11)=0,"X",SUMIF('Comptage client'!$A$2:$A$10,RETOURS!$D45,'Comptage client'!$B$2:$B$11))</f>
        <v>X</v>
      </c>
      <c r="H45" s="55"/>
      <c r="I45" s="55"/>
      <c r="J45" s="56"/>
      <c r="K45" s="32"/>
      <c r="L45" s="32"/>
      <c r="M45" s="23"/>
      <c r="N45" s="23"/>
      <c r="O45" s="23"/>
      <c r="P45" s="23"/>
      <c r="Q45" s="23"/>
      <c r="R45" s="23"/>
    </row>
    <row r="46" spans="1:18" s="8" customFormat="1" ht="55.15" customHeight="1">
      <c r="A46" s="73">
        <v>40</v>
      </c>
      <c r="B46" s="29" t="s">
        <v>49</v>
      </c>
      <c r="C46" s="19"/>
      <c r="D46" s="17">
        <v>3527079061451</v>
      </c>
      <c r="E46" s="11">
        <v>1.49</v>
      </c>
      <c r="F46" s="74" t="str" cm="1">
        <f t="array" ref="F46">IF(SUMPRODUCT(('Comptage client'!$A$2:$A$11=RETOURS!$D46)*('Comptage client'!$B$2:$B$11))=0,"X",SUMPRODUCT(('Comptage client'!$A$2:$A$11=RETOURS!$D46)*('Comptage client'!$B$2:$B$11)))</f>
        <v>X</v>
      </c>
      <c r="G46" s="54" t="str">
        <f>IF(SUMIF('Comptage client'!$A$2:$A$10,RETOURS!$D46,'Comptage client'!$B$2:$B$11)=0,"X",SUMIF('Comptage client'!$A$2:$A$10,RETOURS!$D46,'Comptage client'!$B$2:$B$11))</f>
        <v>X</v>
      </c>
      <c r="H46" s="55"/>
      <c r="I46" s="55"/>
      <c r="J46" s="56"/>
      <c r="K46" s="32"/>
      <c r="L46" s="32"/>
      <c r="M46" s="23"/>
      <c r="N46" s="23"/>
      <c r="O46" s="23"/>
      <c r="P46" s="23"/>
      <c r="Q46" s="23"/>
      <c r="R46" s="23"/>
    </row>
    <row r="47" spans="1:18" s="8" customFormat="1" ht="55.15" customHeight="1">
      <c r="A47" s="73">
        <v>41</v>
      </c>
      <c r="B47" s="29" t="s">
        <v>50</v>
      </c>
      <c r="C47" s="19"/>
      <c r="D47" s="17">
        <v>3527079061628</v>
      </c>
      <c r="E47" s="11">
        <v>0.83</v>
      </c>
      <c r="F47" s="74" t="str" cm="1">
        <f t="array" ref="F47">IF(SUMPRODUCT(('Comptage client'!$A$2:$A$11=RETOURS!$D47)*('Comptage client'!$B$2:$B$11))=0,"X",SUMPRODUCT(('Comptage client'!$A$2:$A$11=RETOURS!$D47)*('Comptage client'!$B$2:$B$11)))</f>
        <v>X</v>
      </c>
      <c r="G47" s="54" t="str">
        <f>IF(SUMIF('Comptage client'!$A$2:$A$10,RETOURS!$D47,'Comptage client'!$B$2:$B$11)=0,"X",SUMIF('Comptage client'!$A$2:$A$10,RETOURS!$D47,'Comptage client'!$B$2:$B$11))</f>
        <v>X</v>
      </c>
      <c r="H47" s="55"/>
      <c r="I47" s="55"/>
      <c r="J47" s="56"/>
      <c r="K47" s="32"/>
      <c r="L47" s="32"/>
      <c r="M47" s="23"/>
      <c r="N47" s="23"/>
      <c r="O47" s="23"/>
      <c r="P47" s="23"/>
      <c r="Q47" s="23"/>
      <c r="R47" s="23"/>
    </row>
    <row r="48" spans="1:18" s="8" customFormat="1" ht="55.15" customHeight="1">
      <c r="A48" s="73">
        <v>42</v>
      </c>
      <c r="B48" s="29" t="s">
        <v>51</v>
      </c>
      <c r="C48" s="19"/>
      <c r="D48" s="17">
        <v>3527079061635</v>
      </c>
      <c r="E48" s="11">
        <v>0.99</v>
      </c>
      <c r="F48" s="74" t="str" cm="1">
        <f t="array" ref="F48">IF(SUMPRODUCT(('Comptage client'!$A$2:$A$11=RETOURS!$D48)*('Comptage client'!$B$2:$B$11))=0,"X",SUMPRODUCT(('Comptage client'!$A$2:$A$11=RETOURS!$D48)*('Comptage client'!$B$2:$B$11)))</f>
        <v>X</v>
      </c>
      <c r="G48" s="54" t="str">
        <f>IF(SUMIF('Comptage client'!$A$2:$A$10,RETOURS!$D48,'Comptage client'!$B$2:$B$11)=0,"X",SUMIF('Comptage client'!$A$2:$A$10,RETOURS!$D48,'Comptage client'!$B$2:$B$11))</f>
        <v>X</v>
      </c>
      <c r="H48" s="55"/>
      <c r="I48" s="55"/>
      <c r="J48" s="56"/>
      <c r="K48" s="32"/>
      <c r="L48" s="32"/>
      <c r="M48" s="23"/>
      <c r="N48" s="23"/>
      <c r="O48" s="23"/>
      <c r="P48" s="23"/>
      <c r="Q48" s="23"/>
      <c r="R48" s="23"/>
    </row>
    <row r="49" spans="1:18" s="8" customFormat="1" ht="55.15" customHeight="1">
      <c r="A49" s="73">
        <v>43</v>
      </c>
      <c r="B49" s="29" t="s">
        <v>52</v>
      </c>
      <c r="C49" s="19"/>
      <c r="D49" s="12">
        <v>3527079061642</v>
      </c>
      <c r="E49" s="11">
        <v>4.99</v>
      </c>
      <c r="F49" s="74" t="str" cm="1">
        <f t="array" ref="F49">IF(SUMPRODUCT(('Comptage client'!$A$2:$A$11=RETOURS!$D49)*('Comptage client'!$B$2:$B$11))=0,"X",SUMPRODUCT(('Comptage client'!$A$2:$A$11=RETOURS!$D49)*('Comptage client'!$B$2:$B$11)))</f>
        <v>X</v>
      </c>
      <c r="G49" s="54" t="str">
        <f>IF(SUMIF('Comptage client'!$A$2:$A$10,RETOURS!$D49,'Comptage client'!$B$2:$B$11)=0,"X",SUMIF('Comptage client'!$A$2:$A$10,RETOURS!$D49,'Comptage client'!$B$2:$B$11))</f>
        <v>X</v>
      </c>
      <c r="H49" s="57"/>
      <c r="I49" s="57"/>
      <c r="J49" s="58"/>
      <c r="K49" s="32"/>
      <c r="L49" s="32"/>
      <c r="M49" s="23"/>
      <c r="N49" s="23"/>
      <c r="O49" s="23"/>
      <c r="P49" s="23"/>
      <c r="Q49" s="23"/>
      <c r="R49" s="23"/>
    </row>
    <row r="50" spans="1:18" s="8" customFormat="1" ht="55.15" customHeight="1">
      <c r="A50" s="73">
        <v>44</v>
      </c>
      <c r="B50" s="29" t="s">
        <v>53</v>
      </c>
      <c r="C50" s="21"/>
      <c r="D50" s="12">
        <v>3527079061666</v>
      </c>
      <c r="E50" s="11">
        <v>7.49</v>
      </c>
      <c r="F50" s="74" t="str" cm="1">
        <f t="array" ref="F50">IF(SUMPRODUCT(('Comptage client'!$A$2:$A$11=RETOURS!$D50)*('Comptage client'!$B$2:$B$11))=0,"X",SUMPRODUCT(('Comptage client'!$A$2:$A$11=RETOURS!$D50)*('Comptage client'!$B$2:$B$11)))</f>
        <v>X</v>
      </c>
      <c r="G50" s="54" t="str">
        <f>IF(SUMIF('Comptage client'!$A$2:$A$10,RETOURS!$D50,'Comptage client'!$B$2:$B$11)=0,"X",SUMIF('Comptage client'!$A$2:$A$10,RETOURS!$D50,'Comptage client'!$B$2:$B$11))</f>
        <v>X</v>
      </c>
      <c r="H50" s="57"/>
      <c r="I50" s="57"/>
      <c r="J50" s="58"/>
      <c r="K50" s="32"/>
      <c r="L50" s="32"/>
      <c r="M50" s="23"/>
      <c r="N50" s="23"/>
      <c r="O50" s="23"/>
      <c r="P50" s="23"/>
      <c r="Q50" s="23"/>
      <c r="R50" s="23"/>
    </row>
    <row r="51" spans="1:18" s="1" customFormat="1" ht="55.15" customHeight="1">
      <c r="A51" s="73">
        <v>45</v>
      </c>
      <c r="B51" s="29" t="s">
        <v>54</v>
      </c>
      <c r="C51" s="19"/>
      <c r="D51" s="12">
        <v>3527079061680</v>
      </c>
      <c r="E51" s="11">
        <v>7.49</v>
      </c>
      <c r="F51" s="74" t="str" cm="1">
        <f t="array" ref="F51">IF(SUMPRODUCT(('Comptage client'!$A$2:$A$11=RETOURS!$D51)*('Comptage client'!$B$2:$B$11))=0,"X",SUMPRODUCT(('Comptage client'!$A$2:$A$11=RETOURS!$D51)*('Comptage client'!$B$2:$B$11)))</f>
        <v>X</v>
      </c>
      <c r="G51" s="54" t="str">
        <f>IF(SUMIF('Comptage client'!$A$2:$A$10,RETOURS!$D51,'Comptage client'!$B$2:$B$11)=0,"X",SUMIF('Comptage client'!$A$2:$A$10,RETOURS!$D51,'Comptage client'!$B$2:$B$11))</f>
        <v>X</v>
      </c>
      <c r="H51" s="57"/>
      <c r="I51" s="57"/>
      <c r="J51" s="58"/>
      <c r="K51" s="32"/>
      <c r="L51" s="32"/>
      <c r="M51" s="23"/>
      <c r="N51" s="23"/>
      <c r="O51" s="23"/>
      <c r="P51" s="23"/>
      <c r="Q51" s="23"/>
      <c r="R51" s="23"/>
    </row>
    <row r="52" spans="1:18" s="1" customFormat="1" ht="55.15" customHeight="1">
      <c r="A52" s="73">
        <v>46</v>
      </c>
      <c r="B52" s="29" t="s">
        <v>55</v>
      </c>
      <c r="C52" s="19"/>
      <c r="D52" s="12">
        <v>3527079061697</v>
      </c>
      <c r="E52" s="11">
        <v>6.66</v>
      </c>
      <c r="F52" s="74" t="str" cm="1">
        <f t="array" ref="F52">IF(SUMPRODUCT(('Comptage client'!$A$2:$A$11=RETOURS!$D52)*('Comptage client'!$B$2:$B$11))=0,"X",SUMPRODUCT(('Comptage client'!$A$2:$A$11=RETOURS!$D52)*('Comptage client'!$B$2:$B$11)))</f>
        <v>X</v>
      </c>
      <c r="G52" s="54" t="str">
        <f>IF(SUMIF('Comptage client'!$A$2:$A$10,RETOURS!$D52,'Comptage client'!$B$2:$B$11)=0,"X",SUMIF('Comptage client'!$A$2:$A$10,RETOURS!$D52,'Comptage client'!$B$2:$B$11))</f>
        <v>X</v>
      </c>
      <c r="H52" s="57"/>
      <c r="I52" s="57"/>
      <c r="J52" s="58"/>
      <c r="K52" s="32"/>
      <c r="L52" s="32"/>
      <c r="M52" s="23"/>
      <c r="N52" s="23"/>
      <c r="O52" s="23"/>
      <c r="P52" s="23"/>
      <c r="Q52" s="23"/>
      <c r="R52" s="23"/>
    </row>
    <row r="53" spans="1:18" s="8" customFormat="1" ht="55.15" customHeight="1">
      <c r="A53" s="73">
        <v>47</v>
      </c>
      <c r="B53" s="29" t="s">
        <v>56</v>
      </c>
      <c r="C53" s="21"/>
      <c r="D53" s="12">
        <v>3527079062021</v>
      </c>
      <c r="E53" s="11">
        <v>4.16</v>
      </c>
      <c r="F53" s="74" t="str" cm="1">
        <f t="array" ref="F53">IF(SUMPRODUCT(('Comptage client'!$A$2:$A$11=RETOURS!$D53)*('Comptage client'!$B$2:$B$11))=0,"X",SUMPRODUCT(('Comptage client'!$A$2:$A$11=RETOURS!$D53)*('Comptage client'!$B$2:$B$11)))</f>
        <v>X</v>
      </c>
      <c r="G53" s="54" t="str">
        <f>IF(SUMIF('Comptage client'!$A$2:$A$10,RETOURS!$D53,'Comptage client'!$B$2:$B$11)=0,"X",SUMIF('Comptage client'!$A$2:$A$10,RETOURS!$D53,'Comptage client'!$B$2:$B$11))</f>
        <v>X</v>
      </c>
      <c r="H53" s="57"/>
      <c r="I53" s="57"/>
      <c r="J53" s="58"/>
      <c r="K53" s="32"/>
      <c r="L53" s="32"/>
      <c r="M53" s="23"/>
      <c r="N53" s="23"/>
      <c r="O53" s="23"/>
      <c r="P53" s="23"/>
      <c r="Q53" s="23"/>
      <c r="R53" s="23"/>
    </row>
    <row r="54" spans="1:18" s="8" customFormat="1" ht="55.15" customHeight="1">
      <c r="A54" s="73">
        <v>48</v>
      </c>
      <c r="B54" s="29" t="s">
        <v>57</v>
      </c>
      <c r="C54" s="20"/>
      <c r="D54" s="14">
        <v>3527079062014</v>
      </c>
      <c r="E54" s="11">
        <v>4.16</v>
      </c>
      <c r="F54" s="74" t="str" cm="1">
        <f t="array" ref="F54">IF(SUMPRODUCT(('Comptage client'!$A$2:$A$11=RETOURS!$D54)*('Comptage client'!$B$2:$B$11))=0,"X",SUMPRODUCT(('Comptage client'!$A$2:$A$11=RETOURS!$D54)*('Comptage client'!$B$2:$B$11)))</f>
        <v>X</v>
      </c>
      <c r="G54" s="54" t="str">
        <f>IF(SUMIF('Comptage client'!$A$2:$A$10,RETOURS!$D54,'Comptage client'!$B$2:$B$11)=0,"X",SUMIF('Comptage client'!$A$2:$A$10,RETOURS!$D54,'Comptage client'!$B$2:$B$11))</f>
        <v>X</v>
      </c>
      <c r="H54" s="59"/>
      <c r="I54" s="59"/>
      <c r="J54" s="60"/>
      <c r="K54" s="34"/>
      <c r="L54" s="34"/>
      <c r="M54" s="26"/>
      <c r="N54" s="26"/>
      <c r="O54" s="26"/>
      <c r="P54" s="26"/>
      <c r="Q54" s="26"/>
      <c r="R54" s="26"/>
    </row>
    <row r="55" spans="1:18" s="8" customFormat="1" ht="55.15" customHeight="1">
      <c r="A55" s="73">
        <v>49</v>
      </c>
      <c r="B55" s="29" t="s">
        <v>58</v>
      </c>
      <c r="C55" s="22"/>
      <c r="D55" s="12">
        <v>3527079062007</v>
      </c>
      <c r="E55" s="11">
        <v>4.16</v>
      </c>
      <c r="F55" s="74" t="str" cm="1">
        <f t="array" ref="F55">IF(SUMPRODUCT(('Comptage client'!$A$2:$A$11=RETOURS!$D55)*('Comptage client'!$B$2:$B$11))=0,"X",SUMPRODUCT(('Comptage client'!$A$2:$A$11=RETOURS!$D55)*('Comptage client'!$B$2:$B$11)))</f>
        <v>X</v>
      </c>
      <c r="G55" s="54" t="str">
        <f>IF(SUMIF('Comptage client'!$A$2:$A$10,RETOURS!$D55,'Comptage client'!$B$2:$B$11)=0,"X",SUMIF('Comptage client'!$A$2:$A$10,RETOURS!$D55,'Comptage client'!$B$2:$B$11))</f>
        <v>X</v>
      </c>
      <c r="H55" s="57"/>
      <c r="I55" s="57"/>
      <c r="J55" s="58"/>
      <c r="K55" s="33"/>
      <c r="L55" s="33"/>
      <c r="M55" s="25"/>
      <c r="N55" s="25"/>
      <c r="O55" s="25"/>
      <c r="P55" s="25"/>
      <c r="Q55" s="25"/>
      <c r="R55" s="25"/>
    </row>
    <row r="56" spans="1:18" s="8" customFormat="1" ht="55.15" customHeight="1">
      <c r="A56" s="73">
        <v>50</v>
      </c>
      <c r="B56" s="29" t="s">
        <v>59</v>
      </c>
      <c r="C56" s="19"/>
      <c r="D56" s="12">
        <v>3527079068047</v>
      </c>
      <c r="E56" s="11">
        <v>2.4900000000000002</v>
      </c>
      <c r="F56" s="74" t="str" cm="1">
        <f t="array" ref="F56">IF(SUMPRODUCT(('Comptage client'!$A$2:$A$11=RETOURS!$D56)*('Comptage client'!$B$2:$B$11))=0,"X",SUMPRODUCT(('Comptage client'!$A$2:$A$11=RETOURS!$D56)*('Comptage client'!$B$2:$B$11)))</f>
        <v>X</v>
      </c>
      <c r="G56" s="54" t="str">
        <f>IF(SUMIF('Comptage client'!$A$2:$A$10,RETOURS!$D56,'Comptage client'!$B$2:$B$11)=0,"X",SUMIF('Comptage client'!$A$2:$A$10,RETOURS!$D56,'Comptage client'!$B$2:$B$11))</f>
        <v>X</v>
      </c>
      <c r="H56" s="57"/>
      <c r="I56" s="57"/>
      <c r="J56" s="58"/>
      <c r="K56" s="32"/>
      <c r="L56" s="32"/>
      <c r="M56" s="23"/>
      <c r="N56" s="23"/>
      <c r="O56" s="23"/>
      <c r="P56" s="23"/>
      <c r="Q56" s="23"/>
      <c r="R56" s="23"/>
    </row>
    <row r="57" spans="1:18" s="8" customFormat="1" ht="55.15" customHeight="1">
      <c r="A57" s="73">
        <v>51</v>
      </c>
      <c r="B57" s="29" t="s">
        <v>60</v>
      </c>
      <c r="C57" s="22"/>
      <c r="D57" s="12">
        <v>3527079068580</v>
      </c>
      <c r="E57" s="11">
        <v>4.16</v>
      </c>
      <c r="F57" s="74" t="str" cm="1">
        <f t="array" ref="F57">IF(SUMPRODUCT(('Comptage client'!$A$2:$A$11=RETOURS!$D57)*('Comptage client'!$B$2:$B$11))=0,"X",SUMPRODUCT(('Comptage client'!$A$2:$A$11=RETOURS!$D57)*('Comptage client'!$B$2:$B$11)))</f>
        <v>X</v>
      </c>
      <c r="G57" s="54" t="str">
        <f>IF(SUMIF('Comptage client'!$A$2:$A$10,RETOURS!$D57,'Comptage client'!$B$2:$B$11)=0,"X",SUMIF('Comptage client'!$A$2:$A$10,RETOURS!$D57,'Comptage client'!$B$2:$B$11))</f>
        <v>X</v>
      </c>
      <c r="H57" s="57"/>
      <c r="I57" s="57"/>
      <c r="J57" s="58"/>
      <c r="K57" s="33"/>
      <c r="L57" s="33"/>
      <c r="M57" s="25"/>
      <c r="N57" s="25"/>
      <c r="O57" s="25"/>
      <c r="P57" s="25"/>
      <c r="Q57" s="25"/>
      <c r="R57" s="25"/>
    </row>
    <row r="58" spans="1:18" s="8" customFormat="1" ht="55.15" customHeight="1">
      <c r="A58" s="73">
        <v>52</v>
      </c>
      <c r="B58" s="29" t="s">
        <v>61</v>
      </c>
      <c r="C58" s="19"/>
      <c r="D58" s="12">
        <v>3527079068573</v>
      </c>
      <c r="E58" s="11">
        <v>4.16</v>
      </c>
      <c r="F58" s="74" t="str" cm="1">
        <f t="array" ref="F58">IF(SUMPRODUCT(('Comptage client'!$A$2:$A$11=RETOURS!$D58)*('Comptage client'!$B$2:$B$11))=0,"X",SUMPRODUCT(('Comptage client'!$A$2:$A$11=RETOURS!$D58)*('Comptage client'!$B$2:$B$11)))</f>
        <v>X</v>
      </c>
      <c r="G58" s="54" t="str">
        <f>IF(SUMIF('Comptage client'!$A$2:$A$10,RETOURS!$D58,'Comptage client'!$B$2:$B$11)=0,"X",SUMIF('Comptage client'!$A$2:$A$10,RETOURS!$D58,'Comptage client'!$B$2:$B$11))</f>
        <v>X</v>
      </c>
      <c r="H58" s="57"/>
      <c r="I58" s="57"/>
      <c r="J58" s="58"/>
      <c r="K58" s="32"/>
      <c r="L58" s="32"/>
      <c r="M58" s="23"/>
      <c r="N58" s="23"/>
      <c r="O58" s="23"/>
      <c r="P58" s="23"/>
      <c r="Q58" s="23"/>
      <c r="R58" s="23"/>
    </row>
    <row r="59" spans="1:18" s="8" customFormat="1" ht="55.15" customHeight="1">
      <c r="A59" s="73">
        <v>53</v>
      </c>
      <c r="B59" s="29" t="s">
        <v>62</v>
      </c>
      <c r="C59" s="20"/>
      <c r="D59" s="14">
        <v>3527079068566</v>
      </c>
      <c r="E59" s="11">
        <v>4.16</v>
      </c>
      <c r="F59" s="74" t="str" cm="1">
        <f t="array" ref="F59">IF(SUMPRODUCT(('Comptage client'!$A$2:$A$11=RETOURS!$D59)*('Comptage client'!$B$2:$B$11))=0,"X",SUMPRODUCT(('Comptage client'!$A$2:$A$11=RETOURS!$D59)*('Comptage client'!$B$2:$B$11)))</f>
        <v>X</v>
      </c>
      <c r="G59" s="54" t="str">
        <f>IF(SUMIF('Comptage client'!$A$2:$A$10,RETOURS!$D59,'Comptage client'!$B$2:$B$11)=0,"X",SUMIF('Comptage client'!$A$2:$A$10,RETOURS!$D59,'Comptage client'!$B$2:$B$11))</f>
        <v>X</v>
      </c>
      <c r="H59" s="59"/>
      <c r="I59" s="59"/>
      <c r="J59" s="60"/>
      <c r="K59" s="34"/>
      <c r="L59" s="34"/>
      <c r="M59" s="26"/>
      <c r="N59" s="26"/>
      <c r="O59" s="26"/>
      <c r="P59" s="26"/>
      <c r="Q59" s="26"/>
      <c r="R59" s="26"/>
    </row>
    <row r="60" spans="1:18" s="4" customFormat="1" ht="55.15" customHeight="1">
      <c r="A60" s="73">
        <v>54</v>
      </c>
      <c r="B60" s="29" t="s">
        <v>63</v>
      </c>
      <c r="C60" s="22"/>
      <c r="D60" s="12">
        <v>3527079068597</v>
      </c>
      <c r="E60" s="11">
        <v>2.4900000000000002</v>
      </c>
      <c r="F60" s="74" t="str" cm="1">
        <f t="array" ref="F60">IF(SUMPRODUCT(('Comptage client'!$A$2:$A$11=RETOURS!$D60)*('Comptage client'!$B$2:$B$11))=0,"X",SUMPRODUCT(('Comptage client'!$A$2:$A$11=RETOURS!$D60)*('Comptage client'!$B$2:$B$11)))</f>
        <v>X</v>
      </c>
      <c r="G60" s="54" t="str">
        <f>IF(SUMIF('Comptage client'!$A$2:$A$10,RETOURS!$D60,'Comptage client'!$B$2:$B$11)=0,"X",SUMIF('Comptage client'!$A$2:$A$10,RETOURS!$D60,'Comptage client'!$B$2:$B$11))</f>
        <v>X</v>
      </c>
      <c r="H60" s="61"/>
      <c r="I60" s="61"/>
      <c r="J60" s="62"/>
      <c r="K60" s="33"/>
      <c r="L60" s="33"/>
      <c r="M60" s="25"/>
      <c r="N60" s="25"/>
      <c r="O60" s="25"/>
      <c r="P60" s="25"/>
      <c r="Q60" s="25"/>
      <c r="R60" s="25"/>
    </row>
    <row r="61" spans="1:18" s="4" customFormat="1" ht="55.15" customHeight="1">
      <c r="A61" s="73">
        <v>55</v>
      </c>
      <c r="B61" s="29" t="s">
        <v>64</v>
      </c>
      <c r="C61" s="22"/>
      <c r="D61" s="12">
        <v>3527079068603</v>
      </c>
      <c r="E61" s="11">
        <v>1.49</v>
      </c>
      <c r="F61" s="74" t="str" cm="1">
        <f t="array" ref="F61">IF(SUMPRODUCT(('Comptage client'!$A$2:$A$11=RETOURS!$D61)*('Comptage client'!$B$2:$B$11))=0,"X",SUMPRODUCT(('Comptage client'!$A$2:$A$11=RETOURS!$D61)*('Comptage client'!$B$2:$B$11)))</f>
        <v>X</v>
      </c>
      <c r="G61" s="54" t="str">
        <f>IF(SUMIF('Comptage client'!$A$2:$A$10,RETOURS!$D61,'Comptage client'!$B$2:$B$11)=0,"X",SUMIF('Comptage client'!$A$2:$A$10,RETOURS!$D61,'Comptage client'!$B$2:$B$11))</f>
        <v>X</v>
      </c>
      <c r="H61" s="57"/>
      <c r="I61" s="57"/>
      <c r="J61" s="58"/>
      <c r="K61" s="33"/>
      <c r="L61" s="33"/>
      <c r="M61" s="25"/>
      <c r="N61" s="25"/>
      <c r="O61" s="25"/>
      <c r="P61" s="25"/>
      <c r="Q61" s="25"/>
      <c r="R61" s="25"/>
    </row>
    <row r="62" spans="1:18" s="4" customFormat="1" ht="55.15" customHeight="1">
      <c r="A62" s="73">
        <v>56</v>
      </c>
      <c r="B62" s="29" t="s">
        <v>65</v>
      </c>
      <c r="C62" s="19"/>
      <c r="D62" s="12">
        <v>3527079069600</v>
      </c>
      <c r="E62" s="11">
        <v>2.08</v>
      </c>
      <c r="F62" s="74" t="str" cm="1">
        <f t="array" ref="F62">IF(SUMPRODUCT(('Comptage client'!$A$2:$A$11=RETOURS!$D62)*('Comptage client'!$B$2:$B$11))=0,"X",SUMPRODUCT(('Comptage client'!$A$2:$A$11=RETOURS!$D62)*('Comptage client'!$B$2:$B$11)))</f>
        <v>X</v>
      </c>
      <c r="G62" s="54" t="str">
        <f>IF(SUMIF('Comptage client'!$A$2:$A$10,RETOURS!$D62,'Comptage client'!$B$2:$B$11)=0,"X",SUMIF('Comptage client'!$A$2:$A$10,RETOURS!$D62,'Comptage client'!$B$2:$B$11))</f>
        <v>X</v>
      </c>
      <c r="H62" s="57"/>
      <c r="I62" s="57"/>
      <c r="J62" s="58"/>
      <c r="K62" s="32"/>
      <c r="L62" s="32"/>
      <c r="M62" s="24"/>
      <c r="N62" s="24"/>
      <c r="O62" s="24"/>
      <c r="P62" s="24"/>
      <c r="Q62" s="24"/>
      <c r="R62" s="24"/>
    </row>
    <row r="63" spans="1:18" s="4" customFormat="1" ht="55.15" customHeight="1">
      <c r="A63" s="73">
        <v>57</v>
      </c>
      <c r="B63" s="29" t="s">
        <v>66</v>
      </c>
      <c r="C63" s="22"/>
      <c r="D63" s="12">
        <v>3527079069631</v>
      </c>
      <c r="E63" s="11">
        <v>0.83</v>
      </c>
      <c r="F63" s="74" t="str" cm="1">
        <f t="array" ref="F63">IF(SUMPRODUCT(('Comptage client'!$A$2:$A$11=RETOURS!$D63)*('Comptage client'!$B$2:$B$11))=0,"X",SUMPRODUCT(('Comptage client'!$A$2:$A$11=RETOURS!$D63)*('Comptage client'!$B$2:$B$11)))</f>
        <v>X</v>
      </c>
      <c r="G63" s="54" t="str">
        <f>IF(SUMIF('Comptage client'!$A$2:$A$10,RETOURS!$D63,'Comptage client'!$B$2:$B$11)=0,"X",SUMIF('Comptage client'!$A$2:$A$10,RETOURS!$D63,'Comptage client'!$B$2:$B$11))</f>
        <v>X</v>
      </c>
      <c r="H63" s="57"/>
      <c r="I63" s="57"/>
      <c r="J63" s="58"/>
      <c r="K63" s="33"/>
      <c r="L63" s="33"/>
      <c r="M63" s="25"/>
      <c r="N63" s="25"/>
      <c r="O63" s="25"/>
      <c r="P63" s="25"/>
      <c r="Q63" s="25"/>
      <c r="R63" s="25"/>
    </row>
    <row r="64" spans="1:18" s="4" customFormat="1" ht="55.15" customHeight="1">
      <c r="A64" s="73">
        <v>58</v>
      </c>
      <c r="B64" s="29" t="s">
        <v>67</v>
      </c>
      <c r="C64" s="22"/>
      <c r="D64" s="12">
        <v>3527079069860</v>
      </c>
      <c r="E64" s="11">
        <v>8.33</v>
      </c>
      <c r="F64" s="74" t="str" cm="1">
        <f t="array" ref="F64">IF(SUMPRODUCT(('Comptage client'!$A$2:$A$11=RETOURS!$D64)*('Comptage client'!$B$2:$B$11))=0,"X",SUMPRODUCT(('Comptage client'!$A$2:$A$11=RETOURS!$D64)*('Comptage client'!$B$2:$B$11)))</f>
        <v>X</v>
      </c>
      <c r="G64" s="54" t="str">
        <f>IF(SUMIF('Comptage client'!$A$2:$A$10,RETOURS!$D64,'Comptage client'!$B$2:$B$11)=0,"X",SUMIF('Comptage client'!$A$2:$A$10,RETOURS!$D64,'Comptage client'!$B$2:$B$11))</f>
        <v>X</v>
      </c>
      <c r="H64" s="57"/>
      <c r="I64" s="57"/>
      <c r="J64" s="58"/>
      <c r="K64" s="33"/>
      <c r="L64" s="33"/>
      <c r="M64" s="25"/>
      <c r="N64" s="25"/>
      <c r="O64" s="25"/>
      <c r="P64" s="25"/>
      <c r="Q64" s="25"/>
      <c r="R64" s="25"/>
    </row>
    <row r="65" spans="1:18" s="4" customFormat="1" ht="55.15" customHeight="1">
      <c r="A65" s="73">
        <v>59</v>
      </c>
      <c r="B65" s="29" t="s">
        <v>68</v>
      </c>
      <c r="C65" s="19"/>
      <c r="D65" s="12">
        <v>3527079070293</v>
      </c>
      <c r="E65" s="11">
        <v>0.83</v>
      </c>
      <c r="F65" s="74" t="str" cm="1">
        <f t="array" ref="F65">IF(SUMPRODUCT(('Comptage client'!$A$2:$A$11=RETOURS!$D65)*('Comptage client'!$B$2:$B$11))=0,"X",SUMPRODUCT(('Comptage client'!$A$2:$A$11=RETOURS!$D65)*('Comptage client'!$B$2:$B$11)))</f>
        <v>X</v>
      </c>
      <c r="G65" s="54" t="str">
        <f>IF(SUMIF('Comptage client'!$A$2:$A$10,RETOURS!$D65,'Comptage client'!$B$2:$B$11)=0,"X",SUMIF('Comptage client'!$A$2:$A$10,RETOURS!$D65,'Comptage client'!$B$2:$B$11))</f>
        <v>X</v>
      </c>
      <c r="H65" s="57"/>
      <c r="I65" s="57"/>
      <c r="J65" s="58"/>
      <c r="K65" s="32"/>
      <c r="L65" s="32"/>
      <c r="M65" s="23"/>
      <c r="N65" s="23"/>
      <c r="O65" s="23"/>
      <c r="P65" s="23"/>
      <c r="Q65" s="23"/>
      <c r="R65" s="23"/>
    </row>
    <row r="66" spans="1:18" s="4" customFormat="1" ht="55.15" customHeight="1">
      <c r="A66" s="73">
        <v>60</v>
      </c>
      <c r="B66" s="29" t="s">
        <v>69</v>
      </c>
      <c r="C66" s="21"/>
      <c r="D66" s="13">
        <v>3527079074550</v>
      </c>
      <c r="E66" s="11">
        <v>2.91</v>
      </c>
      <c r="F66" s="74" t="str" cm="1">
        <f t="array" ref="F66">IF(SUMPRODUCT(('Comptage client'!$A$2:$A$11=RETOURS!$D66)*('Comptage client'!$B$2:$B$11))=0,"X",SUMPRODUCT(('Comptage client'!$A$2:$A$11=RETOURS!$D66)*('Comptage client'!$B$2:$B$11)))</f>
        <v>X</v>
      </c>
      <c r="G66" s="54" t="str">
        <f>IF(SUMIF('Comptage client'!$A$2:$A$10,RETOURS!$D66,'Comptage client'!$B$2:$B$11)=0,"X",SUMIF('Comptage client'!$A$2:$A$10,RETOURS!$D66,'Comptage client'!$B$2:$B$11))</f>
        <v>X</v>
      </c>
      <c r="H66" s="57"/>
      <c r="I66" s="57"/>
      <c r="J66" s="58"/>
      <c r="K66" s="32"/>
      <c r="L66" s="32"/>
      <c r="M66" s="23"/>
      <c r="N66" s="23"/>
      <c r="O66" s="23"/>
      <c r="P66" s="23"/>
      <c r="Q66" s="23"/>
      <c r="R66" s="23"/>
    </row>
    <row r="67" spans="1:18" s="4" customFormat="1" ht="55.15" customHeight="1">
      <c r="A67" s="73">
        <v>61</v>
      </c>
      <c r="B67" s="29" t="s">
        <v>70</v>
      </c>
      <c r="C67" s="22"/>
      <c r="D67" s="12">
        <v>3527079074567</v>
      </c>
      <c r="E67" s="11">
        <v>4.16</v>
      </c>
      <c r="F67" s="74" t="str" cm="1">
        <f t="array" ref="F67">IF(SUMPRODUCT(('Comptage client'!$A$2:$A$11=RETOURS!$D67)*('Comptage client'!$B$2:$B$11))=0,"X",SUMPRODUCT(('Comptage client'!$A$2:$A$11=RETOURS!$D67)*('Comptage client'!$B$2:$B$11)))</f>
        <v>X</v>
      </c>
      <c r="G67" s="54" t="str">
        <f>IF(SUMIF('Comptage client'!$A$2:$A$10,RETOURS!$D67,'Comptage client'!$B$2:$B$11)=0,"X",SUMIF('Comptage client'!$A$2:$A$10,RETOURS!$D67,'Comptage client'!$B$2:$B$11))</f>
        <v>X</v>
      </c>
      <c r="H67" s="57"/>
      <c r="I67" s="57"/>
      <c r="J67" s="58"/>
      <c r="K67" s="33"/>
      <c r="L67" s="33"/>
      <c r="M67" s="25"/>
      <c r="N67" s="25"/>
      <c r="O67" s="25"/>
      <c r="P67" s="25"/>
      <c r="Q67" s="25"/>
      <c r="R67" s="25"/>
    </row>
    <row r="68" spans="1:18" s="4" customFormat="1" ht="55.15" customHeight="1">
      <c r="A68" s="73">
        <v>62</v>
      </c>
      <c r="B68" s="29" t="s">
        <v>71</v>
      </c>
      <c r="C68" s="21"/>
      <c r="D68" s="14">
        <v>3527079074611</v>
      </c>
      <c r="E68" s="11">
        <v>9.99</v>
      </c>
      <c r="F68" s="74" t="str" cm="1">
        <f t="array" ref="F68">IF(SUMPRODUCT(('Comptage client'!$A$2:$A$11=RETOURS!$D68)*('Comptage client'!$B$2:$B$11))=0,"X",SUMPRODUCT(('Comptage client'!$A$2:$A$11=RETOURS!$D68)*('Comptage client'!$B$2:$B$11)))</f>
        <v>X</v>
      </c>
      <c r="G68" s="54" t="str">
        <f>IF(SUMIF('Comptage client'!$A$2:$A$10,RETOURS!$D68,'Comptage client'!$B$2:$B$11)=0,"X",SUMIF('Comptage client'!$A$2:$A$10,RETOURS!$D68,'Comptage client'!$B$2:$B$11))</f>
        <v>X</v>
      </c>
      <c r="H68" s="59"/>
      <c r="I68" s="59"/>
      <c r="J68" s="60"/>
      <c r="K68" s="32"/>
      <c r="L68" s="32"/>
      <c r="M68" s="23"/>
      <c r="N68" s="23"/>
      <c r="O68" s="23"/>
      <c r="P68" s="23"/>
      <c r="Q68" s="23"/>
      <c r="R68" s="23"/>
    </row>
    <row r="69" spans="1:18" s="4" customFormat="1" ht="55.15" customHeight="1">
      <c r="A69" s="73">
        <v>63</v>
      </c>
      <c r="B69" s="29" t="s">
        <v>72</v>
      </c>
      <c r="C69" s="21"/>
      <c r="D69" s="14">
        <v>3527079073737</v>
      </c>
      <c r="E69" s="11">
        <v>0.99</v>
      </c>
      <c r="F69" s="74" t="str" cm="1">
        <f t="array" ref="F69">IF(SUMPRODUCT(('Comptage client'!$A$2:$A$11=RETOURS!$D69)*('Comptage client'!$B$2:$B$11))=0,"X",SUMPRODUCT(('Comptage client'!$A$2:$A$11=RETOURS!$D69)*('Comptage client'!$B$2:$B$11)))</f>
        <v>X</v>
      </c>
      <c r="G69" s="54" t="str">
        <f>IF(SUMIF('Comptage client'!$A$2:$A$10,RETOURS!$D69,'Comptage client'!$B$2:$B$11)=0,"X",SUMIF('Comptage client'!$A$2:$A$10,RETOURS!$D69,'Comptage client'!$B$2:$B$11))</f>
        <v>X</v>
      </c>
      <c r="H69" s="59"/>
      <c r="I69" s="59"/>
      <c r="J69" s="60"/>
      <c r="K69" s="32"/>
      <c r="L69" s="32"/>
      <c r="M69" s="23"/>
      <c r="N69" s="23"/>
      <c r="O69" s="23"/>
      <c r="P69" s="23"/>
      <c r="Q69" s="23"/>
      <c r="R69" s="23"/>
    </row>
    <row r="70" spans="1:18" s="4" customFormat="1" ht="55.15" customHeight="1">
      <c r="A70" s="73">
        <v>64</v>
      </c>
      <c r="B70" s="29" t="s">
        <v>73</v>
      </c>
      <c r="C70" s="21"/>
      <c r="D70" s="14">
        <v>3527079073768</v>
      </c>
      <c r="E70" s="11">
        <v>0.66</v>
      </c>
      <c r="F70" s="74" t="str" cm="1">
        <f t="array" ref="F70">IF(SUMPRODUCT(('Comptage client'!$A$2:$A$11=RETOURS!$D70)*('Comptage client'!$B$2:$B$11))=0,"X",SUMPRODUCT(('Comptage client'!$A$2:$A$11=RETOURS!$D70)*('Comptage client'!$B$2:$B$11)))</f>
        <v>X</v>
      </c>
      <c r="G70" s="54" t="str">
        <f>IF(SUMIF('Comptage client'!$A$2:$A$10,RETOURS!$D70,'Comptage client'!$B$2:$B$11)=0,"X",SUMIF('Comptage client'!$A$2:$A$10,RETOURS!$D70,'Comptage client'!$B$2:$B$11))</f>
        <v>X</v>
      </c>
      <c r="H70" s="59"/>
      <c r="I70" s="59"/>
      <c r="J70" s="60"/>
      <c r="K70" s="32"/>
      <c r="L70" s="32"/>
      <c r="M70" s="23"/>
      <c r="N70" s="23"/>
      <c r="O70" s="23"/>
      <c r="P70" s="23"/>
      <c r="Q70" s="23"/>
      <c r="R70" s="23"/>
    </row>
    <row r="71" spans="1:18" s="4" customFormat="1" ht="55.15" customHeight="1">
      <c r="A71" s="73">
        <v>65</v>
      </c>
      <c r="B71" s="29" t="s">
        <v>74</v>
      </c>
      <c r="C71" s="21"/>
      <c r="D71" s="14">
        <v>3527079073775</v>
      </c>
      <c r="E71" s="11">
        <v>0.66</v>
      </c>
      <c r="F71" s="74" t="str" cm="1">
        <f t="array" ref="F71">IF(SUMPRODUCT(('Comptage client'!$A$2:$A$11=RETOURS!$D71)*('Comptage client'!$B$2:$B$11))=0,"X",SUMPRODUCT(('Comptage client'!$A$2:$A$11=RETOURS!$D71)*('Comptage client'!$B$2:$B$11)))</f>
        <v>X</v>
      </c>
      <c r="G71" s="54" t="str">
        <f>IF(SUMIF('Comptage client'!$A$2:$A$10,RETOURS!$D71,'Comptage client'!$B$2:$B$11)=0,"X",SUMIF('Comptage client'!$A$2:$A$10,RETOURS!$D71,'Comptage client'!$B$2:$B$11))</f>
        <v>X</v>
      </c>
      <c r="H71" s="59"/>
      <c r="I71" s="59"/>
      <c r="J71" s="60"/>
      <c r="K71" s="32"/>
      <c r="L71" s="32"/>
      <c r="M71" s="23"/>
      <c r="N71" s="23"/>
      <c r="O71" s="23"/>
      <c r="P71" s="23"/>
      <c r="Q71" s="23"/>
      <c r="R71" s="23"/>
    </row>
    <row r="72" spans="1:18" s="4" customFormat="1" ht="55.15" customHeight="1">
      <c r="A72" s="73">
        <v>66</v>
      </c>
      <c r="B72" s="29" t="s">
        <v>75</v>
      </c>
      <c r="C72" s="21"/>
      <c r="D72" s="14">
        <v>3527079073782</v>
      </c>
      <c r="E72" s="11">
        <v>1.66</v>
      </c>
      <c r="F72" s="74" t="str" cm="1">
        <f t="array" ref="F72">IF(SUMPRODUCT(('Comptage client'!$A$2:$A$11=RETOURS!$D72)*('Comptage client'!$B$2:$B$11))=0,"X",SUMPRODUCT(('Comptage client'!$A$2:$A$11=RETOURS!$D72)*('Comptage client'!$B$2:$B$11)))</f>
        <v>X</v>
      </c>
      <c r="G72" s="54" t="str">
        <f>IF(SUMIF('Comptage client'!$A$2:$A$10,RETOURS!$D72,'Comptage client'!$B$2:$B$11)=0,"X",SUMIF('Comptage client'!$A$2:$A$10,RETOURS!$D72,'Comptage client'!$B$2:$B$11))</f>
        <v>X</v>
      </c>
      <c r="H72" s="59"/>
      <c r="I72" s="59"/>
      <c r="J72" s="60"/>
      <c r="K72" s="32"/>
      <c r="L72" s="32"/>
      <c r="M72" s="23"/>
      <c r="N72" s="23"/>
      <c r="O72" s="23"/>
      <c r="P72" s="23"/>
      <c r="Q72" s="23"/>
      <c r="R72" s="23"/>
    </row>
    <row r="73" spans="1:18" s="4" customFormat="1" ht="55.15" customHeight="1">
      <c r="A73" s="73">
        <v>67</v>
      </c>
      <c r="B73" s="29" t="s">
        <v>76</v>
      </c>
      <c r="C73" s="21"/>
      <c r="D73" s="14">
        <v>3527079075267</v>
      </c>
      <c r="E73" s="11">
        <v>1.24</v>
      </c>
      <c r="F73" s="74" t="str" cm="1">
        <f t="array" ref="F73">IF(SUMPRODUCT(('Comptage client'!$A$2:$A$11=RETOURS!$D73)*('Comptage client'!$B$2:$B$11))=0,"X",SUMPRODUCT(('Comptage client'!$A$2:$A$11=RETOURS!$D73)*('Comptage client'!$B$2:$B$11)))</f>
        <v>X</v>
      </c>
      <c r="G73" s="54" t="str">
        <f>IF(SUMIF('Comptage client'!$A$2:$A$10,RETOURS!$D73,'Comptage client'!$B$2:$B$11)=0,"X",SUMIF('Comptage client'!$A$2:$A$10,RETOURS!$D73,'Comptage client'!$B$2:$B$11))</f>
        <v>X</v>
      </c>
      <c r="H73" s="59"/>
      <c r="I73" s="59"/>
      <c r="J73" s="60"/>
      <c r="K73" s="32"/>
      <c r="L73" s="32"/>
      <c r="M73" s="23"/>
      <c r="N73" s="23"/>
      <c r="O73" s="23"/>
      <c r="P73" s="23"/>
      <c r="Q73" s="23"/>
      <c r="R73" s="23"/>
    </row>
    <row r="74" spans="1:18" s="4" customFormat="1" ht="55.15" customHeight="1">
      <c r="A74" s="73">
        <v>68</v>
      </c>
      <c r="B74" s="29" t="s">
        <v>77</v>
      </c>
      <c r="C74" s="21"/>
      <c r="D74" s="14">
        <v>3527079073799</v>
      </c>
      <c r="E74" s="11">
        <v>2.4900000000000002</v>
      </c>
      <c r="F74" s="74" t="str" cm="1">
        <f t="array" ref="F74">IF(SUMPRODUCT(('Comptage client'!$A$2:$A$11=RETOURS!$D74)*('Comptage client'!$B$2:$B$11))=0,"X",SUMPRODUCT(('Comptage client'!$A$2:$A$11=RETOURS!$D74)*('Comptage client'!$B$2:$B$11)))</f>
        <v>X</v>
      </c>
      <c r="G74" s="54" t="str">
        <f>IF(SUMIF('Comptage client'!$A$2:$A$10,RETOURS!$D74,'Comptage client'!$B$2:$B$11)=0,"X",SUMIF('Comptage client'!$A$2:$A$10,RETOURS!$D74,'Comptage client'!$B$2:$B$11))</f>
        <v>X</v>
      </c>
      <c r="H74" s="59"/>
      <c r="I74" s="59"/>
      <c r="J74" s="60"/>
      <c r="K74" s="32"/>
      <c r="L74" s="32"/>
      <c r="M74" s="23"/>
      <c r="N74" s="23"/>
      <c r="O74" s="23"/>
      <c r="P74" s="23"/>
      <c r="Q74" s="23"/>
      <c r="R74" s="23"/>
    </row>
    <row r="75" spans="1:18" s="4" customFormat="1" ht="55.15" customHeight="1">
      <c r="A75" s="73">
        <v>69</v>
      </c>
      <c r="B75" s="29" t="s">
        <v>78</v>
      </c>
      <c r="C75" s="21"/>
      <c r="D75" s="14">
        <v>3527079073805</v>
      </c>
      <c r="E75" s="11">
        <v>1.66</v>
      </c>
      <c r="F75" s="74" t="str" cm="1">
        <f t="array" ref="F75">IF(SUMPRODUCT(('Comptage client'!$A$2:$A$11=RETOURS!$D75)*('Comptage client'!$B$2:$B$11))=0,"X",SUMPRODUCT(('Comptage client'!$A$2:$A$11=RETOURS!$D75)*('Comptage client'!$B$2:$B$11)))</f>
        <v>X</v>
      </c>
      <c r="G75" s="54" t="str">
        <f>IF(SUMIF('Comptage client'!$A$2:$A$10,RETOURS!$D75,'Comptage client'!$B$2:$B$11)=0,"X",SUMIF('Comptage client'!$A$2:$A$10,RETOURS!$D75,'Comptage client'!$B$2:$B$11))</f>
        <v>X</v>
      </c>
      <c r="H75" s="59"/>
      <c r="I75" s="59"/>
      <c r="J75" s="60"/>
      <c r="K75" s="32"/>
      <c r="L75" s="32"/>
      <c r="M75" s="23"/>
      <c r="N75" s="23"/>
      <c r="O75" s="23"/>
      <c r="P75" s="23"/>
      <c r="Q75" s="23"/>
      <c r="R75" s="23"/>
    </row>
    <row r="76" spans="1:18" s="4" customFormat="1" ht="55.15" customHeight="1">
      <c r="A76" s="73">
        <v>70</v>
      </c>
      <c r="B76" s="29" t="s">
        <v>79</v>
      </c>
      <c r="C76" s="21"/>
      <c r="D76" s="14">
        <v>3527079073812</v>
      </c>
      <c r="E76" s="11">
        <v>1.66</v>
      </c>
      <c r="F76" s="74" t="str" cm="1">
        <f t="array" ref="F76">IF(SUMPRODUCT(('Comptage client'!$A$2:$A$11=RETOURS!$D76)*('Comptage client'!$B$2:$B$11))=0,"X",SUMPRODUCT(('Comptage client'!$A$2:$A$11=RETOURS!$D76)*('Comptage client'!$B$2:$B$11)))</f>
        <v>X</v>
      </c>
      <c r="G76" s="54" t="str">
        <f>IF(SUMIF('Comptage client'!$A$2:$A$10,RETOURS!$D76,'Comptage client'!$B$2:$B$11)=0,"X",SUMIF('Comptage client'!$A$2:$A$10,RETOURS!$D76,'Comptage client'!$B$2:$B$11))</f>
        <v>X</v>
      </c>
      <c r="H76" s="59"/>
      <c r="I76" s="59"/>
      <c r="J76" s="60"/>
      <c r="K76" s="32"/>
      <c r="L76" s="32"/>
      <c r="M76" s="23"/>
      <c r="N76" s="23"/>
      <c r="O76" s="23"/>
      <c r="P76" s="23"/>
      <c r="Q76" s="23"/>
      <c r="R76" s="23"/>
    </row>
    <row r="77" spans="1:18" s="4" customFormat="1" ht="55.15" customHeight="1">
      <c r="A77" s="73">
        <v>71</v>
      </c>
      <c r="B77" s="29" t="s">
        <v>80</v>
      </c>
      <c r="C77" s="21"/>
      <c r="D77" s="14">
        <v>3527079073829</v>
      </c>
      <c r="E77" s="11">
        <v>1.66</v>
      </c>
      <c r="F77" s="74" t="str" cm="1">
        <f t="array" ref="F77">IF(SUMPRODUCT(('Comptage client'!$A$2:$A$11=RETOURS!$D77)*('Comptage client'!$B$2:$B$11))=0,"X",SUMPRODUCT(('Comptage client'!$A$2:$A$11=RETOURS!$D77)*('Comptage client'!$B$2:$B$11)))</f>
        <v>X</v>
      </c>
      <c r="G77" s="54" t="str">
        <f>IF(SUMIF('Comptage client'!$A$2:$A$10,RETOURS!$D77,'Comptage client'!$B$2:$B$11)=0,"X",SUMIF('Comptage client'!$A$2:$A$10,RETOURS!$D77,'Comptage client'!$B$2:$B$11))</f>
        <v>X</v>
      </c>
      <c r="H77" s="59"/>
      <c r="I77" s="59"/>
      <c r="J77" s="60"/>
      <c r="K77" s="32"/>
      <c r="L77" s="32"/>
      <c r="M77" s="23"/>
      <c r="N77" s="23"/>
      <c r="O77" s="23"/>
      <c r="P77" s="23"/>
      <c r="Q77" s="23"/>
      <c r="R77" s="23"/>
    </row>
    <row r="78" spans="1:18" s="4" customFormat="1" ht="55.15" customHeight="1">
      <c r="A78" s="73">
        <v>72</v>
      </c>
      <c r="B78" s="29" t="s">
        <v>81</v>
      </c>
      <c r="C78" s="21"/>
      <c r="D78" s="14">
        <v>3279661403575</v>
      </c>
      <c r="E78" s="11">
        <v>1.49</v>
      </c>
      <c r="F78" s="74" t="str" cm="1">
        <f t="array" ref="F78">IF(SUMPRODUCT(('Comptage client'!$A$2:$A$11=RETOURS!$D78)*('Comptage client'!$B$2:$B$11))=0,"X",SUMPRODUCT(('Comptage client'!$A$2:$A$11=RETOURS!$D78)*('Comptage client'!$B$2:$B$11)))</f>
        <v>X</v>
      </c>
      <c r="G78" s="54" t="str">
        <f>IF(SUMIF('Comptage client'!$A$2:$A$10,RETOURS!$D78,'Comptage client'!$B$2:$B$11)=0,"X",SUMIF('Comptage client'!$A$2:$A$10,RETOURS!$D78,'Comptage client'!$B$2:$B$11))</f>
        <v>X</v>
      </c>
      <c r="H78" s="59"/>
      <c r="I78" s="59"/>
      <c r="J78" s="60"/>
      <c r="K78" s="32"/>
      <c r="L78" s="32"/>
      <c r="M78" s="23"/>
      <c r="N78" s="23"/>
      <c r="O78" s="23"/>
      <c r="P78" s="23"/>
      <c r="Q78" s="23"/>
      <c r="R78" s="23"/>
    </row>
    <row r="79" spans="1:18" s="4" customFormat="1" ht="55.15" customHeight="1">
      <c r="A79" s="73">
        <v>73</v>
      </c>
      <c r="B79" s="29" t="s">
        <v>82</v>
      </c>
      <c r="C79" s="21"/>
      <c r="D79" s="14">
        <v>8037021975316</v>
      </c>
      <c r="E79" s="11">
        <v>1.24</v>
      </c>
      <c r="F79" s="74" t="str" cm="1">
        <f t="array" ref="F79">IF(SUMPRODUCT(('Comptage client'!$A$2:$A$11=RETOURS!$D79)*('Comptage client'!$B$2:$B$11))=0,"X",SUMPRODUCT(('Comptage client'!$A$2:$A$11=RETOURS!$D79)*('Comptage client'!$B$2:$B$11)))</f>
        <v>X</v>
      </c>
      <c r="G79" s="54" t="str">
        <f>IF(SUMIF('Comptage client'!$A$2:$A$10,RETOURS!$D79,'Comptage client'!$B$2:$B$11)=0,"X",SUMIF('Comptage client'!$A$2:$A$10,RETOURS!$D79,'Comptage client'!$B$2:$B$11))</f>
        <v>X</v>
      </c>
      <c r="H79" s="59"/>
      <c r="I79" s="59"/>
      <c r="J79" s="60"/>
      <c r="K79" s="32"/>
      <c r="L79" s="32"/>
      <c r="M79" s="23"/>
      <c r="N79" s="23"/>
      <c r="O79" s="23"/>
      <c r="P79" s="23"/>
      <c r="Q79" s="23"/>
      <c r="R79" s="23"/>
    </row>
    <row r="80" spans="1:18" s="4" customFormat="1" ht="55.15" customHeight="1">
      <c r="A80" s="73">
        <v>74</v>
      </c>
      <c r="B80" s="29" t="s">
        <v>83</v>
      </c>
      <c r="C80" s="21"/>
      <c r="D80" s="14">
        <v>82686559331</v>
      </c>
      <c r="E80" s="11">
        <v>4.99</v>
      </c>
      <c r="F80" s="74" t="str" cm="1">
        <f t="array" ref="F80">IF(SUMPRODUCT(('Comptage client'!$A$2:$A$11=RETOURS!$D80)*('Comptage client'!$B$2:$B$11))=0,"X",SUMPRODUCT(('Comptage client'!$A$2:$A$11=RETOURS!$D80)*('Comptage client'!$B$2:$B$11)))</f>
        <v>X</v>
      </c>
      <c r="G80" s="54" t="str">
        <f>IF(SUMIF('Comptage client'!$A$2:$A$10,RETOURS!$D80,'Comptage client'!$B$2:$B$11)=0,"X",SUMIF('Comptage client'!$A$2:$A$10,RETOURS!$D80,'Comptage client'!$B$2:$B$11))</f>
        <v>X</v>
      </c>
      <c r="H80" s="59"/>
      <c r="I80" s="59"/>
      <c r="J80" s="60"/>
      <c r="K80" s="32"/>
      <c r="L80" s="32"/>
      <c r="M80" s="23"/>
      <c r="N80" s="23"/>
      <c r="O80" s="23"/>
      <c r="P80" s="23"/>
      <c r="Q80" s="23"/>
      <c r="R80" s="23"/>
    </row>
    <row r="81" spans="1:18" s="4" customFormat="1" ht="55.15" customHeight="1">
      <c r="A81" s="73">
        <v>75</v>
      </c>
      <c r="B81" s="29" t="s">
        <v>84</v>
      </c>
      <c r="C81" s="21"/>
      <c r="D81" s="14">
        <v>883028419098</v>
      </c>
      <c r="E81" s="11">
        <v>20.83</v>
      </c>
      <c r="F81" s="74" t="str" cm="1">
        <f t="array" ref="F81">IF(SUMPRODUCT(('Comptage client'!$A$2:$A$11=RETOURS!$D81)*('Comptage client'!$B$2:$B$11))=0,"X",SUMPRODUCT(('Comptage client'!$A$2:$A$11=RETOURS!$D81)*('Comptage client'!$B$2:$B$11)))</f>
        <v>X</v>
      </c>
      <c r="G81" s="54" t="str">
        <f>IF(SUMIF('Comptage client'!$A$2:$A$10,RETOURS!$D81,'Comptage client'!$B$2:$B$11)=0,"X",SUMIF('Comptage client'!$A$2:$A$10,RETOURS!$D81,'Comptage client'!$B$2:$B$11))</f>
        <v>X</v>
      </c>
      <c r="H81" s="59"/>
      <c r="I81" s="59"/>
      <c r="J81" s="60"/>
      <c r="K81" s="32"/>
      <c r="L81" s="32"/>
      <c r="M81" s="23"/>
      <c r="N81" s="23"/>
      <c r="O81" s="23"/>
      <c r="P81" s="23"/>
      <c r="Q81" s="23"/>
      <c r="R81" s="23"/>
    </row>
    <row r="82" spans="1:18" s="4" customFormat="1" ht="55.15" customHeight="1">
      <c r="A82" s="73">
        <v>76</v>
      </c>
      <c r="B82" s="29" t="s">
        <v>85</v>
      </c>
      <c r="C82" s="21"/>
      <c r="D82" s="14">
        <v>883028419104</v>
      </c>
      <c r="E82" s="11">
        <v>20.83</v>
      </c>
      <c r="F82" s="74" t="str" cm="1">
        <f t="array" ref="F82">IF(SUMPRODUCT(('Comptage client'!$A$2:$A$11=RETOURS!$D82)*('Comptage client'!$B$2:$B$11))=0,"X",SUMPRODUCT(('Comptage client'!$A$2:$A$11=RETOURS!$D82)*('Comptage client'!$B$2:$B$11)))</f>
        <v>X</v>
      </c>
      <c r="G82" s="54" t="str">
        <f>IF(SUMIF('Comptage client'!$A$2:$A$10,RETOURS!$D82,'Comptage client'!$B$2:$B$11)=0,"X",SUMIF('Comptage client'!$A$2:$A$10,RETOURS!$D82,'Comptage client'!$B$2:$B$11))</f>
        <v>X</v>
      </c>
      <c r="H82" s="59"/>
      <c r="I82" s="59"/>
      <c r="J82" s="60"/>
      <c r="K82" s="32"/>
      <c r="L82" s="32"/>
      <c r="M82" s="23"/>
      <c r="N82" s="23"/>
      <c r="O82" s="23"/>
      <c r="P82" s="23"/>
      <c r="Q82" s="23"/>
      <c r="R82" s="23"/>
    </row>
    <row r="83" spans="1:18" s="4" customFormat="1" ht="55.15" customHeight="1">
      <c r="A83" s="73">
        <v>77</v>
      </c>
      <c r="B83" s="29" t="s">
        <v>86</v>
      </c>
      <c r="C83" s="21"/>
      <c r="D83" s="14">
        <v>883028427543</v>
      </c>
      <c r="E83" s="11">
        <v>20.83</v>
      </c>
      <c r="F83" s="74" t="str" cm="1">
        <f t="array" ref="F83">IF(SUMPRODUCT(('Comptage client'!$A$2:$A$11=RETOURS!$D83)*('Comptage client'!$B$2:$B$11))=0,"X",SUMPRODUCT(('Comptage client'!$A$2:$A$11=RETOURS!$D83)*('Comptage client'!$B$2:$B$11)))</f>
        <v>X</v>
      </c>
      <c r="G83" s="54" t="str">
        <f>IF(SUMIF('Comptage client'!$A$2:$A$10,RETOURS!$D83,'Comptage client'!$B$2:$B$11)=0,"X",SUMIF('Comptage client'!$A$2:$A$10,RETOURS!$D83,'Comptage client'!$B$2:$B$11))</f>
        <v>X</v>
      </c>
      <c r="H83" s="59"/>
      <c r="I83" s="59"/>
      <c r="J83" s="60"/>
      <c r="K83" s="32"/>
      <c r="L83" s="32"/>
      <c r="M83" s="23"/>
      <c r="N83" s="23"/>
      <c r="O83" s="23"/>
      <c r="P83" s="23"/>
      <c r="Q83" s="23"/>
      <c r="R83" s="23"/>
    </row>
    <row r="84" spans="1:18" s="4" customFormat="1" ht="55.15" customHeight="1">
      <c r="A84" s="73">
        <v>78</v>
      </c>
      <c r="B84" s="29" t="s">
        <v>87</v>
      </c>
      <c r="C84" s="21"/>
      <c r="D84" s="14">
        <v>883028460847</v>
      </c>
      <c r="E84" s="11">
        <v>7.49</v>
      </c>
      <c r="F84" s="74" t="str" cm="1">
        <f t="array" ref="F84">IF(SUMPRODUCT(('Comptage client'!$A$2:$A$11=RETOURS!$D84)*('Comptage client'!$B$2:$B$11))=0,"X",SUMPRODUCT(('Comptage client'!$A$2:$A$11=RETOURS!$D84)*('Comptage client'!$B$2:$B$11)))</f>
        <v>X</v>
      </c>
      <c r="G84" s="54" t="str">
        <f>IF(SUMIF('Comptage client'!$A$2:$A$10,RETOURS!$D84,'Comptage client'!$B$2:$B$11)=0,"X",SUMIF('Comptage client'!$A$2:$A$10,RETOURS!$D84,'Comptage client'!$B$2:$B$11))</f>
        <v>X</v>
      </c>
      <c r="H84" s="59"/>
      <c r="I84" s="59"/>
      <c r="J84" s="60"/>
      <c r="K84" s="32"/>
      <c r="L84" s="32"/>
      <c r="M84" s="23"/>
      <c r="N84" s="23"/>
      <c r="O84" s="23"/>
      <c r="P84" s="23"/>
      <c r="Q84" s="23"/>
      <c r="R84" s="23"/>
    </row>
    <row r="85" spans="1:18" s="4" customFormat="1" ht="55.15" customHeight="1">
      <c r="A85" s="73">
        <v>79</v>
      </c>
      <c r="B85" s="29" t="s">
        <v>88</v>
      </c>
      <c r="C85" s="21"/>
      <c r="D85" s="14">
        <v>82686381307</v>
      </c>
      <c r="E85" s="11">
        <v>6.66</v>
      </c>
      <c r="F85" s="74" t="str" cm="1">
        <f t="array" ref="F85">IF(SUMPRODUCT(('Comptage client'!$A$2:$A$11=RETOURS!$D85)*('Comptage client'!$B$2:$B$11))=0,"X",SUMPRODUCT(('Comptage client'!$A$2:$A$11=RETOURS!$D85)*('Comptage client'!$B$2:$B$11)))</f>
        <v>X</v>
      </c>
      <c r="G85" s="54" t="str">
        <f>IF(SUMIF('Comptage client'!$A$2:$A$10,RETOURS!$D85,'Comptage client'!$B$2:$B$11)=0,"X",SUMIF('Comptage client'!$A$2:$A$10,RETOURS!$D85,'Comptage client'!$B$2:$B$11))</f>
        <v>X</v>
      </c>
      <c r="H85" s="59"/>
      <c r="I85" s="59"/>
      <c r="J85" s="60"/>
      <c r="K85" s="32"/>
      <c r="L85" s="32"/>
      <c r="M85" s="23"/>
      <c r="N85" s="23"/>
      <c r="O85" s="23"/>
      <c r="P85" s="23"/>
      <c r="Q85" s="23"/>
      <c r="R85" s="23"/>
    </row>
    <row r="86" spans="1:18" s="4" customFormat="1" ht="55.15" customHeight="1">
      <c r="A86" s="73">
        <v>80</v>
      </c>
      <c r="B86" s="29" t="s">
        <v>89</v>
      </c>
      <c r="C86" s="21"/>
      <c r="D86" s="14">
        <v>82686381314</v>
      </c>
      <c r="E86" s="11">
        <v>6.66</v>
      </c>
      <c r="F86" s="74" t="str" cm="1">
        <f t="array" ref="F86">IF(SUMPRODUCT(('Comptage client'!$A$2:$A$11=RETOURS!$D86)*('Comptage client'!$B$2:$B$11))=0,"X",SUMPRODUCT(('Comptage client'!$A$2:$A$11=RETOURS!$D86)*('Comptage client'!$B$2:$B$11)))</f>
        <v>X</v>
      </c>
      <c r="G86" s="54" t="str">
        <f>IF(SUMIF('Comptage client'!$A$2:$A$10,RETOURS!$D86,'Comptage client'!$B$2:$B$11)=0,"X",SUMIF('Comptage client'!$A$2:$A$10,RETOURS!$D86,'Comptage client'!$B$2:$B$11))</f>
        <v>X</v>
      </c>
      <c r="H86" s="59"/>
      <c r="I86" s="59"/>
      <c r="J86" s="60"/>
      <c r="K86" s="32"/>
      <c r="L86" s="32"/>
      <c r="M86" s="23"/>
      <c r="N86" s="23"/>
      <c r="O86" s="23"/>
      <c r="P86" s="23"/>
      <c r="Q86" s="23"/>
      <c r="R86" s="23"/>
    </row>
    <row r="87" spans="1:18" s="4" customFormat="1" ht="55.15" customHeight="1">
      <c r="A87" s="73">
        <v>81</v>
      </c>
      <c r="B87" s="29" t="s">
        <v>90</v>
      </c>
      <c r="C87" s="21"/>
      <c r="D87" s="14">
        <v>82686390255</v>
      </c>
      <c r="E87" s="11">
        <v>5.83</v>
      </c>
      <c r="F87" s="74" t="str" cm="1">
        <f t="array" ref="F87">IF(SUMPRODUCT(('Comptage client'!$A$2:$A$11=RETOURS!$D87)*('Comptage client'!$B$2:$B$11))=0,"X",SUMPRODUCT(('Comptage client'!$A$2:$A$11=RETOURS!$D87)*('Comptage client'!$B$2:$B$11)))</f>
        <v>X</v>
      </c>
      <c r="G87" s="54" t="str">
        <f>IF(SUMIF('Comptage client'!$A$2:$A$10,RETOURS!$D87,'Comptage client'!$B$2:$B$11)=0,"X",SUMIF('Comptage client'!$A$2:$A$10,RETOURS!$D87,'Comptage client'!$B$2:$B$11))</f>
        <v>X</v>
      </c>
      <c r="H87" s="59"/>
      <c r="I87" s="59"/>
      <c r="J87" s="60"/>
      <c r="K87" s="32"/>
      <c r="L87" s="32"/>
      <c r="M87" s="23"/>
      <c r="N87" s="23"/>
      <c r="O87" s="23"/>
      <c r="P87" s="23"/>
      <c r="Q87" s="23"/>
      <c r="R87" s="23"/>
    </row>
    <row r="88" spans="1:18" s="4" customFormat="1" ht="55.15" customHeight="1">
      <c r="A88" s="73">
        <v>82</v>
      </c>
      <c r="B88" s="29" t="s">
        <v>91</v>
      </c>
      <c r="C88" s="21"/>
      <c r="D88" s="14">
        <v>82686390330</v>
      </c>
      <c r="E88" s="11">
        <v>12.49</v>
      </c>
      <c r="F88" s="74" t="str" cm="1">
        <f t="array" ref="F88">IF(SUMPRODUCT(('Comptage client'!$A$2:$A$11=RETOURS!$D88)*('Comptage client'!$B$2:$B$11))=0,"X",SUMPRODUCT(('Comptage client'!$A$2:$A$11=RETOURS!$D88)*('Comptage client'!$B$2:$B$11)))</f>
        <v>X</v>
      </c>
      <c r="G88" s="54" t="str">
        <f>IF(SUMIF('Comptage client'!$A$2:$A$10,RETOURS!$D88,'Comptage client'!$B$2:$B$11)=0,"X",SUMIF('Comptage client'!$A$2:$A$10,RETOURS!$D88,'Comptage client'!$B$2:$B$11))</f>
        <v>X</v>
      </c>
      <c r="H88" s="59"/>
      <c r="I88" s="59"/>
      <c r="J88" s="60"/>
      <c r="K88" s="32"/>
      <c r="L88" s="32"/>
      <c r="M88" s="23"/>
      <c r="N88" s="23"/>
      <c r="O88" s="23"/>
      <c r="P88" s="23"/>
      <c r="Q88" s="23"/>
      <c r="R88" s="23"/>
    </row>
    <row r="89" spans="1:18" s="4" customFormat="1" ht="55.15" customHeight="1">
      <c r="A89" s="73">
        <v>83</v>
      </c>
      <c r="B89" s="29" t="s">
        <v>92</v>
      </c>
      <c r="C89" s="21"/>
      <c r="D89" s="14">
        <v>82686390347</v>
      </c>
      <c r="E89" s="11">
        <v>12.49</v>
      </c>
      <c r="F89" s="74" t="str" cm="1">
        <f t="array" ref="F89">IF(SUMPRODUCT(('Comptage client'!$A$2:$A$11=RETOURS!$D89)*('Comptage client'!$B$2:$B$11))=0,"X",SUMPRODUCT(('Comptage client'!$A$2:$A$11=RETOURS!$D89)*('Comptage client'!$B$2:$B$11)))</f>
        <v>X</v>
      </c>
      <c r="G89" s="54" t="str">
        <f>IF(SUMIF('Comptage client'!$A$2:$A$10,RETOURS!$D89,'Comptage client'!$B$2:$B$11)=0,"X",SUMIF('Comptage client'!$A$2:$A$10,RETOURS!$D89,'Comptage client'!$B$2:$B$11))</f>
        <v>X</v>
      </c>
      <c r="H89" s="59"/>
      <c r="I89" s="59"/>
      <c r="J89" s="60"/>
      <c r="K89" s="32"/>
      <c r="L89" s="32"/>
      <c r="M89" s="23"/>
      <c r="N89" s="23"/>
      <c r="O89" s="23"/>
      <c r="P89" s="23"/>
      <c r="Q89" s="23"/>
      <c r="R89" s="23"/>
    </row>
    <row r="90" spans="1:18" s="4" customFormat="1" ht="55.15" customHeight="1">
      <c r="A90" s="73">
        <v>84</v>
      </c>
      <c r="B90" s="29" t="s">
        <v>93</v>
      </c>
      <c r="C90" s="21"/>
      <c r="D90" s="14">
        <v>82686499576</v>
      </c>
      <c r="E90" s="11">
        <v>7.49</v>
      </c>
      <c r="F90" s="74" t="str" cm="1">
        <f t="array" ref="F90">IF(SUMPRODUCT(('Comptage client'!$A$2:$A$11=RETOURS!$D90)*('Comptage client'!$B$2:$B$11))=0,"X",SUMPRODUCT(('Comptage client'!$A$2:$A$11=RETOURS!$D90)*('Comptage client'!$B$2:$B$11)))</f>
        <v>X</v>
      </c>
      <c r="G90" s="54" t="str">
        <f>IF(SUMIF('Comptage client'!$A$2:$A$10,RETOURS!$D90,'Comptage client'!$B$2:$B$11)=0,"X",SUMIF('Comptage client'!$A$2:$A$10,RETOURS!$D90,'Comptage client'!$B$2:$B$11))</f>
        <v>X</v>
      </c>
      <c r="H90" s="59"/>
      <c r="I90" s="59"/>
      <c r="J90" s="60"/>
      <c r="K90" s="32"/>
      <c r="L90" s="32"/>
      <c r="M90" s="23"/>
      <c r="N90" s="23"/>
      <c r="O90" s="23"/>
      <c r="P90" s="23"/>
      <c r="Q90" s="23"/>
      <c r="R90" s="23"/>
    </row>
    <row r="91" spans="1:18" s="4" customFormat="1" ht="55.15" customHeight="1">
      <c r="A91" s="73">
        <v>85</v>
      </c>
      <c r="B91" s="29" t="s">
        <v>94</v>
      </c>
      <c r="C91" s="21"/>
      <c r="D91" s="14">
        <v>883028286386</v>
      </c>
      <c r="E91" s="11">
        <v>16.66</v>
      </c>
      <c r="F91" s="74" t="str" cm="1">
        <f t="array" ref="F91">IF(SUMPRODUCT(('Comptage client'!$A$2:$A$11=RETOURS!$D91)*('Comptage client'!$B$2:$B$11))=0,"X",SUMPRODUCT(('Comptage client'!$A$2:$A$11=RETOURS!$D91)*('Comptage client'!$B$2:$B$11)))</f>
        <v>X</v>
      </c>
      <c r="G91" s="54" t="str">
        <f>IF(SUMIF('Comptage client'!$A$2:$A$10,RETOURS!$D91,'Comptage client'!$B$2:$B$11)=0,"X",SUMIF('Comptage client'!$A$2:$A$10,RETOURS!$D91,'Comptage client'!$B$2:$B$11))</f>
        <v>X</v>
      </c>
      <c r="H91" s="59"/>
      <c r="I91" s="59"/>
      <c r="J91" s="60"/>
      <c r="K91" s="32"/>
      <c r="L91" s="32"/>
      <c r="M91" s="23"/>
      <c r="N91" s="23"/>
      <c r="O91" s="23"/>
      <c r="P91" s="23"/>
      <c r="Q91" s="23"/>
      <c r="R91" s="23"/>
    </row>
    <row r="92" spans="1:18" s="4" customFormat="1" ht="55.15" customHeight="1">
      <c r="A92" s="73">
        <v>86</v>
      </c>
      <c r="B92" s="29" t="s">
        <v>95</v>
      </c>
      <c r="C92" s="21"/>
      <c r="D92" s="14">
        <v>883028286393</v>
      </c>
      <c r="E92" s="11">
        <v>16.66</v>
      </c>
      <c r="F92" s="74" t="str" cm="1">
        <f t="array" ref="F92">IF(SUMPRODUCT(('Comptage client'!$A$2:$A$11=RETOURS!$D92)*('Comptage client'!$B$2:$B$11))=0,"X",SUMPRODUCT(('Comptage client'!$A$2:$A$11=RETOURS!$D92)*('Comptage client'!$B$2:$B$11)))</f>
        <v>X</v>
      </c>
      <c r="G92" s="54" t="str">
        <f>IF(SUMIF('Comptage client'!$A$2:$A$10,RETOURS!$D92,'Comptage client'!$B$2:$B$11)=0,"X",SUMIF('Comptage client'!$A$2:$A$10,RETOURS!$D92,'Comptage client'!$B$2:$B$11))</f>
        <v>X</v>
      </c>
      <c r="H92" s="59"/>
      <c r="I92" s="59"/>
      <c r="J92" s="60"/>
      <c r="K92" s="32"/>
      <c r="L92" s="32"/>
      <c r="M92" s="23"/>
      <c r="N92" s="23"/>
      <c r="O92" s="23"/>
      <c r="P92" s="23"/>
      <c r="Q92" s="23"/>
      <c r="R92" s="23"/>
    </row>
    <row r="93" spans="1:18" s="4" customFormat="1" ht="55.15" customHeight="1">
      <c r="A93" s="73">
        <v>87</v>
      </c>
      <c r="B93" s="29" t="s">
        <v>96</v>
      </c>
      <c r="C93" s="21"/>
      <c r="D93" s="14">
        <v>883028686971</v>
      </c>
      <c r="E93" s="11">
        <v>16.66</v>
      </c>
      <c r="F93" s="74" t="str" cm="1">
        <f t="array" ref="F93">IF(SUMPRODUCT(('Comptage client'!$A$2:$A$11=RETOURS!$D93)*('Comptage client'!$B$2:$B$11))=0,"X",SUMPRODUCT(('Comptage client'!$A$2:$A$11=RETOURS!$D93)*('Comptage client'!$B$2:$B$11)))</f>
        <v>X</v>
      </c>
      <c r="G93" s="54" t="str">
        <f>IF(SUMIF('Comptage client'!$A$2:$A$10,RETOURS!$D93,'Comptage client'!$B$2:$B$11)=0,"X",SUMIF('Comptage client'!$A$2:$A$10,RETOURS!$D93,'Comptage client'!$B$2:$B$11))</f>
        <v>X</v>
      </c>
      <c r="H93" s="59"/>
      <c r="I93" s="59"/>
      <c r="J93" s="60"/>
      <c r="K93" s="32"/>
      <c r="L93" s="32"/>
      <c r="M93" s="23"/>
      <c r="N93" s="23"/>
      <c r="O93" s="23"/>
      <c r="P93" s="23"/>
      <c r="Q93" s="23"/>
      <c r="R93" s="23"/>
    </row>
    <row r="94" spans="1:18" s="4" customFormat="1" ht="55.15" customHeight="1">
      <c r="A94" s="73">
        <v>88</v>
      </c>
      <c r="B94" s="29" t="s">
        <v>97</v>
      </c>
      <c r="C94" s="21"/>
      <c r="D94" s="14">
        <v>883028357475</v>
      </c>
      <c r="E94" s="11">
        <v>16.66</v>
      </c>
      <c r="F94" s="74" t="str" cm="1">
        <f t="array" ref="F94">IF(SUMPRODUCT(('Comptage client'!$A$2:$A$11=RETOURS!$D94)*('Comptage client'!$B$2:$B$11))=0,"X",SUMPRODUCT(('Comptage client'!$A$2:$A$11=RETOURS!$D94)*('Comptage client'!$B$2:$B$11)))</f>
        <v>X</v>
      </c>
      <c r="G94" s="54" t="str">
        <f>IF(SUMIF('Comptage client'!$A$2:$A$10,RETOURS!$D94,'Comptage client'!$B$2:$B$11)=0,"X",SUMIF('Comptage client'!$A$2:$A$10,RETOURS!$D94,'Comptage client'!$B$2:$B$11))</f>
        <v>X</v>
      </c>
      <c r="H94" s="59"/>
      <c r="I94" s="59"/>
      <c r="J94" s="60"/>
      <c r="K94" s="32"/>
      <c r="L94" s="32"/>
      <c r="M94" s="23"/>
      <c r="N94" s="23"/>
      <c r="O94" s="23"/>
      <c r="P94" s="23"/>
      <c r="Q94" s="23"/>
      <c r="R94" s="23"/>
    </row>
    <row r="95" spans="1:18" s="4" customFormat="1" ht="55.15" customHeight="1">
      <c r="A95" s="73">
        <v>89</v>
      </c>
      <c r="B95" s="29" t="s">
        <v>98</v>
      </c>
      <c r="C95" s="21"/>
      <c r="D95" s="14">
        <v>883028357468</v>
      </c>
      <c r="E95" s="11">
        <v>16.66</v>
      </c>
      <c r="F95" s="74" t="str" cm="1">
        <f t="array" ref="F95">IF(SUMPRODUCT(('Comptage client'!$A$2:$A$11=RETOURS!$D95)*('Comptage client'!$B$2:$B$11))=0,"X",SUMPRODUCT(('Comptage client'!$A$2:$A$11=RETOURS!$D95)*('Comptage client'!$B$2:$B$11)))</f>
        <v>X</v>
      </c>
      <c r="G95" s="54" t="str">
        <f>IF(SUMIF('Comptage client'!$A$2:$A$10,RETOURS!$D95,'Comptage client'!$B$2:$B$11)=0,"X",SUMIF('Comptage client'!$A$2:$A$10,RETOURS!$D95,'Comptage client'!$B$2:$B$11))</f>
        <v>X</v>
      </c>
      <c r="H95" s="59"/>
      <c r="I95" s="59"/>
      <c r="J95" s="60"/>
      <c r="K95" s="32"/>
      <c r="L95" s="32"/>
      <c r="M95" s="23"/>
      <c r="N95" s="23"/>
      <c r="O95" s="23"/>
      <c r="P95" s="23"/>
      <c r="Q95" s="23"/>
      <c r="R95" s="23"/>
    </row>
    <row r="96" spans="1:18" s="4" customFormat="1" ht="55.15" customHeight="1">
      <c r="A96" s="73">
        <v>90</v>
      </c>
      <c r="B96" s="29" t="s">
        <v>99</v>
      </c>
      <c r="C96" s="21"/>
      <c r="D96" s="14">
        <v>883028357451</v>
      </c>
      <c r="E96" s="11">
        <v>16.66</v>
      </c>
      <c r="F96" s="74" t="str" cm="1">
        <f t="array" ref="F96">IF(SUMPRODUCT(('Comptage client'!$A$2:$A$11=RETOURS!$D96)*('Comptage client'!$B$2:$B$11))=0,"X",SUMPRODUCT(('Comptage client'!$A$2:$A$11=RETOURS!$D96)*('Comptage client'!$B$2:$B$11)))</f>
        <v>X</v>
      </c>
      <c r="G96" s="54" t="str">
        <f>IF(SUMIF('Comptage client'!$A$2:$A$10,RETOURS!$D96,'Comptage client'!$B$2:$B$11)=0,"X",SUMIF('Comptage client'!$A$2:$A$10,RETOURS!$D96,'Comptage client'!$B$2:$B$11))</f>
        <v>X</v>
      </c>
      <c r="H96" s="59"/>
      <c r="I96" s="59"/>
      <c r="J96" s="60"/>
      <c r="K96" s="32"/>
      <c r="L96" s="32"/>
      <c r="M96" s="23"/>
      <c r="N96" s="23"/>
      <c r="O96" s="23"/>
      <c r="P96" s="23"/>
      <c r="Q96" s="23"/>
      <c r="R96" s="23"/>
    </row>
    <row r="97" spans="1:18" s="4" customFormat="1" ht="55.15" customHeight="1">
      <c r="A97" s="73">
        <v>91</v>
      </c>
      <c r="B97" s="29" t="s">
        <v>100</v>
      </c>
      <c r="C97" s="21"/>
      <c r="D97" s="14">
        <v>82686097000</v>
      </c>
      <c r="E97" s="11">
        <v>20.83</v>
      </c>
      <c r="F97" s="74" t="str" cm="1">
        <f t="array" ref="F97">IF(SUMPRODUCT(('Comptage client'!$A$2:$A$11=RETOURS!$D97)*('Comptage client'!$B$2:$B$11))=0,"X",SUMPRODUCT(('Comptage client'!$A$2:$A$11=RETOURS!$D97)*('Comptage client'!$B$2:$B$11)))</f>
        <v>X</v>
      </c>
      <c r="G97" s="54" t="str">
        <f>IF(SUMIF('Comptage client'!$A$2:$A$10,RETOURS!$D97,'Comptage client'!$B$2:$B$11)=0,"X",SUMIF('Comptage client'!$A$2:$A$10,RETOURS!$D97,'Comptage client'!$B$2:$B$11))</f>
        <v>X</v>
      </c>
      <c r="H97" s="59"/>
      <c r="I97" s="59"/>
      <c r="J97" s="60"/>
      <c r="K97" s="32"/>
      <c r="L97" s="32"/>
      <c r="M97" s="23"/>
      <c r="N97" s="23"/>
      <c r="O97" s="23"/>
      <c r="P97" s="23"/>
      <c r="Q97" s="23"/>
      <c r="R97" s="23"/>
    </row>
    <row r="98" spans="1:18" s="2" customFormat="1" ht="55.15" customHeight="1">
      <c r="A98" s="73">
        <v>92</v>
      </c>
      <c r="B98" s="29" t="s">
        <v>101</v>
      </c>
      <c r="C98" s="21"/>
      <c r="D98" s="14">
        <v>82686097048</v>
      </c>
      <c r="E98" s="11">
        <v>2.08</v>
      </c>
      <c r="F98" s="74" t="str" cm="1">
        <f t="array" ref="F98">IF(SUMPRODUCT(('Comptage client'!$A$2:$A$11=RETOURS!$D98)*('Comptage client'!$B$2:$B$11))=0,"X",SUMPRODUCT(('Comptage client'!$A$2:$A$11=RETOURS!$D98)*('Comptage client'!$B$2:$B$11)))</f>
        <v>X</v>
      </c>
      <c r="G98" s="54" t="str">
        <f>IF(SUMIF('Comptage client'!$A$2:$A$10,RETOURS!$D98,'Comptage client'!$B$2:$B$11)=0,"X",SUMIF('Comptage client'!$A$2:$A$10,RETOURS!$D98,'Comptage client'!$B$2:$B$11))</f>
        <v>X</v>
      </c>
      <c r="H98" s="59"/>
      <c r="I98" s="59"/>
      <c r="J98" s="60"/>
      <c r="K98" s="32"/>
      <c r="L98" s="32"/>
      <c r="M98" s="23"/>
      <c r="N98" s="23"/>
      <c r="O98" s="23"/>
      <c r="P98" s="23"/>
      <c r="Q98" s="23"/>
      <c r="R98" s="23"/>
    </row>
    <row r="99" spans="1:18" s="2" customFormat="1" ht="55.15" customHeight="1">
      <c r="A99" s="73">
        <v>93</v>
      </c>
      <c r="B99" s="29" t="s">
        <v>102</v>
      </c>
      <c r="C99" s="19"/>
      <c r="D99" s="16">
        <v>82686097055</v>
      </c>
      <c r="E99" s="11">
        <v>2.91</v>
      </c>
      <c r="F99" s="74" t="str" cm="1">
        <f t="array" ref="F99">IF(SUMPRODUCT(('Comptage client'!$A$2:$A$11=RETOURS!$D99)*('Comptage client'!$B$2:$B$11))=0,"X",SUMPRODUCT(('Comptage client'!$A$2:$A$11=RETOURS!$D99)*('Comptage client'!$B$2:$B$11)))</f>
        <v>X</v>
      </c>
      <c r="G99" s="54" t="str">
        <f>IF(SUMIF('Comptage client'!$A$2:$A$10,RETOURS!$D99,'Comptage client'!$B$2:$B$11)=0,"X",SUMIF('Comptage client'!$A$2:$A$10,RETOURS!$D99,'Comptage client'!$B$2:$B$11))</f>
        <v>X</v>
      </c>
      <c r="H99" s="63"/>
      <c r="I99" s="63"/>
      <c r="J99" s="62"/>
      <c r="K99" s="32"/>
      <c r="L99" s="32"/>
      <c r="M99" s="23"/>
      <c r="N99" s="23"/>
      <c r="O99" s="23"/>
      <c r="P99" s="23"/>
      <c r="Q99" s="23"/>
      <c r="R99" s="23"/>
    </row>
    <row r="100" spans="1:18" s="2" customFormat="1" ht="55.15" customHeight="1">
      <c r="A100" s="73">
        <v>94</v>
      </c>
      <c r="B100" s="29" t="s">
        <v>103</v>
      </c>
      <c r="C100" s="19"/>
      <c r="D100" s="16">
        <v>82686097062</v>
      </c>
      <c r="E100" s="11">
        <v>7.49</v>
      </c>
      <c r="F100" s="74" t="str" cm="1">
        <f t="array" ref="F100">IF(SUMPRODUCT(('Comptage client'!$A$2:$A$11=RETOURS!$D100)*('Comptage client'!$B$2:$B$11))=0,"X",SUMPRODUCT(('Comptage client'!$A$2:$A$11=RETOURS!$D100)*('Comptage client'!$B$2:$B$11)))</f>
        <v>X</v>
      </c>
      <c r="G100" s="54" t="str">
        <f>IF(SUMIF('Comptage client'!$A$2:$A$10,RETOURS!$D100,'Comptage client'!$B$2:$B$11)=0,"X",SUMIF('Comptage client'!$A$2:$A$10,RETOURS!$D100,'Comptage client'!$B$2:$B$11))</f>
        <v>X</v>
      </c>
      <c r="H100" s="63"/>
      <c r="I100" s="63"/>
      <c r="J100" s="62"/>
      <c r="K100" s="32"/>
      <c r="L100" s="32"/>
      <c r="M100" s="23"/>
      <c r="N100" s="23"/>
      <c r="O100" s="23"/>
      <c r="P100" s="23"/>
      <c r="Q100" s="23"/>
      <c r="R100" s="23"/>
    </row>
    <row r="101" spans="1:18" s="2" customFormat="1" ht="55.15" customHeight="1">
      <c r="A101" s="73">
        <v>95</v>
      </c>
      <c r="B101" s="29" t="s">
        <v>104</v>
      </c>
      <c r="C101" s="19"/>
      <c r="D101" s="15">
        <v>82686097079</v>
      </c>
      <c r="E101" s="11">
        <v>3.33</v>
      </c>
      <c r="F101" s="74" t="str" cm="1">
        <f t="array" ref="F101">IF(SUMPRODUCT(('Comptage client'!$A$2:$A$11=RETOURS!$D101)*('Comptage client'!$B$2:$B$11))=0,"X",SUMPRODUCT(('Comptage client'!$A$2:$A$11=RETOURS!$D101)*('Comptage client'!$B$2:$B$11)))</f>
        <v>X</v>
      </c>
      <c r="G101" s="54" t="str">
        <f>IF(SUMIF('Comptage client'!$A$2:$A$10,RETOURS!$D101,'Comptage client'!$B$2:$B$11)=0,"X",SUMIF('Comptage client'!$A$2:$A$10,RETOURS!$D101,'Comptage client'!$B$2:$B$11))</f>
        <v>X</v>
      </c>
      <c r="H101" s="63"/>
      <c r="I101" s="63"/>
      <c r="J101" s="62"/>
      <c r="K101" s="32"/>
      <c r="L101" s="32"/>
      <c r="M101" s="23"/>
      <c r="N101" s="23"/>
      <c r="O101" s="23"/>
      <c r="P101" s="23"/>
      <c r="Q101" s="23"/>
      <c r="R101" s="23"/>
    </row>
    <row r="102" spans="1:18" s="2" customFormat="1" ht="55.15" customHeight="1">
      <c r="A102" s="73">
        <v>96</v>
      </c>
      <c r="B102" s="29" t="s">
        <v>105</v>
      </c>
      <c r="C102" s="18"/>
      <c r="D102" s="12">
        <v>82686097093</v>
      </c>
      <c r="E102" s="11">
        <v>2.91</v>
      </c>
      <c r="F102" s="74" t="str" cm="1">
        <f t="array" ref="F102">IF(SUMPRODUCT(('Comptage client'!$A$2:$A$11=RETOURS!$D102)*('Comptage client'!$B$2:$B$11))=0,"X",SUMPRODUCT(('Comptage client'!$A$2:$A$11=RETOURS!$D102)*('Comptage client'!$B$2:$B$11)))</f>
        <v>X</v>
      </c>
      <c r="G102" s="54" t="str">
        <f>IF(SUMIF('Comptage client'!$A$2:$A$10,RETOURS!$D102,'Comptage client'!$B$2:$B$11)=0,"X",SUMIF('Comptage client'!$A$2:$A$10,RETOURS!$D102,'Comptage client'!$B$2:$B$11))</f>
        <v>X</v>
      </c>
      <c r="H102" s="59"/>
      <c r="I102" s="59"/>
      <c r="J102" s="60"/>
      <c r="K102" s="33"/>
      <c r="L102" s="33"/>
      <c r="M102" s="27"/>
      <c r="N102" s="27"/>
      <c r="O102" s="27"/>
      <c r="P102" s="27"/>
      <c r="Q102" s="27"/>
      <c r="R102" s="27"/>
    </row>
    <row r="103" spans="1:18" s="2" customFormat="1" ht="55.15" customHeight="1">
      <c r="A103" s="73">
        <v>97</v>
      </c>
      <c r="B103" s="29" t="s">
        <v>106</v>
      </c>
      <c r="C103" s="22"/>
      <c r="D103" s="13">
        <v>82686097109</v>
      </c>
      <c r="E103" s="11">
        <v>5.83</v>
      </c>
      <c r="F103" s="74" t="str" cm="1">
        <f t="array" ref="F103">IF(SUMPRODUCT(('Comptage client'!$A$2:$A$11=RETOURS!$D103)*('Comptage client'!$B$2:$B$11))=0,"X",SUMPRODUCT(('Comptage client'!$A$2:$A$11=RETOURS!$D103)*('Comptage client'!$B$2:$B$11)))</f>
        <v>X</v>
      </c>
      <c r="G103" s="54" t="str">
        <f>IF(SUMIF('Comptage client'!$A$2:$A$10,RETOURS!$D103,'Comptage client'!$B$2:$B$11)=0,"X",SUMIF('Comptage client'!$A$2:$A$10,RETOURS!$D103,'Comptage client'!$B$2:$B$11))</f>
        <v>X</v>
      </c>
      <c r="H103" s="57"/>
      <c r="I103" s="57"/>
      <c r="J103" s="58"/>
      <c r="K103" s="33"/>
      <c r="L103" s="33"/>
      <c r="M103" s="25"/>
      <c r="N103" s="25"/>
      <c r="O103" s="25"/>
      <c r="P103" s="25"/>
      <c r="Q103" s="25"/>
      <c r="R103" s="25"/>
    </row>
    <row r="104" spans="1:18" s="2" customFormat="1" ht="55.15" customHeight="1">
      <c r="A104" s="73">
        <v>98</v>
      </c>
      <c r="B104" s="29" t="s">
        <v>107</v>
      </c>
      <c r="C104" s="22"/>
      <c r="D104" s="13">
        <v>48229000906</v>
      </c>
      <c r="E104" s="11">
        <v>14.16</v>
      </c>
      <c r="F104" s="74" t="str" cm="1">
        <f t="array" ref="F104">IF(SUMPRODUCT(('Comptage client'!$A$2:$A$11=RETOURS!$D104)*('Comptage client'!$B$2:$B$11))=0,"X",SUMPRODUCT(('Comptage client'!$A$2:$A$11=RETOURS!$D104)*('Comptage client'!$B$2:$B$11)))</f>
        <v>X</v>
      </c>
      <c r="G104" s="54" t="str">
        <f>IF(SUMIF('Comptage client'!$A$2:$A$10,RETOURS!$D104,'Comptage client'!$B$2:$B$11)=0,"X",SUMIF('Comptage client'!$A$2:$A$10,RETOURS!$D104,'Comptage client'!$B$2:$B$11))</f>
        <v>X</v>
      </c>
      <c r="H104" s="57"/>
      <c r="I104" s="57"/>
      <c r="J104" s="58"/>
      <c r="K104" s="33"/>
      <c r="L104" s="33"/>
      <c r="M104" s="25"/>
      <c r="N104" s="25"/>
      <c r="O104" s="25"/>
      <c r="P104" s="25"/>
      <c r="Q104" s="25"/>
      <c r="R104" s="25"/>
    </row>
    <row r="105" spans="1:18" s="2" customFormat="1" ht="55.15" customHeight="1">
      <c r="A105" s="73">
        <v>99</v>
      </c>
      <c r="B105" s="29" t="s">
        <v>108</v>
      </c>
      <c r="C105" s="22"/>
      <c r="D105" s="13">
        <v>82686015172</v>
      </c>
      <c r="E105" s="11">
        <v>2.4900000000000002</v>
      </c>
      <c r="F105" s="74" t="str" cm="1">
        <f t="array" ref="F105">IF(SUMPRODUCT(('Comptage client'!$A$2:$A$11=RETOURS!$D105)*('Comptage client'!$B$2:$B$11))=0,"X",SUMPRODUCT(('Comptage client'!$A$2:$A$11=RETOURS!$D105)*('Comptage client'!$B$2:$B$11)))</f>
        <v>X</v>
      </c>
      <c r="G105" s="54" t="str">
        <f>IF(SUMIF('Comptage client'!$A$2:$A$10,RETOURS!$D105,'Comptage client'!$B$2:$B$11)=0,"X",SUMIF('Comptage client'!$A$2:$A$10,RETOURS!$D105,'Comptage client'!$B$2:$B$11))</f>
        <v>X</v>
      </c>
      <c r="H105" s="57"/>
      <c r="I105" s="57"/>
      <c r="J105" s="58"/>
      <c r="K105" s="33"/>
      <c r="L105" s="33"/>
      <c r="M105" s="25"/>
      <c r="N105" s="25"/>
      <c r="O105" s="25"/>
      <c r="P105" s="25"/>
      <c r="Q105" s="25"/>
      <c r="R105" s="25"/>
    </row>
    <row r="106" spans="1:18" s="2" customFormat="1" ht="55.15" customHeight="1">
      <c r="A106" s="73">
        <v>100</v>
      </c>
      <c r="B106" s="29" t="s">
        <v>109</v>
      </c>
      <c r="C106" s="22"/>
      <c r="D106" s="13">
        <v>82686015189</v>
      </c>
      <c r="E106" s="11">
        <v>2.91</v>
      </c>
      <c r="F106" s="74" t="str" cm="1">
        <f t="array" ref="F106">IF(SUMPRODUCT(('Comptage client'!$A$2:$A$11=RETOURS!$D106)*('Comptage client'!$B$2:$B$11))=0,"X",SUMPRODUCT(('Comptage client'!$A$2:$A$11=RETOURS!$D106)*('Comptage client'!$B$2:$B$11)))</f>
        <v>X</v>
      </c>
      <c r="G106" s="54" t="str">
        <f>IF(SUMIF('Comptage client'!$A$2:$A$10,RETOURS!$D106,'Comptage client'!$B$2:$B$11)=0,"X",SUMIF('Comptage client'!$A$2:$A$10,RETOURS!$D106,'Comptage client'!$B$2:$B$11))</f>
        <v>X</v>
      </c>
      <c r="H106" s="57"/>
      <c r="I106" s="57"/>
      <c r="J106" s="58"/>
      <c r="K106" s="33"/>
      <c r="L106" s="33"/>
      <c r="M106" s="25"/>
      <c r="N106" s="25"/>
      <c r="O106" s="25"/>
      <c r="P106" s="25"/>
      <c r="Q106" s="25"/>
      <c r="R106" s="25"/>
    </row>
    <row r="107" spans="1:18" s="2" customFormat="1" ht="55.15" customHeight="1">
      <c r="A107" s="73">
        <v>101</v>
      </c>
      <c r="B107" s="29" t="s">
        <v>110</v>
      </c>
      <c r="C107" s="22"/>
      <c r="D107" s="13">
        <v>82686016193</v>
      </c>
      <c r="E107" s="11">
        <v>3.99</v>
      </c>
      <c r="F107" s="74" t="str" cm="1">
        <f t="array" ref="F107">IF(SUMPRODUCT(('Comptage client'!$A$2:$A$11=RETOURS!$D107)*('Comptage client'!$B$2:$B$11))=0,"X",SUMPRODUCT(('Comptage client'!$A$2:$A$11=RETOURS!$D107)*('Comptage client'!$B$2:$B$11)))</f>
        <v>X</v>
      </c>
      <c r="G107" s="54" t="str">
        <f>IF(SUMIF('Comptage client'!$A$2:$A$10,RETOURS!$D107,'Comptage client'!$B$2:$B$11)=0,"X",SUMIF('Comptage client'!$A$2:$A$10,RETOURS!$D107,'Comptage client'!$B$2:$B$11))</f>
        <v>X</v>
      </c>
      <c r="H107" s="57"/>
      <c r="I107" s="57"/>
      <c r="J107" s="58"/>
      <c r="K107" s="33"/>
      <c r="L107" s="33"/>
      <c r="M107" s="25"/>
      <c r="N107" s="25"/>
      <c r="O107" s="25"/>
      <c r="P107" s="25"/>
      <c r="Q107" s="25"/>
      <c r="R107" s="25"/>
    </row>
    <row r="108" spans="1:18" s="2" customFormat="1" ht="55.15" customHeight="1">
      <c r="A108" s="73">
        <v>102</v>
      </c>
      <c r="B108" s="29" t="s">
        <v>111</v>
      </c>
      <c r="C108" s="22"/>
      <c r="D108" s="13">
        <v>82686181099</v>
      </c>
      <c r="E108" s="11">
        <v>0.99</v>
      </c>
      <c r="F108" s="74" t="str" cm="1">
        <f t="array" ref="F108">IF(SUMPRODUCT(('Comptage client'!$A$2:$A$11=RETOURS!$D108)*('Comptage client'!$B$2:$B$11))=0,"X",SUMPRODUCT(('Comptage client'!$A$2:$A$11=RETOURS!$D108)*('Comptage client'!$B$2:$B$11)))</f>
        <v>X</v>
      </c>
      <c r="G108" s="54" t="str">
        <f>IF(SUMIF('Comptage client'!$A$2:$A$10,RETOURS!$D108,'Comptage client'!$B$2:$B$11)=0,"X",SUMIF('Comptage client'!$A$2:$A$10,RETOURS!$D108,'Comptage client'!$B$2:$B$11))</f>
        <v>X</v>
      </c>
      <c r="H108" s="57"/>
      <c r="I108" s="57"/>
      <c r="J108" s="58"/>
      <c r="K108" s="33"/>
      <c r="L108" s="33"/>
      <c r="M108" s="25"/>
      <c r="N108" s="25"/>
      <c r="O108" s="25"/>
      <c r="P108" s="25"/>
      <c r="Q108" s="25"/>
      <c r="R108" s="25"/>
    </row>
    <row r="109" spans="1:18" s="2" customFormat="1" ht="55.15" customHeight="1">
      <c r="A109" s="73">
        <v>103</v>
      </c>
      <c r="B109" s="29" t="s">
        <v>112</v>
      </c>
      <c r="C109" s="22"/>
      <c r="D109" s="13">
        <v>82686181167</v>
      </c>
      <c r="E109" s="11">
        <v>0.99</v>
      </c>
      <c r="F109" s="74" t="str" cm="1">
        <f t="array" ref="F109">IF(SUMPRODUCT(('Comptage client'!$A$2:$A$11=RETOURS!$D109)*('Comptage client'!$B$2:$B$11))=0,"X",SUMPRODUCT(('Comptage client'!$A$2:$A$11=RETOURS!$D109)*('Comptage client'!$B$2:$B$11)))</f>
        <v>X</v>
      </c>
      <c r="G109" s="54" t="str">
        <f>IF(SUMIF('Comptage client'!$A$2:$A$10,RETOURS!$D109,'Comptage client'!$B$2:$B$11)=0,"X",SUMIF('Comptage client'!$A$2:$A$10,RETOURS!$D109,'Comptage client'!$B$2:$B$11))</f>
        <v>X</v>
      </c>
      <c r="H109" s="57"/>
      <c r="I109" s="57"/>
      <c r="J109" s="58"/>
      <c r="K109" s="33"/>
      <c r="L109" s="33"/>
      <c r="M109" s="25"/>
      <c r="N109" s="25"/>
      <c r="O109" s="25"/>
      <c r="P109" s="25"/>
      <c r="Q109" s="25"/>
      <c r="R109" s="25"/>
    </row>
    <row r="110" spans="1:18" s="2" customFormat="1" ht="55.15" customHeight="1">
      <c r="A110" s="73">
        <v>104</v>
      </c>
      <c r="B110" s="29" t="s">
        <v>113</v>
      </c>
      <c r="C110" s="22"/>
      <c r="D110" s="13">
        <v>82686025577</v>
      </c>
      <c r="E110" s="11">
        <v>7.49</v>
      </c>
      <c r="F110" s="74" t="str" cm="1">
        <f t="array" ref="F110">IF(SUMPRODUCT(('Comptage client'!$A$2:$A$11=RETOURS!$D110)*('Comptage client'!$B$2:$B$11))=0,"X",SUMPRODUCT(('Comptage client'!$A$2:$A$11=RETOURS!$D110)*('Comptage client'!$B$2:$B$11)))</f>
        <v>X</v>
      </c>
      <c r="G110" s="54" t="str">
        <f>IF(SUMIF('Comptage client'!$A$2:$A$10,RETOURS!$D110,'Comptage client'!$B$2:$B$11)=0,"X",SUMIF('Comptage client'!$A$2:$A$10,RETOURS!$D110,'Comptage client'!$B$2:$B$11))</f>
        <v>X</v>
      </c>
      <c r="H110" s="57"/>
      <c r="I110" s="57"/>
      <c r="J110" s="58"/>
      <c r="K110" s="33"/>
      <c r="L110" s="33"/>
      <c r="M110" s="25"/>
      <c r="N110" s="25"/>
      <c r="O110" s="25"/>
      <c r="P110" s="25"/>
      <c r="Q110" s="25"/>
      <c r="R110" s="25"/>
    </row>
    <row r="111" spans="1:18" s="2" customFormat="1" ht="55.15" customHeight="1">
      <c r="A111" s="73">
        <v>105</v>
      </c>
      <c r="B111" s="29" t="s">
        <v>114</v>
      </c>
      <c r="C111" s="22"/>
      <c r="D111" s="13">
        <v>82686057547</v>
      </c>
      <c r="E111" s="11">
        <v>11.66</v>
      </c>
      <c r="F111" s="74" t="str" cm="1">
        <f t="array" ref="F111">IF(SUMPRODUCT(('Comptage client'!$A$2:$A$11=RETOURS!$D111)*('Comptage client'!$B$2:$B$11))=0,"X",SUMPRODUCT(('Comptage client'!$A$2:$A$11=RETOURS!$D111)*('Comptage client'!$B$2:$B$11)))</f>
        <v>X</v>
      </c>
      <c r="G111" s="54" t="str">
        <f>IF(SUMIF('Comptage client'!$A$2:$A$10,RETOURS!$D111,'Comptage client'!$B$2:$B$11)=0,"X",SUMIF('Comptage client'!$A$2:$A$10,RETOURS!$D111,'Comptage client'!$B$2:$B$11))</f>
        <v>X</v>
      </c>
      <c r="H111" s="57"/>
      <c r="I111" s="57"/>
      <c r="J111" s="58"/>
      <c r="K111" s="33"/>
      <c r="L111" s="33"/>
      <c r="M111" s="25"/>
      <c r="N111" s="25"/>
      <c r="O111" s="25"/>
      <c r="P111" s="25"/>
      <c r="Q111" s="25"/>
      <c r="R111" s="25"/>
    </row>
    <row r="112" spans="1:18" s="2" customFormat="1" ht="55.15" customHeight="1">
      <c r="A112" s="73">
        <v>106</v>
      </c>
      <c r="B112" s="29" t="s">
        <v>115</v>
      </c>
      <c r="C112" s="22"/>
      <c r="D112" s="13">
        <v>82686204071</v>
      </c>
      <c r="E112" s="11">
        <v>5.83</v>
      </c>
      <c r="F112" s="74" t="str" cm="1">
        <f t="array" ref="F112">IF(SUMPRODUCT(('Comptage client'!$A$2:$A$11=RETOURS!$D112)*('Comptage client'!$B$2:$B$11))=0,"X",SUMPRODUCT(('Comptage client'!$A$2:$A$11=RETOURS!$D112)*('Comptage client'!$B$2:$B$11)))</f>
        <v>X</v>
      </c>
      <c r="G112" s="54" t="str">
        <f>IF(SUMIF('Comptage client'!$A$2:$A$10,RETOURS!$D112,'Comptage client'!$B$2:$B$11)=0,"X",SUMIF('Comptage client'!$A$2:$A$10,RETOURS!$D112,'Comptage client'!$B$2:$B$11))</f>
        <v>X</v>
      </c>
      <c r="H112" s="57"/>
      <c r="I112" s="57"/>
      <c r="J112" s="58"/>
      <c r="K112" s="33"/>
      <c r="L112" s="33"/>
      <c r="M112" s="25"/>
      <c r="N112" s="25"/>
      <c r="O112" s="25"/>
      <c r="P112" s="25"/>
      <c r="Q112" s="25"/>
      <c r="R112" s="25"/>
    </row>
    <row r="113" spans="1:18" s="2" customFormat="1" ht="55.15" customHeight="1">
      <c r="A113" s="73">
        <v>107</v>
      </c>
      <c r="B113" s="29" t="s">
        <v>116</v>
      </c>
      <c r="C113" s="22"/>
      <c r="D113" s="13">
        <v>82686204088</v>
      </c>
      <c r="E113" s="11">
        <v>5.83</v>
      </c>
      <c r="F113" s="74" t="str" cm="1">
        <f t="array" ref="F113">IF(SUMPRODUCT(('Comptage client'!$A$2:$A$11=RETOURS!$D113)*('Comptage client'!$B$2:$B$11))=0,"X",SUMPRODUCT(('Comptage client'!$A$2:$A$11=RETOURS!$D113)*('Comptage client'!$B$2:$B$11)))</f>
        <v>X</v>
      </c>
      <c r="G113" s="54" t="str">
        <f>IF(SUMIF('Comptage client'!$A$2:$A$10,RETOURS!$D113,'Comptage client'!$B$2:$B$11)=0,"X",SUMIF('Comptage client'!$A$2:$A$10,RETOURS!$D113,'Comptage client'!$B$2:$B$11))</f>
        <v>X</v>
      </c>
      <c r="H113" s="57"/>
      <c r="I113" s="57"/>
      <c r="J113" s="58"/>
      <c r="K113" s="33"/>
      <c r="L113" s="33"/>
      <c r="M113" s="25"/>
      <c r="N113" s="25"/>
      <c r="O113" s="25"/>
      <c r="P113" s="25"/>
      <c r="Q113" s="25"/>
      <c r="R113" s="25"/>
    </row>
    <row r="114" spans="1:18" s="2" customFormat="1" ht="55.15" customHeight="1">
      <c r="A114" s="73">
        <v>108</v>
      </c>
      <c r="B114" s="29" t="s">
        <v>117</v>
      </c>
      <c r="C114" s="22"/>
      <c r="D114" s="13">
        <v>82686204095</v>
      </c>
      <c r="E114" s="11">
        <v>5.83</v>
      </c>
      <c r="F114" s="74" t="str" cm="1">
        <f t="array" ref="F114">IF(SUMPRODUCT(('Comptage client'!$A$2:$A$11=RETOURS!$D114)*('Comptage client'!$B$2:$B$11))=0,"X",SUMPRODUCT(('Comptage client'!$A$2:$A$11=RETOURS!$D114)*('Comptage client'!$B$2:$B$11)))</f>
        <v>X</v>
      </c>
      <c r="G114" s="54" t="str">
        <f>IF(SUMIF('Comptage client'!$A$2:$A$10,RETOURS!$D114,'Comptage client'!$B$2:$B$11)=0,"X",SUMIF('Comptage client'!$A$2:$A$10,RETOURS!$D114,'Comptage client'!$B$2:$B$11))</f>
        <v>X</v>
      </c>
      <c r="H114" s="57"/>
      <c r="I114" s="57"/>
      <c r="J114" s="58"/>
      <c r="K114" s="33"/>
      <c r="L114" s="33"/>
      <c r="M114" s="25"/>
      <c r="N114" s="25"/>
      <c r="O114" s="25"/>
      <c r="P114" s="25"/>
      <c r="Q114" s="25"/>
      <c r="R114" s="25"/>
    </row>
    <row r="115" spans="1:18" s="2" customFormat="1" ht="55.15" customHeight="1">
      <c r="A115" s="73">
        <v>109</v>
      </c>
      <c r="B115" s="29" t="s">
        <v>118</v>
      </c>
      <c r="C115" s="22"/>
      <c r="D115" s="13">
        <v>82686205542</v>
      </c>
      <c r="E115" s="11">
        <v>5.83</v>
      </c>
      <c r="F115" s="74" t="str" cm="1">
        <f t="array" ref="F115">IF(SUMPRODUCT(('Comptage client'!$A$2:$A$11=RETOURS!$D115)*('Comptage client'!$B$2:$B$11))=0,"X",SUMPRODUCT(('Comptage client'!$A$2:$A$11=RETOURS!$D115)*('Comptage client'!$B$2:$B$11)))</f>
        <v>X</v>
      </c>
      <c r="G115" s="54" t="str">
        <f>IF(SUMIF('Comptage client'!$A$2:$A$10,RETOURS!$D115,'Comptage client'!$B$2:$B$11)=0,"X",SUMIF('Comptage client'!$A$2:$A$10,RETOURS!$D115,'Comptage client'!$B$2:$B$11))</f>
        <v>X</v>
      </c>
      <c r="H115" s="57"/>
      <c r="I115" s="57"/>
      <c r="J115" s="58"/>
      <c r="K115" s="33"/>
      <c r="L115" s="33"/>
      <c r="M115" s="25"/>
      <c r="N115" s="25"/>
      <c r="O115" s="25"/>
      <c r="P115" s="25"/>
      <c r="Q115" s="25"/>
      <c r="R115" s="25"/>
    </row>
    <row r="116" spans="1:18" s="2" customFormat="1" ht="55.15" customHeight="1">
      <c r="A116" s="73">
        <v>110</v>
      </c>
      <c r="B116" s="29" t="s">
        <v>119</v>
      </c>
      <c r="C116" s="22"/>
      <c r="D116" s="13">
        <v>82686023252</v>
      </c>
      <c r="E116" s="11">
        <v>0.83</v>
      </c>
      <c r="F116" s="74" t="str" cm="1">
        <f t="array" ref="F116">IF(SUMPRODUCT(('Comptage client'!$A$2:$A$11=RETOURS!$D116)*('Comptage client'!$B$2:$B$11))=0,"X",SUMPRODUCT(('Comptage client'!$A$2:$A$11=RETOURS!$D116)*('Comptage client'!$B$2:$B$11)))</f>
        <v>X</v>
      </c>
      <c r="G116" s="54" t="str">
        <f>IF(SUMIF('Comptage client'!$A$2:$A$10,RETOURS!$D116,'Comptage client'!$B$2:$B$11)=0,"X",SUMIF('Comptage client'!$A$2:$A$10,RETOURS!$D116,'Comptage client'!$B$2:$B$11))</f>
        <v>X</v>
      </c>
      <c r="H116" s="57"/>
      <c r="I116" s="57"/>
      <c r="J116" s="58"/>
      <c r="K116" s="33"/>
      <c r="L116" s="33"/>
      <c r="M116" s="25"/>
      <c r="N116" s="25"/>
      <c r="O116" s="25"/>
      <c r="P116" s="25"/>
      <c r="Q116" s="25"/>
      <c r="R116" s="25"/>
    </row>
    <row r="117" spans="1:18" s="2" customFormat="1" ht="55.15" customHeight="1">
      <c r="A117" s="73">
        <v>111</v>
      </c>
      <c r="B117" s="29" t="s">
        <v>120</v>
      </c>
      <c r="C117" s="22"/>
      <c r="D117" s="13">
        <v>82686023269</v>
      </c>
      <c r="E117" s="11">
        <v>1.66</v>
      </c>
      <c r="F117" s="74" t="str" cm="1">
        <f t="array" ref="F117">IF(SUMPRODUCT(('Comptage client'!$A$2:$A$11=RETOURS!$D117)*('Comptage client'!$B$2:$B$11))=0,"X",SUMPRODUCT(('Comptage client'!$A$2:$A$11=RETOURS!$D117)*('Comptage client'!$B$2:$B$11)))</f>
        <v>X</v>
      </c>
      <c r="G117" s="54" t="str">
        <f>IF(SUMIF('Comptage client'!$A$2:$A$10,RETOURS!$D117,'Comptage client'!$B$2:$B$11)=0,"X",SUMIF('Comptage client'!$A$2:$A$10,RETOURS!$D117,'Comptage client'!$B$2:$B$11))</f>
        <v>X</v>
      </c>
      <c r="H117" s="57"/>
      <c r="I117" s="57"/>
      <c r="J117" s="58"/>
      <c r="K117" s="33"/>
      <c r="L117" s="33"/>
      <c r="M117" s="25"/>
      <c r="N117" s="25"/>
      <c r="O117" s="25"/>
      <c r="P117" s="25"/>
      <c r="Q117" s="25"/>
      <c r="R117" s="25"/>
    </row>
    <row r="118" spans="1:18" s="2" customFormat="1" ht="55.15" customHeight="1">
      <c r="A118" s="73">
        <v>112</v>
      </c>
      <c r="B118" s="29" t="s">
        <v>121</v>
      </c>
      <c r="C118" s="22"/>
      <c r="D118" s="13">
        <v>82686023276</v>
      </c>
      <c r="E118" s="11">
        <v>1.66</v>
      </c>
      <c r="F118" s="74" t="str" cm="1">
        <f t="array" ref="F118">IF(SUMPRODUCT(('Comptage client'!$A$2:$A$11=RETOURS!$D118)*('Comptage client'!$B$2:$B$11))=0,"X",SUMPRODUCT(('Comptage client'!$A$2:$A$11=RETOURS!$D118)*('Comptage client'!$B$2:$B$11)))</f>
        <v>X</v>
      </c>
      <c r="G118" s="54" t="str">
        <f>IF(SUMIF('Comptage client'!$A$2:$A$10,RETOURS!$D118,'Comptage client'!$B$2:$B$11)=0,"X",SUMIF('Comptage client'!$A$2:$A$10,RETOURS!$D118,'Comptage client'!$B$2:$B$11))</f>
        <v>X</v>
      </c>
      <c r="H118" s="57"/>
      <c r="I118" s="57"/>
      <c r="J118" s="58"/>
      <c r="K118" s="33"/>
      <c r="L118" s="33"/>
      <c r="M118" s="25"/>
      <c r="N118" s="25"/>
      <c r="O118" s="25"/>
      <c r="P118" s="25"/>
      <c r="Q118" s="25"/>
      <c r="R118" s="25"/>
    </row>
    <row r="119" spans="1:18" s="2" customFormat="1" ht="55.15" customHeight="1">
      <c r="A119" s="73">
        <v>113</v>
      </c>
      <c r="B119" s="29" t="s">
        <v>122</v>
      </c>
      <c r="C119" s="22"/>
      <c r="D119" s="13">
        <v>82686023283</v>
      </c>
      <c r="E119" s="11">
        <v>1.66</v>
      </c>
      <c r="F119" s="74" t="str" cm="1">
        <f t="array" ref="F119">IF(SUMPRODUCT(('Comptage client'!$A$2:$A$11=RETOURS!$D119)*('Comptage client'!$B$2:$B$11))=0,"X",SUMPRODUCT(('Comptage client'!$A$2:$A$11=RETOURS!$D119)*('Comptage client'!$B$2:$B$11)))</f>
        <v>X</v>
      </c>
      <c r="G119" s="54" t="str">
        <f>IF(SUMIF('Comptage client'!$A$2:$A$10,RETOURS!$D119,'Comptage client'!$B$2:$B$11)=0,"X",SUMIF('Comptage client'!$A$2:$A$10,RETOURS!$D119,'Comptage client'!$B$2:$B$11))</f>
        <v>X</v>
      </c>
      <c r="H119" s="57"/>
      <c r="I119" s="57"/>
      <c r="J119" s="58"/>
      <c r="K119" s="33"/>
      <c r="L119" s="33"/>
      <c r="M119" s="25"/>
      <c r="N119" s="25"/>
      <c r="O119" s="25"/>
      <c r="P119" s="25"/>
      <c r="Q119" s="25"/>
      <c r="R119" s="25"/>
    </row>
    <row r="120" spans="1:18" s="2" customFormat="1" ht="55.15" customHeight="1">
      <c r="A120" s="73">
        <v>114</v>
      </c>
      <c r="B120" s="29" t="s">
        <v>123</v>
      </c>
      <c r="C120" s="22"/>
      <c r="D120" s="13">
        <v>883028344116</v>
      </c>
      <c r="E120" s="11">
        <v>16.66</v>
      </c>
      <c r="F120" s="74" t="str" cm="1">
        <f t="array" ref="F120">IF(SUMPRODUCT(('Comptage client'!$A$2:$A$11=RETOURS!$D120)*('Comptage client'!$B$2:$B$11))=0,"X",SUMPRODUCT(('Comptage client'!$A$2:$A$11=RETOURS!$D120)*('Comptage client'!$B$2:$B$11)))</f>
        <v>X</v>
      </c>
      <c r="G120" s="54" t="str">
        <f>IF(SUMIF('Comptage client'!$A$2:$A$10,RETOURS!$D120,'Comptage client'!$B$2:$B$11)=0,"X",SUMIF('Comptage client'!$A$2:$A$10,RETOURS!$D120,'Comptage client'!$B$2:$B$11))</f>
        <v>X</v>
      </c>
      <c r="H120" s="57"/>
      <c r="I120" s="57"/>
      <c r="J120" s="58"/>
      <c r="K120" s="33"/>
      <c r="L120" s="33"/>
      <c r="M120" s="25"/>
      <c r="N120" s="25"/>
      <c r="O120" s="25"/>
      <c r="P120" s="25"/>
      <c r="Q120" s="25"/>
      <c r="R120" s="25"/>
    </row>
    <row r="121" spans="1:18" s="2" customFormat="1" ht="55.15" customHeight="1">
      <c r="A121" s="73">
        <v>115</v>
      </c>
      <c r="B121" s="29" t="s">
        <v>124</v>
      </c>
      <c r="C121" s="22"/>
      <c r="D121" s="13">
        <v>883028344093</v>
      </c>
      <c r="E121" s="11">
        <v>16.66</v>
      </c>
      <c r="F121" s="74" t="str" cm="1">
        <f t="array" ref="F121">IF(SUMPRODUCT(('Comptage client'!$A$2:$A$11=RETOURS!$D121)*('Comptage client'!$B$2:$B$11))=0,"X",SUMPRODUCT(('Comptage client'!$A$2:$A$11=RETOURS!$D121)*('Comptage client'!$B$2:$B$11)))</f>
        <v>X</v>
      </c>
      <c r="G121" s="54" t="str">
        <f>IF(SUMIF('Comptage client'!$A$2:$A$10,RETOURS!$D121,'Comptage client'!$B$2:$B$11)=0,"X",SUMIF('Comptage client'!$A$2:$A$10,RETOURS!$D121,'Comptage client'!$B$2:$B$11))</f>
        <v>X</v>
      </c>
      <c r="H121" s="57"/>
      <c r="I121" s="57"/>
      <c r="J121" s="58"/>
      <c r="K121" s="33"/>
      <c r="L121" s="33"/>
      <c r="M121" s="25"/>
      <c r="N121" s="25"/>
      <c r="O121" s="25"/>
      <c r="P121" s="25"/>
      <c r="Q121" s="25"/>
      <c r="R121" s="25"/>
    </row>
    <row r="122" spans="1:18" s="2" customFormat="1" ht="55.15" customHeight="1">
      <c r="A122" s="73">
        <v>116</v>
      </c>
      <c r="B122" s="29" t="s">
        <v>125</v>
      </c>
      <c r="C122" s="22"/>
      <c r="D122" s="13">
        <v>883028344109</v>
      </c>
      <c r="E122" s="11">
        <v>16.66</v>
      </c>
      <c r="F122" s="74" t="str" cm="1">
        <f t="array" ref="F122">IF(SUMPRODUCT(('Comptage client'!$A$2:$A$11=RETOURS!$D122)*('Comptage client'!$B$2:$B$11))=0,"X",SUMPRODUCT(('Comptage client'!$A$2:$A$11=RETOURS!$D122)*('Comptage client'!$B$2:$B$11)))</f>
        <v>X</v>
      </c>
      <c r="G122" s="54" t="str">
        <f>IF(SUMIF('Comptage client'!$A$2:$A$10,RETOURS!$D122,'Comptage client'!$B$2:$B$11)=0,"X",SUMIF('Comptage client'!$A$2:$A$10,RETOURS!$D122,'Comptage client'!$B$2:$B$11))</f>
        <v>X</v>
      </c>
      <c r="H122" s="57"/>
      <c r="I122" s="57"/>
      <c r="J122" s="58"/>
      <c r="K122" s="33"/>
      <c r="L122" s="33"/>
      <c r="M122" s="25"/>
      <c r="N122" s="25"/>
      <c r="O122" s="25"/>
      <c r="P122" s="25"/>
      <c r="Q122" s="25"/>
      <c r="R122" s="25"/>
    </row>
    <row r="123" spans="1:18" s="2" customFormat="1" ht="55.15" customHeight="1">
      <c r="A123" s="73">
        <v>117</v>
      </c>
      <c r="B123" s="29" t="s">
        <v>126</v>
      </c>
      <c r="C123" s="22"/>
      <c r="D123" s="13">
        <v>883028344383</v>
      </c>
      <c r="E123" s="11">
        <v>8.33</v>
      </c>
      <c r="F123" s="74" t="str" cm="1">
        <f t="array" ref="F123">IF(SUMPRODUCT(('Comptage client'!$A$2:$A$11=RETOURS!$D123)*('Comptage client'!$B$2:$B$11))=0,"X",SUMPRODUCT(('Comptage client'!$A$2:$A$11=RETOURS!$D123)*('Comptage client'!$B$2:$B$11)))</f>
        <v>X</v>
      </c>
      <c r="G123" s="54" t="str">
        <f>IF(SUMIF('Comptage client'!$A$2:$A$10,RETOURS!$D123,'Comptage client'!$B$2:$B$11)=0,"X",SUMIF('Comptage client'!$A$2:$A$10,RETOURS!$D123,'Comptage client'!$B$2:$B$11))</f>
        <v>X</v>
      </c>
      <c r="H123" s="57"/>
      <c r="I123" s="57"/>
      <c r="J123" s="58"/>
      <c r="K123" s="33"/>
      <c r="L123" s="33"/>
      <c r="M123" s="25"/>
      <c r="N123" s="25"/>
      <c r="O123" s="25"/>
      <c r="P123" s="25"/>
      <c r="Q123" s="25"/>
      <c r="R123" s="25"/>
    </row>
    <row r="124" spans="1:18" s="2" customFormat="1" ht="55.15" customHeight="1">
      <c r="A124" s="73">
        <v>118</v>
      </c>
      <c r="B124" s="29" t="s">
        <v>127</v>
      </c>
      <c r="C124" s="22"/>
      <c r="D124" s="13">
        <v>883028344390</v>
      </c>
      <c r="E124" s="11">
        <v>8.33</v>
      </c>
      <c r="F124" s="74" t="str" cm="1">
        <f t="array" ref="F124">IF(SUMPRODUCT(('Comptage client'!$A$2:$A$11=RETOURS!$D124)*('Comptage client'!$B$2:$B$11))=0,"X",SUMPRODUCT(('Comptage client'!$A$2:$A$11=RETOURS!$D124)*('Comptage client'!$B$2:$B$11)))</f>
        <v>X</v>
      </c>
      <c r="G124" s="54" t="str">
        <f>IF(SUMIF('Comptage client'!$A$2:$A$10,RETOURS!$D124,'Comptage client'!$B$2:$B$11)=0,"X",SUMIF('Comptage client'!$A$2:$A$10,RETOURS!$D124,'Comptage client'!$B$2:$B$11))</f>
        <v>X</v>
      </c>
      <c r="H124" s="57"/>
      <c r="I124" s="57"/>
      <c r="J124" s="58"/>
      <c r="K124" s="33"/>
      <c r="L124" s="33"/>
      <c r="M124" s="25"/>
      <c r="N124" s="25"/>
      <c r="O124" s="25"/>
      <c r="P124" s="25"/>
      <c r="Q124" s="25"/>
      <c r="R124" s="25"/>
    </row>
    <row r="125" spans="1:18" s="2" customFormat="1" ht="55.15" customHeight="1">
      <c r="A125" s="73">
        <v>119</v>
      </c>
      <c r="B125" s="29" t="s">
        <v>128</v>
      </c>
      <c r="C125" s="22"/>
      <c r="D125" s="13">
        <v>883028344406</v>
      </c>
      <c r="E125" s="11">
        <v>8.33</v>
      </c>
      <c r="F125" s="74" t="str" cm="1">
        <f t="array" ref="F125">IF(SUMPRODUCT(('Comptage client'!$A$2:$A$11=RETOURS!$D125)*('Comptage client'!$B$2:$B$11))=0,"X",SUMPRODUCT(('Comptage client'!$A$2:$A$11=RETOURS!$D125)*('Comptage client'!$B$2:$B$11)))</f>
        <v>X</v>
      </c>
      <c r="G125" s="54" t="str">
        <f>IF(SUMIF('Comptage client'!$A$2:$A$10,RETOURS!$D125,'Comptage client'!$B$2:$B$11)=0,"X",SUMIF('Comptage client'!$A$2:$A$10,RETOURS!$D125,'Comptage client'!$B$2:$B$11))</f>
        <v>X</v>
      </c>
      <c r="H125" s="57"/>
      <c r="I125" s="57"/>
      <c r="J125" s="58"/>
      <c r="K125" s="33"/>
      <c r="L125" s="33"/>
      <c r="M125" s="25"/>
      <c r="N125" s="25"/>
      <c r="O125" s="25"/>
      <c r="P125" s="25"/>
      <c r="Q125" s="25"/>
      <c r="R125" s="25"/>
    </row>
    <row r="126" spans="1:18" s="2" customFormat="1" ht="55.15" customHeight="1">
      <c r="A126" s="73">
        <v>120</v>
      </c>
      <c r="B126" s="29" t="s">
        <v>129</v>
      </c>
      <c r="C126" s="22"/>
      <c r="D126" s="13">
        <v>883028344529</v>
      </c>
      <c r="E126" s="11">
        <v>16.66</v>
      </c>
      <c r="F126" s="74" t="str" cm="1">
        <f t="array" ref="F126">IF(SUMPRODUCT(('Comptage client'!$A$2:$A$11=RETOURS!$D126)*('Comptage client'!$B$2:$B$11))=0,"X",SUMPRODUCT(('Comptage client'!$A$2:$A$11=RETOURS!$D126)*('Comptage client'!$B$2:$B$11)))</f>
        <v>X</v>
      </c>
      <c r="G126" s="54" t="str">
        <f>IF(SUMIF('Comptage client'!$A$2:$A$10,RETOURS!$D126,'Comptage client'!$B$2:$B$11)=0,"X",SUMIF('Comptage client'!$A$2:$A$10,RETOURS!$D126,'Comptage client'!$B$2:$B$11))</f>
        <v>X</v>
      </c>
      <c r="H126" s="57"/>
      <c r="I126" s="57"/>
      <c r="J126" s="58"/>
      <c r="K126" s="33"/>
      <c r="L126" s="33"/>
      <c r="M126" s="25"/>
      <c r="N126" s="25"/>
      <c r="O126" s="25"/>
      <c r="P126" s="25"/>
      <c r="Q126" s="25"/>
      <c r="R126" s="25"/>
    </row>
    <row r="127" spans="1:18" s="2" customFormat="1" ht="55.15" customHeight="1">
      <c r="A127" s="73">
        <v>121</v>
      </c>
      <c r="B127" s="29" t="s">
        <v>130</v>
      </c>
      <c r="C127" s="22"/>
      <c r="D127" s="13">
        <v>883028344918</v>
      </c>
      <c r="E127" s="11">
        <v>16.66</v>
      </c>
      <c r="F127" s="74" t="str" cm="1">
        <f t="array" ref="F127">IF(SUMPRODUCT(('Comptage client'!$A$2:$A$11=RETOURS!$D127)*('Comptage client'!$B$2:$B$11))=0,"X",SUMPRODUCT(('Comptage client'!$A$2:$A$11=RETOURS!$D127)*('Comptage client'!$B$2:$B$11)))</f>
        <v>X</v>
      </c>
      <c r="G127" s="54" t="str">
        <f>IF(SUMIF('Comptage client'!$A$2:$A$10,RETOURS!$D127,'Comptage client'!$B$2:$B$11)=0,"X",SUMIF('Comptage client'!$A$2:$A$10,RETOURS!$D127,'Comptage client'!$B$2:$B$11))</f>
        <v>X</v>
      </c>
      <c r="H127" s="57"/>
      <c r="I127" s="57"/>
      <c r="J127" s="58"/>
      <c r="K127" s="33"/>
      <c r="L127" s="33"/>
      <c r="M127" s="25"/>
      <c r="N127" s="25"/>
      <c r="O127" s="25"/>
      <c r="P127" s="25"/>
      <c r="Q127" s="25"/>
      <c r="R127" s="25"/>
    </row>
    <row r="128" spans="1:18" s="2" customFormat="1" ht="55.15" customHeight="1">
      <c r="A128" s="73">
        <v>122</v>
      </c>
      <c r="B128" s="29" t="s">
        <v>131</v>
      </c>
      <c r="C128" s="22"/>
      <c r="D128" s="13">
        <v>883028344925</v>
      </c>
      <c r="E128" s="11">
        <v>16.66</v>
      </c>
      <c r="F128" s="74" t="str" cm="1">
        <f t="array" ref="F128">IF(SUMPRODUCT(('Comptage client'!$A$2:$A$11=RETOURS!$D128)*('Comptage client'!$B$2:$B$11))=0,"X",SUMPRODUCT(('Comptage client'!$A$2:$A$11=RETOURS!$D128)*('Comptage client'!$B$2:$B$11)))</f>
        <v>X</v>
      </c>
      <c r="G128" s="54" t="str">
        <f>IF(SUMIF('Comptage client'!$A$2:$A$10,RETOURS!$D128,'Comptage client'!$B$2:$B$11)=0,"X",SUMIF('Comptage client'!$A$2:$A$10,RETOURS!$D128,'Comptage client'!$B$2:$B$11))</f>
        <v>X</v>
      </c>
      <c r="H128" s="57"/>
      <c r="I128" s="57"/>
      <c r="J128" s="58"/>
      <c r="K128" s="33"/>
      <c r="L128" s="33"/>
      <c r="M128" s="25"/>
      <c r="N128" s="25"/>
      <c r="O128" s="25"/>
      <c r="P128" s="25"/>
      <c r="Q128" s="25"/>
      <c r="R128" s="25"/>
    </row>
    <row r="129" spans="1:18" s="2" customFormat="1" ht="55.15" customHeight="1">
      <c r="A129" s="73">
        <v>123</v>
      </c>
      <c r="B129" s="29" t="s">
        <v>132</v>
      </c>
      <c r="C129" s="22"/>
      <c r="D129" s="13">
        <v>883028362714</v>
      </c>
      <c r="E129" s="11">
        <v>18.329999999999998</v>
      </c>
      <c r="F129" s="74" t="str" cm="1">
        <f t="array" ref="F129">IF(SUMPRODUCT(('Comptage client'!$A$2:$A$11=RETOURS!$D129)*('Comptage client'!$B$2:$B$11))=0,"X",SUMPRODUCT(('Comptage client'!$A$2:$A$11=RETOURS!$D129)*('Comptage client'!$B$2:$B$11)))</f>
        <v>X</v>
      </c>
      <c r="G129" s="54" t="str">
        <f>IF(SUMIF('Comptage client'!$A$2:$A$10,RETOURS!$D129,'Comptage client'!$B$2:$B$11)=0,"X",SUMIF('Comptage client'!$A$2:$A$10,RETOURS!$D129,'Comptage client'!$B$2:$B$11))</f>
        <v>X</v>
      </c>
      <c r="H129" s="57"/>
      <c r="I129" s="57"/>
      <c r="J129" s="58"/>
      <c r="K129" s="33"/>
      <c r="L129" s="33"/>
      <c r="M129" s="25"/>
      <c r="N129" s="25"/>
      <c r="O129" s="25"/>
      <c r="P129" s="25"/>
      <c r="Q129" s="25"/>
      <c r="R129" s="25"/>
    </row>
    <row r="130" spans="1:18" s="2" customFormat="1" ht="55.15" customHeight="1">
      <c r="A130" s="73">
        <v>124</v>
      </c>
      <c r="B130" s="29" t="s">
        <v>133</v>
      </c>
      <c r="C130" s="22"/>
      <c r="D130" s="13">
        <v>883028391325</v>
      </c>
      <c r="E130" s="11">
        <v>16.66</v>
      </c>
      <c r="F130" s="74" t="str" cm="1">
        <f t="array" ref="F130">IF(SUMPRODUCT(('Comptage client'!$A$2:$A$11=RETOURS!$D130)*('Comptage client'!$B$2:$B$11))=0,"X",SUMPRODUCT(('Comptage client'!$A$2:$A$11=RETOURS!$D130)*('Comptage client'!$B$2:$B$11)))</f>
        <v>X</v>
      </c>
      <c r="G130" s="54" t="str">
        <f>IF(SUMIF('Comptage client'!$A$2:$A$10,RETOURS!$D130,'Comptage client'!$B$2:$B$11)=0,"X",SUMIF('Comptage client'!$A$2:$A$10,RETOURS!$D130,'Comptage client'!$B$2:$B$11))</f>
        <v>X</v>
      </c>
      <c r="H130" s="57"/>
      <c r="I130" s="57"/>
      <c r="J130" s="58"/>
      <c r="K130" s="33"/>
      <c r="L130" s="33"/>
      <c r="M130" s="25"/>
      <c r="N130" s="25"/>
      <c r="O130" s="25"/>
      <c r="P130" s="25"/>
      <c r="Q130" s="25"/>
      <c r="R130" s="25"/>
    </row>
    <row r="131" spans="1:18" s="2" customFormat="1" ht="55.15" customHeight="1">
      <c r="A131" s="73">
        <v>125</v>
      </c>
      <c r="B131" s="29" t="s">
        <v>134</v>
      </c>
      <c r="C131" s="22"/>
      <c r="D131" s="13">
        <v>883028391349</v>
      </c>
      <c r="E131" s="11">
        <v>4.99</v>
      </c>
      <c r="F131" s="74" t="str" cm="1">
        <f t="array" ref="F131">IF(SUMPRODUCT(('Comptage client'!$A$2:$A$11=RETOURS!$D131)*('Comptage client'!$B$2:$B$11))=0,"X",SUMPRODUCT(('Comptage client'!$A$2:$A$11=RETOURS!$D131)*('Comptage client'!$B$2:$B$11)))</f>
        <v>X</v>
      </c>
      <c r="G131" s="54" t="str">
        <f>IF(SUMIF('Comptage client'!$A$2:$A$10,RETOURS!$D131,'Comptage client'!$B$2:$B$11)=0,"X",SUMIF('Comptage client'!$A$2:$A$10,RETOURS!$D131,'Comptage client'!$B$2:$B$11))</f>
        <v>X</v>
      </c>
      <c r="H131" s="57"/>
      <c r="I131" s="57"/>
      <c r="J131" s="58"/>
      <c r="K131" s="33"/>
      <c r="L131" s="33"/>
      <c r="M131" s="25"/>
      <c r="N131" s="25"/>
      <c r="O131" s="25"/>
      <c r="P131" s="25"/>
      <c r="Q131" s="25"/>
      <c r="R131" s="25"/>
    </row>
    <row r="132" spans="1:18" s="2" customFormat="1" ht="55.15" customHeight="1">
      <c r="A132" s="73">
        <v>126</v>
      </c>
      <c r="B132" s="29" t="s">
        <v>135</v>
      </c>
      <c r="C132" s="22"/>
      <c r="D132" s="13">
        <v>883028409495</v>
      </c>
      <c r="E132" s="11">
        <v>8.33</v>
      </c>
      <c r="F132" s="74" t="str" cm="1">
        <f t="array" ref="F132">IF(SUMPRODUCT(('Comptage client'!$A$2:$A$11=RETOURS!$D132)*('Comptage client'!$B$2:$B$11))=0,"X",SUMPRODUCT(('Comptage client'!$A$2:$A$11=RETOURS!$D132)*('Comptage client'!$B$2:$B$11)))</f>
        <v>X</v>
      </c>
      <c r="G132" s="54" t="str">
        <f>IF(SUMIF('Comptage client'!$A$2:$A$10,RETOURS!$D132,'Comptage client'!$B$2:$B$11)=0,"X",SUMIF('Comptage client'!$A$2:$A$10,RETOURS!$D132,'Comptage client'!$B$2:$B$11))</f>
        <v>X</v>
      </c>
      <c r="H132" s="57"/>
      <c r="I132" s="57"/>
      <c r="J132" s="58"/>
      <c r="K132" s="33"/>
      <c r="L132" s="33"/>
      <c r="M132" s="25"/>
      <c r="N132" s="25"/>
      <c r="O132" s="25"/>
      <c r="P132" s="25"/>
      <c r="Q132" s="25"/>
      <c r="R132" s="25"/>
    </row>
    <row r="133" spans="1:18" s="2" customFormat="1" ht="55.15" customHeight="1">
      <c r="A133" s="73">
        <v>127</v>
      </c>
      <c r="B133" s="29" t="s">
        <v>136</v>
      </c>
      <c r="C133" s="22"/>
      <c r="D133" s="13">
        <v>883028419982</v>
      </c>
      <c r="E133" s="11">
        <v>16.66</v>
      </c>
      <c r="F133" s="74" t="str" cm="1">
        <f t="array" ref="F133">IF(SUMPRODUCT(('Comptage client'!$A$2:$A$11=RETOURS!$D133)*('Comptage client'!$B$2:$B$11))=0,"X",SUMPRODUCT(('Comptage client'!$A$2:$A$11=RETOURS!$D133)*('Comptage client'!$B$2:$B$11)))</f>
        <v>X</v>
      </c>
      <c r="G133" s="54" t="str">
        <f>IF(SUMIF('Comptage client'!$A$2:$A$10,RETOURS!$D133,'Comptage client'!$B$2:$B$11)=0,"X",SUMIF('Comptage client'!$A$2:$A$10,RETOURS!$D133,'Comptage client'!$B$2:$B$11))</f>
        <v>X</v>
      </c>
      <c r="H133" s="57"/>
      <c r="I133" s="57"/>
      <c r="J133" s="58"/>
      <c r="K133" s="33"/>
      <c r="L133" s="33"/>
      <c r="M133" s="25"/>
      <c r="N133" s="25"/>
      <c r="O133" s="25"/>
      <c r="P133" s="25"/>
      <c r="Q133" s="25"/>
      <c r="R133" s="25"/>
    </row>
    <row r="134" spans="1:18" s="2" customFormat="1" ht="55.15" customHeight="1">
      <c r="A134" s="73">
        <v>128</v>
      </c>
      <c r="B134" s="29" t="s">
        <v>137</v>
      </c>
      <c r="C134" s="22"/>
      <c r="D134" s="13">
        <v>883028419944</v>
      </c>
      <c r="E134" s="11">
        <v>16.66</v>
      </c>
      <c r="F134" s="74" t="str" cm="1">
        <f t="array" ref="F134">IF(SUMPRODUCT(('Comptage client'!$A$2:$A$11=RETOURS!$D134)*('Comptage client'!$B$2:$B$11))=0,"X",SUMPRODUCT(('Comptage client'!$A$2:$A$11=RETOURS!$D134)*('Comptage client'!$B$2:$B$11)))</f>
        <v>X</v>
      </c>
      <c r="G134" s="54" t="str">
        <f>IF(SUMIF('Comptage client'!$A$2:$A$10,RETOURS!$D134,'Comptage client'!$B$2:$B$11)=0,"X",SUMIF('Comptage client'!$A$2:$A$10,RETOURS!$D134,'Comptage client'!$B$2:$B$11))</f>
        <v>X</v>
      </c>
      <c r="H134" s="57"/>
      <c r="I134" s="57"/>
      <c r="J134" s="58"/>
      <c r="K134" s="33"/>
      <c r="L134" s="33"/>
      <c r="M134" s="25"/>
      <c r="N134" s="25"/>
      <c r="O134" s="25"/>
      <c r="P134" s="25"/>
      <c r="Q134" s="25"/>
      <c r="R134" s="25"/>
    </row>
    <row r="135" spans="1:18" s="2" customFormat="1" ht="55.15" customHeight="1">
      <c r="A135" s="73">
        <v>129</v>
      </c>
      <c r="B135" s="29" t="s">
        <v>138</v>
      </c>
      <c r="C135" s="22"/>
      <c r="D135" s="13">
        <v>883028448159</v>
      </c>
      <c r="E135" s="11">
        <v>10.83</v>
      </c>
      <c r="F135" s="74" t="str" cm="1">
        <f t="array" ref="F135">IF(SUMPRODUCT(('Comptage client'!$A$2:$A$11=RETOURS!$D135)*('Comptage client'!$B$2:$B$11))=0,"X",SUMPRODUCT(('Comptage client'!$A$2:$A$11=RETOURS!$D135)*('Comptage client'!$B$2:$B$11)))</f>
        <v>X</v>
      </c>
      <c r="G135" s="54" t="str">
        <f>IF(SUMIF('Comptage client'!$A$2:$A$10,RETOURS!$D135,'Comptage client'!$B$2:$B$11)=0,"X",SUMIF('Comptage client'!$A$2:$A$10,RETOURS!$D135,'Comptage client'!$B$2:$B$11))</f>
        <v>X</v>
      </c>
      <c r="H135" s="57"/>
      <c r="I135" s="57"/>
      <c r="J135" s="58"/>
      <c r="K135" s="33"/>
      <c r="L135" s="33"/>
      <c r="M135" s="25"/>
      <c r="N135" s="25"/>
      <c r="O135" s="25"/>
      <c r="P135" s="25"/>
      <c r="Q135" s="25"/>
      <c r="R135" s="25"/>
    </row>
    <row r="136" spans="1:18" s="2" customFormat="1" ht="55.15" customHeight="1">
      <c r="A136" s="73">
        <v>130</v>
      </c>
      <c r="B136" s="29" t="s">
        <v>139</v>
      </c>
      <c r="C136" s="22"/>
      <c r="D136" s="13">
        <v>82686325998</v>
      </c>
      <c r="E136" s="11">
        <v>1.33</v>
      </c>
      <c r="F136" s="74" t="str" cm="1">
        <f t="array" ref="F136">IF(SUMPRODUCT(('Comptage client'!$A$2:$A$11=RETOURS!$D136)*('Comptage client'!$B$2:$B$11))=0,"X",SUMPRODUCT(('Comptage client'!$A$2:$A$11=RETOURS!$D136)*('Comptage client'!$B$2:$B$11)))</f>
        <v>X</v>
      </c>
      <c r="G136" s="54" t="str">
        <f>IF(SUMIF('Comptage client'!$A$2:$A$10,RETOURS!$D136,'Comptage client'!$B$2:$B$11)=0,"X",SUMIF('Comptage client'!$A$2:$A$10,RETOURS!$D136,'Comptage client'!$B$2:$B$11))</f>
        <v>X</v>
      </c>
      <c r="H136" s="57"/>
      <c r="I136" s="57"/>
      <c r="J136" s="58"/>
      <c r="K136" s="33"/>
      <c r="L136" s="33"/>
      <c r="M136" s="25"/>
      <c r="N136" s="25"/>
      <c r="O136" s="25"/>
      <c r="P136" s="25"/>
      <c r="Q136" s="25"/>
      <c r="R136" s="25"/>
    </row>
    <row r="137" spans="1:18" s="2" customFormat="1" ht="55.15" customHeight="1">
      <c r="A137" s="73">
        <v>131</v>
      </c>
      <c r="B137" s="29" t="s">
        <v>140</v>
      </c>
      <c r="C137" s="22"/>
      <c r="D137" s="13">
        <v>82686326018</v>
      </c>
      <c r="E137" s="11">
        <v>1.08</v>
      </c>
      <c r="F137" s="74" t="str" cm="1">
        <f t="array" ref="F137">IF(SUMPRODUCT(('Comptage client'!$A$2:$A$11=RETOURS!$D137)*('Comptage client'!$B$2:$B$11))=0,"X",SUMPRODUCT(('Comptage client'!$A$2:$A$11=RETOURS!$D137)*('Comptage client'!$B$2:$B$11)))</f>
        <v>X</v>
      </c>
      <c r="G137" s="54" t="str">
        <f>IF(SUMIF('Comptage client'!$A$2:$A$10,RETOURS!$D137,'Comptage client'!$B$2:$B$11)=0,"X",SUMIF('Comptage client'!$A$2:$A$10,RETOURS!$D137,'Comptage client'!$B$2:$B$11))</f>
        <v>X</v>
      </c>
      <c r="H137" s="57"/>
      <c r="I137" s="57"/>
      <c r="J137" s="58"/>
      <c r="K137" s="33"/>
      <c r="L137" s="33"/>
      <c r="M137" s="25"/>
      <c r="N137" s="25"/>
      <c r="O137" s="25"/>
      <c r="P137" s="25"/>
      <c r="Q137" s="25"/>
      <c r="R137" s="25"/>
    </row>
    <row r="138" spans="1:18" s="2" customFormat="1" ht="55.15" customHeight="1">
      <c r="A138" s="73">
        <v>132</v>
      </c>
      <c r="B138" s="29" t="s">
        <v>141</v>
      </c>
      <c r="C138" s="22"/>
      <c r="D138" s="13">
        <v>82686326025</v>
      </c>
      <c r="E138" s="11">
        <v>1.08</v>
      </c>
      <c r="F138" s="74" t="str" cm="1">
        <f t="array" ref="F138">IF(SUMPRODUCT(('Comptage client'!$A$2:$A$11=RETOURS!$D138)*('Comptage client'!$B$2:$B$11))=0,"X",SUMPRODUCT(('Comptage client'!$A$2:$A$11=RETOURS!$D138)*('Comptage client'!$B$2:$B$11)))</f>
        <v>X</v>
      </c>
      <c r="G138" s="54" t="str">
        <f>IF(SUMIF('Comptage client'!$A$2:$A$10,RETOURS!$D138,'Comptage client'!$B$2:$B$11)=0,"X",SUMIF('Comptage client'!$A$2:$A$10,RETOURS!$D138,'Comptage client'!$B$2:$B$11))</f>
        <v>X</v>
      </c>
      <c r="H138" s="57"/>
      <c r="I138" s="57"/>
      <c r="J138" s="58"/>
      <c r="K138" s="33"/>
      <c r="L138" s="33"/>
      <c r="M138" s="25"/>
      <c r="N138" s="25"/>
      <c r="O138" s="25"/>
      <c r="P138" s="25"/>
      <c r="Q138" s="25"/>
      <c r="R138" s="25"/>
    </row>
    <row r="139" spans="1:18" s="2" customFormat="1" ht="55.15" customHeight="1">
      <c r="A139" s="73">
        <v>133</v>
      </c>
      <c r="B139" s="29" t="s">
        <v>142</v>
      </c>
      <c r="C139" s="22"/>
      <c r="D139" s="13">
        <v>82686326049</v>
      </c>
      <c r="E139" s="11">
        <v>1.33</v>
      </c>
      <c r="F139" s="74" t="str" cm="1">
        <f t="array" ref="F139">IF(SUMPRODUCT(('Comptage client'!$A$2:$A$11=RETOURS!$D139)*('Comptage client'!$B$2:$B$11))=0,"X",SUMPRODUCT(('Comptage client'!$A$2:$A$11=RETOURS!$D139)*('Comptage client'!$B$2:$B$11)))</f>
        <v>X</v>
      </c>
      <c r="G139" s="54" t="str">
        <f>IF(SUMIF('Comptage client'!$A$2:$A$10,RETOURS!$D139,'Comptage client'!$B$2:$B$11)=0,"X",SUMIF('Comptage client'!$A$2:$A$10,RETOURS!$D139,'Comptage client'!$B$2:$B$11))</f>
        <v>X</v>
      </c>
      <c r="H139" s="57"/>
      <c r="I139" s="57"/>
      <c r="J139" s="58"/>
      <c r="K139" s="33"/>
      <c r="L139" s="33"/>
      <c r="M139" s="25"/>
      <c r="N139" s="25"/>
      <c r="O139" s="25"/>
      <c r="P139" s="25"/>
      <c r="Q139" s="25"/>
      <c r="R139" s="25"/>
    </row>
    <row r="140" spans="1:18" s="2" customFormat="1" ht="55.15" customHeight="1">
      <c r="A140" s="73">
        <v>134</v>
      </c>
      <c r="B140" s="29" t="s">
        <v>143</v>
      </c>
      <c r="C140" s="22"/>
      <c r="D140" s="13">
        <v>82686326056</v>
      </c>
      <c r="E140" s="11">
        <v>1.33</v>
      </c>
      <c r="F140" s="74" t="str" cm="1">
        <f t="array" ref="F140">IF(SUMPRODUCT(('Comptage client'!$A$2:$A$11=RETOURS!$D140)*('Comptage client'!$B$2:$B$11))=0,"X",SUMPRODUCT(('Comptage client'!$A$2:$A$11=RETOURS!$D140)*('Comptage client'!$B$2:$B$11)))</f>
        <v>X</v>
      </c>
      <c r="G140" s="54" t="str">
        <f>IF(SUMIF('Comptage client'!$A$2:$A$10,RETOURS!$D140,'Comptage client'!$B$2:$B$11)=0,"X",SUMIF('Comptage client'!$A$2:$A$10,RETOURS!$D140,'Comptage client'!$B$2:$B$11))</f>
        <v>X</v>
      </c>
      <c r="H140" s="57"/>
      <c r="I140" s="57"/>
      <c r="J140" s="58"/>
      <c r="K140" s="33"/>
      <c r="L140" s="33"/>
      <c r="M140" s="25"/>
      <c r="N140" s="25"/>
      <c r="O140" s="25"/>
      <c r="P140" s="25"/>
      <c r="Q140" s="25"/>
      <c r="R140" s="25"/>
    </row>
    <row r="141" spans="1:18" s="2" customFormat="1" ht="55.15" customHeight="1">
      <c r="A141" s="73">
        <v>135</v>
      </c>
      <c r="B141" s="29" t="s">
        <v>144</v>
      </c>
      <c r="C141" s="22"/>
      <c r="D141" s="13">
        <v>82686326247</v>
      </c>
      <c r="E141" s="11">
        <v>1.49</v>
      </c>
      <c r="F141" s="74" t="str" cm="1">
        <f t="array" ref="F141">IF(SUMPRODUCT(('Comptage client'!$A$2:$A$11=RETOURS!$D141)*('Comptage client'!$B$2:$B$11))=0,"X",SUMPRODUCT(('Comptage client'!$A$2:$A$11=RETOURS!$D141)*('Comptage client'!$B$2:$B$11)))</f>
        <v>X</v>
      </c>
      <c r="G141" s="54" t="str">
        <f>IF(SUMIF('Comptage client'!$A$2:$A$10,RETOURS!$D141,'Comptage client'!$B$2:$B$11)=0,"X",SUMIF('Comptage client'!$A$2:$A$10,RETOURS!$D141,'Comptage client'!$B$2:$B$11))</f>
        <v>X</v>
      </c>
      <c r="H141" s="57"/>
      <c r="I141" s="57"/>
      <c r="J141" s="58"/>
      <c r="K141" s="33"/>
      <c r="L141" s="33"/>
      <c r="M141" s="25"/>
      <c r="N141" s="25"/>
      <c r="O141" s="25"/>
      <c r="P141" s="25"/>
      <c r="Q141" s="25"/>
      <c r="R141" s="25"/>
    </row>
    <row r="142" spans="1:18" s="2" customFormat="1" ht="55.15" customHeight="1">
      <c r="A142" s="73">
        <v>136</v>
      </c>
      <c r="B142" s="29" t="s">
        <v>145</v>
      </c>
      <c r="C142" s="22"/>
      <c r="D142" s="13">
        <v>82686326254</v>
      </c>
      <c r="E142" s="11">
        <v>2.08</v>
      </c>
      <c r="F142" s="74" t="str" cm="1">
        <f t="array" ref="F142">IF(SUMPRODUCT(('Comptage client'!$A$2:$A$11=RETOURS!$D142)*('Comptage client'!$B$2:$B$11))=0,"X",SUMPRODUCT(('Comptage client'!$A$2:$A$11=RETOURS!$D142)*('Comptage client'!$B$2:$B$11)))</f>
        <v>X</v>
      </c>
      <c r="G142" s="54" t="str">
        <f>IF(SUMIF('Comptage client'!$A$2:$A$10,RETOURS!$D142,'Comptage client'!$B$2:$B$11)=0,"X",SUMIF('Comptage client'!$A$2:$A$10,RETOURS!$D142,'Comptage client'!$B$2:$B$11))</f>
        <v>X</v>
      </c>
      <c r="H142" s="57"/>
      <c r="I142" s="57"/>
      <c r="J142" s="58"/>
      <c r="K142" s="33"/>
      <c r="L142" s="33"/>
      <c r="M142" s="25"/>
      <c r="N142" s="25"/>
      <c r="O142" s="25"/>
      <c r="P142" s="25"/>
      <c r="Q142" s="25"/>
      <c r="R142" s="25"/>
    </row>
    <row r="143" spans="1:18" s="2" customFormat="1" ht="55.15" customHeight="1">
      <c r="A143" s="73">
        <v>137</v>
      </c>
      <c r="B143" s="29" t="s">
        <v>146</v>
      </c>
      <c r="C143" s="22"/>
      <c r="D143" s="13">
        <v>82686326322</v>
      </c>
      <c r="E143" s="11">
        <v>1.08</v>
      </c>
      <c r="F143" s="74" t="str" cm="1">
        <f t="array" ref="F143">IF(SUMPRODUCT(('Comptage client'!$A$2:$A$11=RETOURS!$D143)*('Comptage client'!$B$2:$B$11))=0,"X",SUMPRODUCT(('Comptage client'!$A$2:$A$11=RETOURS!$D143)*('Comptage client'!$B$2:$B$11)))</f>
        <v>X</v>
      </c>
      <c r="G143" s="54" t="str">
        <f>IF(SUMIF('Comptage client'!$A$2:$A$10,RETOURS!$D143,'Comptage client'!$B$2:$B$11)=0,"X",SUMIF('Comptage client'!$A$2:$A$10,RETOURS!$D143,'Comptage client'!$B$2:$B$11))</f>
        <v>X</v>
      </c>
      <c r="H143" s="57"/>
      <c r="I143" s="57"/>
      <c r="J143" s="58"/>
      <c r="K143" s="33"/>
      <c r="L143" s="33"/>
      <c r="M143" s="25"/>
      <c r="N143" s="25"/>
      <c r="O143" s="25"/>
      <c r="P143" s="25"/>
      <c r="Q143" s="25"/>
      <c r="R143" s="25"/>
    </row>
    <row r="144" spans="1:18" s="2" customFormat="1" ht="55.15" customHeight="1">
      <c r="A144" s="73">
        <v>138</v>
      </c>
      <c r="B144" s="29" t="s">
        <v>147</v>
      </c>
      <c r="C144" s="22"/>
      <c r="D144" s="13">
        <v>82686329293</v>
      </c>
      <c r="E144" s="11">
        <v>9.16</v>
      </c>
      <c r="F144" s="74" t="str" cm="1">
        <f t="array" ref="F144">IF(SUMPRODUCT(('Comptage client'!$A$2:$A$11=RETOURS!$D144)*('Comptage client'!$B$2:$B$11))=0,"X",SUMPRODUCT(('Comptage client'!$A$2:$A$11=RETOURS!$D144)*('Comptage client'!$B$2:$B$11)))</f>
        <v>X</v>
      </c>
      <c r="G144" s="54" t="str">
        <f>IF(SUMIF('Comptage client'!$A$2:$A$10,RETOURS!$D144,'Comptage client'!$B$2:$B$11)=0,"X",SUMIF('Comptage client'!$A$2:$A$10,RETOURS!$D144,'Comptage client'!$B$2:$B$11))</f>
        <v>X</v>
      </c>
      <c r="H144" s="57"/>
      <c r="I144" s="57"/>
      <c r="J144" s="58"/>
      <c r="K144" s="33"/>
      <c r="L144" s="33"/>
      <c r="M144" s="25"/>
      <c r="N144" s="25"/>
      <c r="O144" s="25"/>
      <c r="P144" s="25"/>
      <c r="Q144" s="25"/>
      <c r="R144" s="25"/>
    </row>
    <row r="145" spans="1:18" s="2" customFormat="1" ht="55.15" customHeight="1">
      <c r="A145" s="73">
        <v>139</v>
      </c>
      <c r="B145" s="29" t="s">
        <v>148</v>
      </c>
      <c r="C145" s="22"/>
      <c r="D145" s="13">
        <v>82686329309</v>
      </c>
      <c r="E145" s="11">
        <v>4.16</v>
      </c>
      <c r="F145" s="74" t="str" cm="1">
        <f t="array" ref="F145">IF(SUMPRODUCT(('Comptage client'!$A$2:$A$11=RETOURS!$D145)*('Comptage client'!$B$2:$B$11))=0,"X",SUMPRODUCT(('Comptage client'!$A$2:$A$11=RETOURS!$D145)*('Comptage client'!$B$2:$B$11)))</f>
        <v>X</v>
      </c>
      <c r="G145" s="54" t="str">
        <f>IF(SUMIF('Comptage client'!$A$2:$A$10,RETOURS!$D145,'Comptage client'!$B$2:$B$11)=0,"X",SUMIF('Comptage client'!$A$2:$A$10,RETOURS!$D145,'Comptage client'!$B$2:$B$11))</f>
        <v>X</v>
      </c>
      <c r="H145" s="57"/>
      <c r="I145" s="57"/>
      <c r="J145" s="58"/>
      <c r="K145" s="33"/>
      <c r="L145" s="33"/>
      <c r="M145" s="25"/>
      <c r="N145" s="25"/>
      <c r="O145" s="25"/>
      <c r="P145" s="25"/>
      <c r="Q145" s="25"/>
      <c r="R145" s="25"/>
    </row>
    <row r="146" spans="1:18" s="2" customFormat="1" ht="55.15" customHeight="1">
      <c r="A146" s="73">
        <v>140</v>
      </c>
      <c r="B146" s="29" t="s">
        <v>149</v>
      </c>
      <c r="C146" s="22"/>
      <c r="D146" s="13">
        <v>82686329439</v>
      </c>
      <c r="E146" s="11">
        <v>4.99</v>
      </c>
      <c r="F146" s="74" t="str" cm="1">
        <f t="array" ref="F146">IF(SUMPRODUCT(('Comptage client'!$A$2:$A$11=RETOURS!$D146)*('Comptage client'!$B$2:$B$11))=0,"X",SUMPRODUCT(('Comptage client'!$A$2:$A$11=RETOURS!$D146)*('Comptage client'!$B$2:$B$11)))</f>
        <v>X</v>
      </c>
      <c r="G146" s="54" t="str">
        <f>IF(SUMIF('Comptage client'!$A$2:$A$10,RETOURS!$D146,'Comptage client'!$B$2:$B$11)=0,"X",SUMIF('Comptage client'!$A$2:$A$10,RETOURS!$D146,'Comptage client'!$B$2:$B$11))</f>
        <v>X</v>
      </c>
      <c r="H146" s="57"/>
      <c r="I146" s="57"/>
      <c r="J146" s="58"/>
      <c r="K146" s="33"/>
      <c r="L146" s="33"/>
      <c r="M146" s="25"/>
      <c r="N146" s="25"/>
      <c r="O146" s="25"/>
      <c r="P146" s="25"/>
      <c r="Q146" s="25"/>
      <c r="R146" s="25"/>
    </row>
    <row r="147" spans="1:18" s="2" customFormat="1" ht="55.15" customHeight="1">
      <c r="A147" s="73">
        <v>141</v>
      </c>
      <c r="B147" s="29" t="s">
        <v>150</v>
      </c>
      <c r="C147" s="22"/>
      <c r="D147" s="13">
        <v>82686336086</v>
      </c>
      <c r="E147" s="11">
        <v>12.49</v>
      </c>
      <c r="F147" s="74" t="str" cm="1">
        <f t="array" ref="F147">IF(SUMPRODUCT(('Comptage client'!$A$2:$A$11=RETOURS!$D147)*('Comptage client'!$B$2:$B$11))=0,"X",SUMPRODUCT(('Comptage client'!$A$2:$A$11=RETOURS!$D147)*('Comptage client'!$B$2:$B$11)))</f>
        <v>X</v>
      </c>
      <c r="G147" s="54" t="str">
        <f>IF(SUMIF('Comptage client'!$A$2:$A$10,RETOURS!$D147,'Comptage client'!$B$2:$B$11)=0,"X",SUMIF('Comptage client'!$A$2:$A$10,RETOURS!$D147,'Comptage client'!$B$2:$B$11))</f>
        <v>X</v>
      </c>
      <c r="H147" s="57"/>
      <c r="I147" s="57"/>
      <c r="J147" s="58"/>
      <c r="K147" s="33"/>
      <c r="L147" s="33"/>
      <c r="M147" s="25"/>
      <c r="N147" s="25"/>
      <c r="O147" s="25"/>
      <c r="P147" s="25"/>
      <c r="Q147" s="25"/>
      <c r="R147" s="25"/>
    </row>
    <row r="148" spans="1:18" s="2" customFormat="1" ht="55.15" customHeight="1">
      <c r="A148" s="73">
        <v>142</v>
      </c>
      <c r="B148" s="29" t="s">
        <v>151</v>
      </c>
      <c r="C148" s="22"/>
      <c r="D148" s="13">
        <v>82686336598</v>
      </c>
      <c r="E148" s="11">
        <v>1.66</v>
      </c>
      <c r="F148" s="74" t="str" cm="1">
        <f t="array" ref="F148">IF(SUMPRODUCT(('Comptage client'!$A$2:$A$11=RETOURS!$D148)*('Comptage client'!$B$2:$B$11))=0,"X",SUMPRODUCT(('Comptage client'!$A$2:$A$11=RETOURS!$D148)*('Comptage client'!$B$2:$B$11)))</f>
        <v>X</v>
      </c>
      <c r="G148" s="54" t="str">
        <f>IF(SUMIF('Comptage client'!$A$2:$A$10,RETOURS!$D148,'Comptage client'!$B$2:$B$11)=0,"X",SUMIF('Comptage client'!$A$2:$A$10,RETOURS!$D148,'Comptage client'!$B$2:$B$11))</f>
        <v>X</v>
      </c>
      <c r="H148" s="57"/>
      <c r="I148" s="57"/>
      <c r="J148" s="58"/>
      <c r="K148" s="33"/>
      <c r="L148" s="33"/>
      <c r="M148" s="25"/>
      <c r="N148" s="25"/>
      <c r="O148" s="25"/>
      <c r="P148" s="25"/>
      <c r="Q148" s="25"/>
      <c r="R148" s="25"/>
    </row>
    <row r="149" spans="1:18" s="2" customFormat="1" ht="55.15" customHeight="1">
      <c r="A149" s="73">
        <v>143</v>
      </c>
      <c r="B149" s="29" t="s">
        <v>152</v>
      </c>
      <c r="C149" s="22"/>
      <c r="D149" s="13">
        <v>826863366042</v>
      </c>
      <c r="E149" s="11">
        <v>1.66</v>
      </c>
      <c r="F149" s="74" t="str" cm="1">
        <f t="array" ref="F149">IF(SUMPRODUCT(('Comptage client'!$A$2:$A$11=RETOURS!$D149)*('Comptage client'!$B$2:$B$11))=0,"X",SUMPRODUCT(('Comptage client'!$A$2:$A$11=RETOURS!$D149)*('Comptage client'!$B$2:$B$11)))</f>
        <v>X</v>
      </c>
      <c r="G149" s="54" t="str">
        <f>IF(SUMIF('Comptage client'!$A$2:$A$10,RETOURS!$D149,'Comptage client'!$B$2:$B$11)=0,"X",SUMIF('Comptage client'!$A$2:$A$10,RETOURS!$D149,'Comptage client'!$B$2:$B$11))</f>
        <v>X</v>
      </c>
      <c r="H149" s="57"/>
      <c r="I149" s="57"/>
      <c r="J149" s="58"/>
      <c r="K149" s="33"/>
      <c r="L149" s="33"/>
      <c r="M149" s="25"/>
      <c r="N149" s="25"/>
      <c r="O149" s="25"/>
      <c r="P149" s="25"/>
      <c r="Q149" s="25"/>
      <c r="R149" s="25"/>
    </row>
    <row r="150" spans="1:18" s="2" customFormat="1" ht="55.15" customHeight="1">
      <c r="A150" s="73">
        <v>144</v>
      </c>
      <c r="B150" s="29" t="s">
        <v>153</v>
      </c>
      <c r="C150" s="22"/>
      <c r="D150" s="13">
        <v>82686336697</v>
      </c>
      <c r="E150" s="11">
        <v>2.91</v>
      </c>
      <c r="F150" s="74" t="str" cm="1">
        <f t="array" ref="F150">IF(SUMPRODUCT(('Comptage client'!$A$2:$A$11=RETOURS!$D150)*('Comptage client'!$B$2:$B$11))=0,"X",SUMPRODUCT(('Comptage client'!$A$2:$A$11=RETOURS!$D150)*('Comptage client'!$B$2:$B$11)))</f>
        <v>X</v>
      </c>
      <c r="G150" s="54" t="str">
        <f>IF(SUMIF('Comptage client'!$A$2:$A$10,RETOURS!$D150,'Comptage client'!$B$2:$B$11)=0,"X",SUMIF('Comptage client'!$A$2:$A$10,RETOURS!$D150,'Comptage client'!$B$2:$B$11))</f>
        <v>X</v>
      </c>
      <c r="H150" s="57"/>
      <c r="I150" s="57"/>
      <c r="J150" s="58"/>
      <c r="K150" s="33"/>
      <c r="L150" s="33"/>
      <c r="M150" s="25"/>
      <c r="N150" s="25"/>
      <c r="O150" s="25"/>
      <c r="P150" s="25"/>
      <c r="Q150" s="25"/>
      <c r="R150" s="25"/>
    </row>
    <row r="151" spans="1:18" s="2" customFormat="1" ht="55.15" customHeight="1">
      <c r="A151" s="73">
        <v>145</v>
      </c>
      <c r="B151" s="29" t="s">
        <v>154</v>
      </c>
      <c r="C151" s="22"/>
      <c r="D151" s="13">
        <v>82686336727</v>
      </c>
      <c r="E151" s="11">
        <v>3.58</v>
      </c>
      <c r="F151" s="74" t="str" cm="1">
        <f t="array" ref="F151">IF(SUMPRODUCT(('Comptage client'!$A$2:$A$11=RETOURS!$D151)*('Comptage client'!$B$2:$B$11))=0,"X",SUMPRODUCT(('Comptage client'!$A$2:$A$11=RETOURS!$D151)*('Comptage client'!$B$2:$B$11)))</f>
        <v>X</v>
      </c>
      <c r="G151" s="54" t="str">
        <f>IF(SUMIF('Comptage client'!$A$2:$A$10,RETOURS!$D151,'Comptage client'!$B$2:$B$11)=0,"X",SUMIF('Comptage client'!$A$2:$A$10,RETOURS!$D151,'Comptage client'!$B$2:$B$11))</f>
        <v>X</v>
      </c>
      <c r="H151" s="57"/>
      <c r="I151" s="57"/>
      <c r="J151" s="58"/>
      <c r="K151" s="33"/>
      <c r="L151" s="33"/>
      <c r="M151" s="25"/>
      <c r="N151" s="25"/>
      <c r="O151" s="25"/>
      <c r="P151" s="25"/>
      <c r="Q151" s="25"/>
      <c r="R151" s="25"/>
    </row>
    <row r="152" spans="1:18" s="2" customFormat="1" ht="55.15" customHeight="1">
      <c r="A152" s="73">
        <v>146</v>
      </c>
      <c r="B152" s="29" t="s">
        <v>155</v>
      </c>
      <c r="C152" s="22"/>
      <c r="D152" s="13">
        <v>82686338479</v>
      </c>
      <c r="E152" s="11">
        <v>12.49</v>
      </c>
      <c r="F152" s="74" t="str" cm="1">
        <f t="array" ref="F152">IF(SUMPRODUCT(('Comptage client'!$A$2:$A$11=RETOURS!$D152)*('Comptage client'!$B$2:$B$11))=0,"X",SUMPRODUCT(('Comptage client'!$A$2:$A$11=RETOURS!$D152)*('Comptage client'!$B$2:$B$11)))</f>
        <v>X</v>
      </c>
      <c r="G152" s="54" t="str">
        <f>IF(SUMIF('Comptage client'!$A$2:$A$10,RETOURS!$D152,'Comptage client'!$B$2:$B$11)=0,"X",SUMIF('Comptage client'!$A$2:$A$10,RETOURS!$D152,'Comptage client'!$B$2:$B$11))</f>
        <v>X</v>
      </c>
      <c r="H152" s="57"/>
      <c r="I152" s="57"/>
      <c r="J152" s="58"/>
      <c r="K152" s="33"/>
      <c r="L152" s="33"/>
      <c r="M152" s="25"/>
      <c r="N152" s="25"/>
      <c r="O152" s="25"/>
      <c r="P152" s="25"/>
      <c r="Q152" s="25"/>
      <c r="R152" s="25"/>
    </row>
    <row r="153" spans="1:18" s="2" customFormat="1" ht="55.15" customHeight="1">
      <c r="A153" s="73">
        <v>147</v>
      </c>
      <c r="B153" s="29" t="s">
        <v>156</v>
      </c>
      <c r="C153" s="22"/>
      <c r="D153" s="13">
        <v>82686345996</v>
      </c>
      <c r="E153" s="11">
        <v>5.83</v>
      </c>
      <c r="F153" s="74" t="str" cm="1">
        <f t="array" ref="F153">IF(SUMPRODUCT(('Comptage client'!$A$2:$A$11=RETOURS!$D153)*('Comptage client'!$B$2:$B$11))=0,"X",SUMPRODUCT(('Comptage client'!$A$2:$A$11=RETOURS!$D153)*('Comptage client'!$B$2:$B$11)))</f>
        <v>X</v>
      </c>
      <c r="G153" s="54" t="str">
        <f>IF(SUMIF('Comptage client'!$A$2:$A$10,RETOURS!$D153,'Comptage client'!$B$2:$B$11)=0,"X",SUMIF('Comptage client'!$A$2:$A$10,RETOURS!$D153,'Comptage client'!$B$2:$B$11))</f>
        <v>X</v>
      </c>
      <c r="H153" s="57"/>
      <c r="I153" s="57"/>
      <c r="J153" s="58"/>
      <c r="K153" s="33"/>
      <c r="L153" s="33"/>
      <c r="M153" s="25"/>
      <c r="N153" s="25"/>
      <c r="O153" s="25"/>
      <c r="P153" s="25"/>
      <c r="Q153" s="25"/>
      <c r="R153" s="25"/>
    </row>
    <row r="154" spans="1:18" s="2" customFormat="1" ht="55.15" customHeight="1">
      <c r="A154" s="73">
        <v>148</v>
      </c>
      <c r="B154" s="29" t="s">
        <v>157</v>
      </c>
      <c r="C154" s="22"/>
      <c r="D154" s="13">
        <v>82686348164</v>
      </c>
      <c r="E154" s="11">
        <v>8.33</v>
      </c>
      <c r="F154" s="74" t="str" cm="1">
        <f t="array" ref="F154">IF(SUMPRODUCT(('Comptage client'!$A$2:$A$11=RETOURS!$D154)*('Comptage client'!$B$2:$B$11))=0,"X",SUMPRODUCT(('Comptage client'!$A$2:$A$11=RETOURS!$D154)*('Comptage client'!$B$2:$B$11)))</f>
        <v>X</v>
      </c>
      <c r="G154" s="54" t="str">
        <f>IF(SUMIF('Comptage client'!$A$2:$A$10,RETOURS!$D154,'Comptage client'!$B$2:$B$11)=0,"X",SUMIF('Comptage client'!$A$2:$A$10,RETOURS!$D154,'Comptage client'!$B$2:$B$11))</f>
        <v>X</v>
      </c>
      <c r="H154" s="57"/>
      <c r="I154" s="57"/>
      <c r="J154" s="58"/>
      <c r="K154" s="33"/>
      <c r="L154" s="33"/>
      <c r="M154" s="25"/>
      <c r="N154" s="25"/>
      <c r="O154" s="25"/>
      <c r="P154" s="25"/>
      <c r="Q154" s="25"/>
      <c r="R154" s="25"/>
    </row>
    <row r="155" spans="1:18" s="2" customFormat="1" ht="55.15" customHeight="1">
      <c r="A155" s="73">
        <v>149</v>
      </c>
      <c r="B155" s="29" t="s">
        <v>158</v>
      </c>
      <c r="C155" s="22"/>
      <c r="D155" s="13">
        <v>82686035767</v>
      </c>
      <c r="E155" s="11">
        <v>2.08</v>
      </c>
      <c r="F155" s="74" t="str" cm="1">
        <f t="array" ref="F155">IF(SUMPRODUCT(('Comptage client'!$A$2:$A$11=RETOURS!$D155)*('Comptage client'!$B$2:$B$11))=0,"X",SUMPRODUCT(('Comptage client'!$A$2:$A$11=RETOURS!$D155)*('Comptage client'!$B$2:$B$11)))</f>
        <v>X</v>
      </c>
      <c r="G155" s="54" t="str">
        <f>IF(SUMIF('Comptage client'!$A$2:$A$10,RETOURS!$D155,'Comptage client'!$B$2:$B$11)=0,"X",SUMIF('Comptage client'!$A$2:$A$10,RETOURS!$D155,'Comptage client'!$B$2:$B$11))</f>
        <v>X</v>
      </c>
      <c r="H155" s="57"/>
      <c r="I155" s="57"/>
      <c r="J155" s="58"/>
      <c r="K155" s="33"/>
      <c r="L155" s="33"/>
      <c r="M155" s="25"/>
      <c r="N155" s="25"/>
      <c r="O155" s="25"/>
      <c r="P155" s="25"/>
      <c r="Q155" s="25"/>
      <c r="R155" s="25"/>
    </row>
    <row r="156" spans="1:18" s="2" customFormat="1" ht="55.15" customHeight="1">
      <c r="A156" s="73">
        <v>150</v>
      </c>
      <c r="B156" s="29" t="s">
        <v>159</v>
      </c>
      <c r="C156" s="22"/>
      <c r="D156" s="13">
        <v>82686003605</v>
      </c>
      <c r="E156" s="11">
        <v>2.08</v>
      </c>
      <c r="F156" s="74" t="str" cm="1">
        <f t="array" ref="F156">IF(SUMPRODUCT(('Comptage client'!$A$2:$A$11=RETOURS!$D156)*('Comptage client'!$B$2:$B$11))=0,"X",SUMPRODUCT(('Comptage client'!$A$2:$A$11=RETOURS!$D156)*('Comptage client'!$B$2:$B$11)))</f>
        <v>X</v>
      </c>
      <c r="G156" s="54" t="str">
        <f>IF(SUMIF('Comptage client'!$A$2:$A$10,RETOURS!$D156,'Comptage client'!$B$2:$B$11)=0,"X",SUMIF('Comptage client'!$A$2:$A$10,RETOURS!$D156,'Comptage client'!$B$2:$B$11))</f>
        <v>X</v>
      </c>
      <c r="H156" s="57"/>
      <c r="I156" s="57"/>
      <c r="J156" s="58"/>
      <c r="K156" s="33"/>
      <c r="L156" s="33"/>
      <c r="M156" s="25"/>
      <c r="N156" s="25"/>
      <c r="O156" s="25"/>
      <c r="P156" s="25"/>
      <c r="Q156" s="25"/>
      <c r="R156" s="25"/>
    </row>
    <row r="157" spans="1:18" s="2" customFormat="1" ht="55.15" customHeight="1">
      <c r="A157" s="73">
        <v>151</v>
      </c>
      <c r="B157" s="29" t="s">
        <v>160</v>
      </c>
      <c r="C157" s="22"/>
      <c r="D157" s="13">
        <v>82686037266</v>
      </c>
      <c r="E157" s="11">
        <v>1.24</v>
      </c>
      <c r="F157" s="74" t="str" cm="1">
        <f t="array" ref="F157">IF(SUMPRODUCT(('Comptage client'!$A$2:$A$11=RETOURS!$D157)*('Comptage client'!$B$2:$B$11))=0,"X",SUMPRODUCT(('Comptage client'!$A$2:$A$11=RETOURS!$D157)*('Comptage client'!$B$2:$B$11)))</f>
        <v>X</v>
      </c>
      <c r="G157" s="54" t="str">
        <f>IF(SUMIF('Comptage client'!$A$2:$A$10,RETOURS!$D157,'Comptage client'!$B$2:$B$11)=0,"X",SUMIF('Comptage client'!$A$2:$A$10,RETOURS!$D157,'Comptage client'!$B$2:$B$11))</f>
        <v>X</v>
      </c>
      <c r="H157" s="57"/>
      <c r="I157" s="57"/>
      <c r="J157" s="58"/>
      <c r="K157" s="33"/>
      <c r="L157" s="33"/>
      <c r="M157" s="25"/>
      <c r="N157" s="25"/>
      <c r="O157" s="25"/>
      <c r="P157" s="25"/>
      <c r="Q157" s="25"/>
      <c r="R157" s="25"/>
    </row>
    <row r="158" spans="1:18" s="2" customFormat="1" ht="55.15" customHeight="1">
      <c r="A158" s="73">
        <v>152</v>
      </c>
      <c r="B158" s="29" t="s">
        <v>161</v>
      </c>
      <c r="C158" s="22"/>
      <c r="D158" s="13">
        <v>82686037273</v>
      </c>
      <c r="E158" s="11">
        <v>1.24</v>
      </c>
      <c r="F158" s="74" t="str" cm="1">
        <f t="array" ref="F158">IF(SUMPRODUCT(('Comptage client'!$A$2:$A$11=RETOURS!$D158)*('Comptage client'!$B$2:$B$11))=0,"X",SUMPRODUCT(('Comptage client'!$A$2:$A$11=RETOURS!$D158)*('Comptage client'!$B$2:$B$11)))</f>
        <v>X</v>
      </c>
      <c r="G158" s="54" t="str">
        <f>IF(SUMIF('Comptage client'!$A$2:$A$10,RETOURS!$D158,'Comptage client'!$B$2:$B$11)=0,"X",SUMIF('Comptage client'!$A$2:$A$10,RETOURS!$D158,'Comptage client'!$B$2:$B$11))</f>
        <v>X</v>
      </c>
      <c r="H158" s="57"/>
      <c r="I158" s="57"/>
      <c r="J158" s="58"/>
      <c r="K158" s="33"/>
      <c r="L158" s="33"/>
      <c r="M158" s="25"/>
      <c r="N158" s="25"/>
      <c r="O158" s="25"/>
      <c r="P158" s="25"/>
      <c r="Q158" s="25"/>
      <c r="R158" s="25"/>
    </row>
    <row r="159" spans="1:18" s="2" customFormat="1" ht="55.15" customHeight="1">
      <c r="A159" s="73">
        <v>153</v>
      </c>
      <c r="B159" s="29" t="s">
        <v>162</v>
      </c>
      <c r="C159" s="22"/>
      <c r="D159" s="13">
        <v>3527074003357</v>
      </c>
      <c r="E159" s="11">
        <v>5.83</v>
      </c>
      <c r="F159" s="74" t="str" cm="1">
        <f t="array" ref="F159">IF(SUMPRODUCT(('Comptage client'!$A$2:$A$11=RETOURS!$D159)*('Comptage client'!$B$2:$B$11))=0,"X",SUMPRODUCT(('Comptage client'!$A$2:$A$11=RETOURS!$D159)*('Comptage client'!$B$2:$B$11)))</f>
        <v>X</v>
      </c>
      <c r="G159" s="54" t="str">
        <f>IF(SUMIF('Comptage client'!$A$2:$A$10,RETOURS!$D159,'Comptage client'!$B$2:$B$11)=0,"X",SUMIF('Comptage client'!$A$2:$A$10,RETOURS!$D159,'Comptage client'!$B$2:$B$11))</f>
        <v>X</v>
      </c>
      <c r="H159" s="57"/>
      <c r="I159" s="57"/>
      <c r="J159" s="58"/>
      <c r="K159" s="33"/>
      <c r="L159" s="33"/>
      <c r="M159" s="25"/>
      <c r="N159" s="25"/>
      <c r="O159" s="25"/>
      <c r="P159" s="25"/>
      <c r="Q159" s="25"/>
      <c r="R159" s="25"/>
    </row>
    <row r="160" spans="1:18" s="2" customFormat="1" ht="55.15" customHeight="1">
      <c r="A160" s="73">
        <v>154</v>
      </c>
      <c r="B160" s="29" t="s">
        <v>163</v>
      </c>
      <c r="C160" s="22"/>
      <c r="D160" s="13">
        <v>82686048668</v>
      </c>
      <c r="E160" s="11">
        <v>12.49</v>
      </c>
      <c r="F160" s="74" t="str" cm="1">
        <f t="array" ref="F160">IF(SUMPRODUCT(('Comptage client'!$A$2:$A$11=RETOURS!$D160)*('Comptage client'!$B$2:$B$11))=0,"X",SUMPRODUCT(('Comptage client'!$A$2:$A$11=RETOURS!$D160)*('Comptage client'!$B$2:$B$11)))</f>
        <v>X</v>
      </c>
      <c r="G160" s="54" t="str">
        <f>IF(SUMIF('Comptage client'!$A$2:$A$10,RETOURS!$D160,'Comptage client'!$B$2:$B$11)=0,"X",SUMIF('Comptage client'!$A$2:$A$10,RETOURS!$D160,'Comptage client'!$B$2:$B$11))</f>
        <v>X</v>
      </c>
      <c r="H160" s="57"/>
      <c r="I160" s="57"/>
      <c r="J160" s="58"/>
      <c r="K160" s="33"/>
      <c r="L160" s="33"/>
      <c r="M160" s="25"/>
      <c r="N160" s="25"/>
      <c r="O160" s="25"/>
      <c r="P160" s="25"/>
      <c r="Q160" s="25"/>
      <c r="R160" s="25"/>
    </row>
    <row r="161" spans="1:18" s="2" customFormat="1" ht="55.15" customHeight="1">
      <c r="A161" s="73">
        <v>155</v>
      </c>
      <c r="B161" s="29" t="s">
        <v>164</v>
      </c>
      <c r="C161" s="22"/>
      <c r="D161" s="13">
        <v>82686048897</v>
      </c>
      <c r="E161" s="11">
        <v>2.91</v>
      </c>
      <c r="F161" s="74" t="str" cm="1">
        <f t="array" ref="F161">IF(SUMPRODUCT(('Comptage client'!$A$2:$A$11=RETOURS!$D161)*('Comptage client'!$B$2:$B$11))=0,"X",SUMPRODUCT(('Comptage client'!$A$2:$A$11=RETOURS!$D161)*('Comptage client'!$B$2:$B$11)))</f>
        <v>X</v>
      </c>
      <c r="G161" s="54" t="str">
        <f>IF(SUMIF('Comptage client'!$A$2:$A$10,RETOURS!$D161,'Comptage client'!$B$2:$B$11)=0,"X",SUMIF('Comptage client'!$A$2:$A$10,RETOURS!$D161,'Comptage client'!$B$2:$B$11))</f>
        <v>X</v>
      </c>
      <c r="H161" s="57"/>
      <c r="I161" s="57"/>
      <c r="J161" s="58"/>
      <c r="K161" s="33"/>
      <c r="L161" s="33"/>
      <c r="M161" s="25"/>
      <c r="N161" s="25"/>
      <c r="O161" s="25"/>
      <c r="P161" s="25"/>
      <c r="Q161" s="25"/>
      <c r="R161" s="25"/>
    </row>
    <row r="162" spans="1:18" s="2" customFormat="1" ht="55.15" customHeight="1">
      <c r="A162" s="73">
        <v>156</v>
      </c>
      <c r="B162" s="29" t="s">
        <v>165</v>
      </c>
      <c r="C162" s="22"/>
      <c r="D162" s="13">
        <v>82686054829</v>
      </c>
      <c r="E162" s="11">
        <v>8.33</v>
      </c>
      <c r="F162" s="74" t="str" cm="1">
        <f t="array" ref="F162">IF(SUMPRODUCT(('Comptage client'!$A$2:$A$11=RETOURS!$D162)*('Comptage client'!$B$2:$B$11))=0,"X",SUMPRODUCT(('Comptage client'!$A$2:$A$11=RETOURS!$D162)*('Comptage client'!$B$2:$B$11)))</f>
        <v>X</v>
      </c>
      <c r="G162" s="54" t="str">
        <f>IF(SUMIF('Comptage client'!$A$2:$A$10,RETOURS!$D162,'Comptage client'!$B$2:$B$11)=0,"X",SUMIF('Comptage client'!$A$2:$A$10,RETOURS!$D162,'Comptage client'!$B$2:$B$11))</f>
        <v>X</v>
      </c>
      <c r="H162" s="57"/>
      <c r="I162" s="57"/>
      <c r="J162" s="58"/>
      <c r="K162" s="33"/>
      <c r="L162" s="33"/>
      <c r="M162" s="25"/>
      <c r="N162" s="25"/>
      <c r="O162" s="25"/>
      <c r="P162" s="25"/>
      <c r="Q162" s="25"/>
      <c r="R162" s="25"/>
    </row>
    <row r="163" spans="1:18" s="2" customFormat="1" ht="55.15" customHeight="1">
      <c r="A163" s="73">
        <v>157</v>
      </c>
      <c r="B163" s="29" t="s">
        <v>166</v>
      </c>
      <c r="C163" s="22"/>
      <c r="D163" s="13">
        <v>82686005562</v>
      </c>
      <c r="E163" s="11">
        <v>2.08</v>
      </c>
      <c r="F163" s="74" t="str" cm="1">
        <f t="array" ref="F163">IF(SUMPRODUCT(('Comptage client'!$A$2:$A$11=RETOURS!$D163)*('Comptage client'!$B$2:$B$11))=0,"X",SUMPRODUCT(('Comptage client'!$A$2:$A$11=RETOURS!$D163)*('Comptage client'!$B$2:$B$11)))</f>
        <v>X</v>
      </c>
      <c r="G163" s="54" t="str">
        <f>IF(SUMIF('Comptage client'!$A$2:$A$10,RETOURS!$D163,'Comptage client'!$B$2:$B$11)=0,"X",SUMIF('Comptage client'!$A$2:$A$10,RETOURS!$D163,'Comptage client'!$B$2:$B$11))</f>
        <v>X</v>
      </c>
      <c r="H163" s="57"/>
      <c r="I163" s="57"/>
      <c r="J163" s="58"/>
      <c r="K163" s="33"/>
      <c r="L163" s="33"/>
      <c r="M163" s="25"/>
      <c r="N163" s="25"/>
      <c r="O163" s="25"/>
      <c r="P163" s="25"/>
      <c r="Q163" s="25"/>
      <c r="R163" s="25"/>
    </row>
    <row r="164" spans="1:18" s="2" customFormat="1" ht="55.15" customHeight="1">
      <c r="A164" s="73">
        <v>158</v>
      </c>
      <c r="B164" s="29" t="s">
        <v>167</v>
      </c>
      <c r="C164" s="22"/>
      <c r="D164" s="13">
        <v>883028075867</v>
      </c>
      <c r="E164" s="11">
        <v>16.66</v>
      </c>
      <c r="F164" s="74" t="str" cm="1">
        <f t="array" ref="F164">IF(SUMPRODUCT(('Comptage client'!$A$2:$A$11=RETOURS!$D164)*('Comptage client'!$B$2:$B$11))=0,"X",SUMPRODUCT(('Comptage client'!$A$2:$A$11=RETOURS!$D164)*('Comptage client'!$B$2:$B$11)))</f>
        <v>X</v>
      </c>
      <c r="G164" s="54" t="str">
        <f>IF(SUMIF('Comptage client'!$A$2:$A$10,RETOURS!$D164,'Comptage client'!$B$2:$B$11)=0,"X",SUMIF('Comptage client'!$A$2:$A$10,RETOURS!$D164,'Comptage client'!$B$2:$B$11))</f>
        <v>X</v>
      </c>
      <c r="H164" s="57"/>
      <c r="I164" s="57"/>
      <c r="J164" s="58"/>
      <c r="K164" s="33"/>
      <c r="L164" s="33"/>
      <c r="M164" s="25"/>
      <c r="N164" s="25"/>
      <c r="O164" s="25"/>
      <c r="P164" s="25"/>
      <c r="Q164" s="25"/>
      <c r="R164" s="25"/>
    </row>
    <row r="165" spans="1:18" s="2" customFormat="1" ht="55.15" customHeight="1">
      <c r="A165" s="73">
        <v>159</v>
      </c>
      <c r="B165" s="29" t="s">
        <v>168</v>
      </c>
      <c r="C165" s="22"/>
      <c r="D165" s="13">
        <v>883028075850</v>
      </c>
      <c r="E165" s="11">
        <v>16.66</v>
      </c>
      <c r="F165" s="74" t="str" cm="1">
        <f t="array" ref="F165">IF(SUMPRODUCT(('Comptage client'!$A$2:$A$11=RETOURS!$D165)*('Comptage client'!$B$2:$B$11))=0,"X",SUMPRODUCT(('Comptage client'!$A$2:$A$11=RETOURS!$D165)*('Comptage client'!$B$2:$B$11)))</f>
        <v>X</v>
      </c>
      <c r="G165" s="54" t="str">
        <f>IF(SUMIF('Comptage client'!$A$2:$A$10,RETOURS!$D165,'Comptage client'!$B$2:$B$11)=0,"X",SUMIF('Comptage client'!$A$2:$A$10,RETOURS!$D165,'Comptage client'!$B$2:$B$11))</f>
        <v>X</v>
      </c>
      <c r="H165" s="57"/>
      <c r="I165" s="57"/>
      <c r="J165" s="58"/>
      <c r="K165" s="33"/>
      <c r="L165" s="33"/>
      <c r="M165" s="25"/>
      <c r="N165" s="25"/>
      <c r="O165" s="25"/>
      <c r="P165" s="25"/>
      <c r="Q165" s="25"/>
      <c r="R165" s="25"/>
    </row>
    <row r="166" spans="1:18" s="2" customFormat="1" ht="55.15" customHeight="1">
      <c r="A166" s="73">
        <v>160</v>
      </c>
      <c r="B166" s="29" t="s">
        <v>169</v>
      </c>
      <c r="C166" s="22"/>
      <c r="D166" s="13">
        <v>8422971079472</v>
      </c>
      <c r="E166" s="11">
        <v>16.66</v>
      </c>
      <c r="F166" s="74" t="str" cm="1">
        <f t="array" ref="F166">IF(SUMPRODUCT(('Comptage client'!$A$2:$A$11=RETOURS!$D166)*('Comptage client'!$B$2:$B$11))=0,"X",SUMPRODUCT(('Comptage client'!$A$2:$A$11=RETOURS!$D166)*('Comptage client'!$B$2:$B$11)))</f>
        <v>X</v>
      </c>
      <c r="G166" s="54" t="str">
        <f>IF(SUMIF('Comptage client'!$A$2:$A$10,RETOURS!$D166,'Comptage client'!$B$2:$B$11)=0,"X",SUMIF('Comptage client'!$A$2:$A$10,RETOURS!$D166,'Comptage client'!$B$2:$B$11))</f>
        <v>X</v>
      </c>
      <c r="H166" s="57"/>
      <c r="I166" s="57"/>
      <c r="J166" s="58"/>
      <c r="K166" s="33"/>
      <c r="L166" s="33"/>
      <c r="M166" s="25"/>
      <c r="N166" s="25"/>
      <c r="O166" s="25"/>
      <c r="P166" s="25"/>
      <c r="Q166" s="25"/>
      <c r="R166" s="25"/>
    </row>
    <row r="167" spans="1:18" s="2" customFormat="1" ht="55.15" customHeight="1">
      <c r="A167" s="73">
        <v>161</v>
      </c>
      <c r="B167" s="29" t="s">
        <v>170</v>
      </c>
      <c r="C167" s="22"/>
      <c r="D167" s="13">
        <v>3527079070347</v>
      </c>
      <c r="E167" s="11">
        <v>16.66</v>
      </c>
      <c r="F167" s="74" t="str" cm="1">
        <f t="array" ref="F167">IF(SUMPRODUCT(('Comptage client'!$A$2:$A$11=RETOURS!$D167)*('Comptage client'!$B$2:$B$11))=0,"X",SUMPRODUCT(('Comptage client'!$A$2:$A$11=RETOURS!$D167)*('Comptage client'!$B$2:$B$11)))</f>
        <v>X</v>
      </c>
      <c r="G167" s="54" t="str">
        <f>IF(SUMIF('Comptage client'!$A$2:$A$10,RETOURS!$D167,'Comptage client'!$B$2:$B$11)=0,"X",SUMIF('Comptage client'!$A$2:$A$10,RETOURS!$D167,'Comptage client'!$B$2:$B$11))</f>
        <v>X</v>
      </c>
      <c r="H167" s="57"/>
      <c r="I167" s="57"/>
      <c r="J167" s="58"/>
      <c r="K167" s="33"/>
      <c r="L167" s="33"/>
      <c r="M167" s="25"/>
      <c r="N167" s="25"/>
      <c r="O167" s="25"/>
      <c r="P167" s="25"/>
      <c r="Q167" s="25"/>
      <c r="R167" s="25"/>
    </row>
    <row r="168" spans="1:18" s="2" customFormat="1" ht="55.15" customHeight="1">
      <c r="A168" s="73">
        <v>162</v>
      </c>
      <c r="B168" s="29" t="s">
        <v>171</v>
      </c>
      <c r="C168" s="22"/>
      <c r="D168" s="13">
        <v>3527079070330</v>
      </c>
      <c r="E168" s="11">
        <v>16.66</v>
      </c>
      <c r="F168" s="74" t="str" cm="1">
        <f t="array" ref="F168">IF(SUMPRODUCT(('Comptage client'!$A$2:$A$11=RETOURS!$D168)*('Comptage client'!$B$2:$B$11))=0,"X",SUMPRODUCT(('Comptage client'!$A$2:$A$11=RETOURS!$D168)*('Comptage client'!$B$2:$B$11)))</f>
        <v>X</v>
      </c>
      <c r="G168" s="54" t="str">
        <f>IF(SUMIF('Comptage client'!$A$2:$A$10,RETOURS!$D168,'Comptage client'!$B$2:$B$11)=0,"X",SUMIF('Comptage client'!$A$2:$A$10,RETOURS!$D168,'Comptage client'!$B$2:$B$11))</f>
        <v>X</v>
      </c>
      <c r="H168" s="57"/>
      <c r="I168" s="57"/>
      <c r="J168" s="58"/>
      <c r="K168" s="33"/>
      <c r="L168" s="33"/>
      <c r="M168" s="25"/>
      <c r="N168" s="25"/>
      <c r="O168" s="25"/>
      <c r="P168" s="25"/>
      <c r="Q168" s="25"/>
      <c r="R168" s="25"/>
    </row>
    <row r="169" spans="1:18" s="2" customFormat="1" ht="55.15" customHeight="1">
      <c r="A169" s="73">
        <v>163</v>
      </c>
      <c r="B169" s="29" t="s">
        <v>172</v>
      </c>
      <c r="C169" s="22"/>
      <c r="D169" s="13">
        <v>883028187829</v>
      </c>
      <c r="E169" s="11">
        <v>16.66</v>
      </c>
      <c r="F169" s="74" t="str" cm="1">
        <f t="array" ref="F169">IF(SUMPRODUCT(('Comptage client'!$A$2:$A$11=RETOURS!$D169)*('Comptage client'!$B$2:$B$11))=0,"X",SUMPRODUCT(('Comptage client'!$A$2:$A$11=RETOURS!$D169)*('Comptage client'!$B$2:$B$11)))</f>
        <v>X</v>
      </c>
      <c r="G169" s="54" t="str">
        <f>IF(SUMIF('Comptage client'!$A$2:$A$10,RETOURS!$D169,'Comptage client'!$B$2:$B$11)=0,"X",SUMIF('Comptage client'!$A$2:$A$10,RETOURS!$D169,'Comptage client'!$B$2:$B$11))</f>
        <v>X</v>
      </c>
      <c r="H169" s="57"/>
      <c r="I169" s="57"/>
      <c r="J169" s="58"/>
      <c r="K169" s="33"/>
      <c r="L169" s="33"/>
      <c r="M169" s="25"/>
      <c r="N169" s="25"/>
      <c r="O169" s="25"/>
      <c r="P169" s="25"/>
      <c r="Q169" s="25"/>
      <c r="R169" s="25"/>
    </row>
    <row r="170" spans="1:18" s="2" customFormat="1" ht="55.15" customHeight="1">
      <c r="A170" s="73">
        <v>164</v>
      </c>
      <c r="B170" s="29" t="s">
        <v>173</v>
      </c>
      <c r="C170" s="22"/>
      <c r="D170" s="13">
        <v>82686688505</v>
      </c>
      <c r="E170" s="11">
        <v>9.99</v>
      </c>
      <c r="F170" s="74" t="str" cm="1">
        <f t="array" ref="F170">IF(SUMPRODUCT(('Comptage client'!$A$2:$A$11=RETOURS!$D170)*('Comptage client'!$B$2:$B$11))=0,"X",SUMPRODUCT(('Comptage client'!$A$2:$A$11=RETOURS!$D170)*('Comptage client'!$B$2:$B$11)))</f>
        <v>X</v>
      </c>
      <c r="G170" s="54" t="str">
        <f>IF(SUMIF('Comptage client'!$A$2:$A$10,RETOURS!$D170,'Comptage client'!$B$2:$B$11)=0,"X",SUMIF('Comptage client'!$A$2:$A$10,RETOURS!$D170,'Comptage client'!$B$2:$B$11))</f>
        <v>X</v>
      </c>
      <c r="H170" s="57"/>
      <c r="I170" s="57"/>
      <c r="J170" s="58"/>
      <c r="K170" s="33"/>
      <c r="L170" s="33"/>
      <c r="M170" s="25"/>
      <c r="N170" s="25"/>
      <c r="O170" s="25"/>
      <c r="P170" s="25"/>
      <c r="Q170" s="25"/>
      <c r="R170" s="25"/>
    </row>
    <row r="171" spans="1:18" s="2" customFormat="1" ht="55.15" customHeight="1">
      <c r="A171" s="73">
        <v>165</v>
      </c>
      <c r="B171" s="29" t="s">
        <v>174</v>
      </c>
      <c r="C171" s="22"/>
      <c r="D171" s="13">
        <v>883028331192</v>
      </c>
      <c r="E171" s="11">
        <v>5.83</v>
      </c>
      <c r="F171" s="74" t="str" cm="1">
        <f t="array" ref="F171">IF(SUMPRODUCT(('Comptage client'!$A$2:$A$11=RETOURS!$D171)*('Comptage client'!$B$2:$B$11))=0,"X",SUMPRODUCT(('Comptage client'!$A$2:$A$11=RETOURS!$D171)*('Comptage client'!$B$2:$B$11)))</f>
        <v>X</v>
      </c>
      <c r="G171" s="54" t="str">
        <f>IF(SUMIF('Comptage client'!$A$2:$A$10,RETOURS!$D171,'Comptage client'!$B$2:$B$11)=0,"X",SUMIF('Comptage client'!$A$2:$A$10,RETOURS!$D171,'Comptage client'!$B$2:$B$11))</f>
        <v>X</v>
      </c>
      <c r="H171" s="57"/>
      <c r="I171" s="57"/>
      <c r="J171" s="58"/>
      <c r="K171" s="33"/>
      <c r="L171" s="33"/>
      <c r="M171" s="25"/>
      <c r="N171" s="25"/>
      <c r="O171" s="25"/>
      <c r="P171" s="25"/>
      <c r="Q171" s="25"/>
      <c r="R171" s="25"/>
    </row>
    <row r="172" spans="1:18" s="2" customFormat="1" ht="55.15" customHeight="1">
      <c r="A172" s="73">
        <v>166</v>
      </c>
      <c r="B172" s="29" t="s">
        <v>175</v>
      </c>
      <c r="C172" s="22"/>
      <c r="D172" s="13">
        <v>883028354221</v>
      </c>
      <c r="E172" s="11">
        <v>16.66</v>
      </c>
      <c r="F172" s="74" t="str" cm="1">
        <f t="array" ref="F172">IF(SUMPRODUCT(('Comptage client'!$A$2:$A$11=RETOURS!$D172)*('Comptage client'!$B$2:$B$11))=0,"X",SUMPRODUCT(('Comptage client'!$A$2:$A$11=RETOURS!$D172)*('Comptage client'!$B$2:$B$11)))</f>
        <v>X</v>
      </c>
      <c r="G172" s="54" t="str">
        <f>IF(SUMIF('Comptage client'!$A$2:$A$10,RETOURS!$D172,'Comptage client'!$B$2:$B$11)=0,"X",SUMIF('Comptage client'!$A$2:$A$10,RETOURS!$D172,'Comptage client'!$B$2:$B$11))</f>
        <v>X</v>
      </c>
      <c r="H172" s="57"/>
      <c r="I172" s="57"/>
      <c r="J172" s="58"/>
      <c r="K172" s="33"/>
      <c r="L172" s="33"/>
      <c r="M172" s="25"/>
      <c r="N172" s="25"/>
      <c r="O172" s="25"/>
      <c r="P172" s="25"/>
      <c r="Q172" s="25"/>
      <c r="R172" s="25"/>
    </row>
    <row r="173" spans="1:18" s="2" customFormat="1" ht="55.15" customHeight="1">
      <c r="A173" s="73">
        <v>167</v>
      </c>
      <c r="B173" s="29" t="s">
        <v>176</v>
      </c>
      <c r="C173" s="22"/>
      <c r="D173" s="13">
        <v>883028354238</v>
      </c>
      <c r="E173" s="11">
        <v>16.66</v>
      </c>
      <c r="F173" s="74" t="str" cm="1">
        <f t="array" ref="F173">IF(SUMPRODUCT(('Comptage client'!$A$2:$A$11=RETOURS!$D173)*('Comptage client'!$B$2:$B$11))=0,"X",SUMPRODUCT(('Comptage client'!$A$2:$A$11=RETOURS!$D173)*('Comptage client'!$B$2:$B$11)))</f>
        <v>X</v>
      </c>
      <c r="G173" s="54" t="str">
        <f>IF(SUMIF('Comptage client'!$A$2:$A$10,RETOURS!$D173,'Comptage client'!$B$2:$B$11)=0,"X",SUMIF('Comptage client'!$A$2:$A$10,RETOURS!$D173,'Comptage client'!$B$2:$B$11))</f>
        <v>X</v>
      </c>
      <c r="H173" s="57"/>
      <c r="I173" s="57"/>
      <c r="J173" s="58"/>
      <c r="K173" s="33"/>
      <c r="L173" s="33"/>
      <c r="M173" s="25"/>
      <c r="N173" s="25"/>
      <c r="O173" s="25"/>
      <c r="P173" s="25"/>
      <c r="Q173" s="25"/>
      <c r="R173" s="25"/>
    </row>
    <row r="174" spans="1:18" s="2" customFormat="1" ht="55.15" customHeight="1">
      <c r="A174" s="73">
        <v>168</v>
      </c>
      <c r="B174" s="29" t="s">
        <v>177</v>
      </c>
      <c r="C174" s="22"/>
      <c r="D174" s="13">
        <v>3527079075212</v>
      </c>
      <c r="E174" s="11">
        <v>12.49</v>
      </c>
      <c r="F174" s="74" t="str" cm="1">
        <f t="array" ref="F174">IF(SUMPRODUCT(('Comptage client'!$A$2:$A$11=RETOURS!$D174)*('Comptage client'!$B$2:$B$11))=0,"X",SUMPRODUCT(('Comptage client'!$A$2:$A$11=RETOURS!$D174)*('Comptage client'!$B$2:$B$11)))</f>
        <v>X</v>
      </c>
      <c r="G174" s="54" t="str">
        <f>IF(SUMIF('Comptage client'!$A$2:$A$10,RETOURS!$D174,'Comptage client'!$B$2:$B$11)=0,"X",SUMIF('Comptage client'!$A$2:$A$10,RETOURS!$D174,'Comptage client'!$B$2:$B$11))</f>
        <v>X</v>
      </c>
      <c r="H174" s="57"/>
      <c r="I174" s="57"/>
      <c r="J174" s="58"/>
      <c r="K174" s="33"/>
      <c r="L174" s="33"/>
      <c r="M174" s="25"/>
      <c r="N174" s="25"/>
      <c r="O174" s="25"/>
      <c r="P174" s="25"/>
      <c r="Q174" s="25"/>
      <c r="R174" s="25"/>
    </row>
    <row r="175" spans="1:18" s="2" customFormat="1" ht="55.15" customHeight="1">
      <c r="A175" s="73">
        <v>169</v>
      </c>
      <c r="B175" s="29" t="s">
        <v>178</v>
      </c>
      <c r="C175" s="22"/>
      <c r="D175" s="13">
        <v>3527079075229</v>
      </c>
      <c r="E175" s="11">
        <v>12.49</v>
      </c>
      <c r="F175" s="74" t="str" cm="1">
        <f t="array" ref="F175">IF(SUMPRODUCT(('Comptage client'!$A$2:$A$11=RETOURS!$D175)*('Comptage client'!$B$2:$B$11))=0,"X",SUMPRODUCT(('Comptage client'!$A$2:$A$11=RETOURS!$D175)*('Comptage client'!$B$2:$B$11)))</f>
        <v>X</v>
      </c>
      <c r="G175" s="54" t="str">
        <f>IF(SUMIF('Comptage client'!$A$2:$A$10,RETOURS!$D175,'Comptage client'!$B$2:$B$11)=0,"X",SUMIF('Comptage client'!$A$2:$A$10,RETOURS!$D175,'Comptage client'!$B$2:$B$11))</f>
        <v>X</v>
      </c>
      <c r="H175" s="57"/>
      <c r="I175" s="57"/>
      <c r="J175" s="58"/>
      <c r="K175" s="33"/>
      <c r="L175" s="33"/>
      <c r="M175" s="25"/>
      <c r="N175" s="25"/>
      <c r="O175" s="25"/>
      <c r="P175" s="25"/>
      <c r="Q175" s="25"/>
      <c r="R175" s="25"/>
    </row>
    <row r="176" spans="1:18" s="2" customFormat="1" ht="55.15" customHeight="1">
      <c r="A176" s="73">
        <v>170</v>
      </c>
      <c r="B176" s="29" t="s">
        <v>179</v>
      </c>
      <c r="C176" s="22"/>
      <c r="D176" s="13">
        <v>883028416424</v>
      </c>
      <c r="E176" s="11">
        <v>16.66</v>
      </c>
      <c r="F176" s="74" t="str" cm="1">
        <f t="array" ref="F176">IF(SUMPRODUCT(('Comptage client'!$A$2:$A$11=RETOURS!$D176)*('Comptage client'!$B$2:$B$11))=0,"X",SUMPRODUCT(('Comptage client'!$A$2:$A$11=RETOURS!$D176)*('Comptage client'!$B$2:$B$11)))</f>
        <v>X</v>
      </c>
      <c r="G176" s="54" t="str">
        <f>IF(SUMIF('Comptage client'!$A$2:$A$10,RETOURS!$D176,'Comptage client'!$B$2:$B$11)=0,"X",SUMIF('Comptage client'!$A$2:$A$10,RETOURS!$D176,'Comptage client'!$B$2:$B$11))</f>
        <v>X</v>
      </c>
      <c r="H176" s="57"/>
      <c r="I176" s="57"/>
      <c r="J176" s="58"/>
      <c r="K176" s="33"/>
      <c r="L176" s="33"/>
      <c r="M176" s="25"/>
      <c r="N176" s="25"/>
      <c r="O176" s="25"/>
      <c r="P176" s="25"/>
      <c r="Q176" s="25"/>
      <c r="R176" s="25"/>
    </row>
    <row r="177" spans="1:18" s="2" customFormat="1" ht="55.15" customHeight="1">
      <c r="A177" s="73">
        <v>171</v>
      </c>
      <c r="B177" s="29" t="s">
        <v>180</v>
      </c>
      <c r="C177" s="22"/>
      <c r="D177" s="13">
        <v>883028416431</v>
      </c>
      <c r="E177" s="11">
        <v>16.66</v>
      </c>
      <c r="F177" s="74" t="str" cm="1">
        <f t="array" ref="F177">IF(SUMPRODUCT(('Comptage client'!$A$2:$A$11=RETOURS!$D177)*('Comptage client'!$B$2:$B$11))=0,"X",SUMPRODUCT(('Comptage client'!$A$2:$A$11=RETOURS!$D177)*('Comptage client'!$B$2:$B$11)))</f>
        <v>X</v>
      </c>
      <c r="G177" s="54" t="str">
        <f>IF(SUMIF('Comptage client'!$A$2:$A$10,RETOURS!$D177,'Comptage client'!$B$2:$B$11)=0,"X",SUMIF('Comptage client'!$A$2:$A$10,RETOURS!$D177,'Comptage client'!$B$2:$B$11))</f>
        <v>X</v>
      </c>
      <c r="H177" s="57"/>
      <c r="I177" s="57"/>
      <c r="J177" s="58"/>
      <c r="K177" s="33"/>
      <c r="L177" s="33"/>
      <c r="M177" s="25"/>
      <c r="N177" s="25"/>
      <c r="O177" s="25"/>
      <c r="P177" s="25"/>
      <c r="Q177" s="25"/>
      <c r="R177" s="25"/>
    </row>
    <row r="178" spans="1:18" s="2" customFormat="1" ht="55.15" customHeight="1">
      <c r="A178" s="73">
        <v>172</v>
      </c>
      <c r="B178" s="29" t="s">
        <v>181</v>
      </c>
      <c r="C178" s="22"/>
      <c r="D178" s="13">
        <v>883028128976</v>
      </c>
      <c r="E178" s="11">
        <v>16.66</v>
      </c>
      <c r="F178" s="74" t="str" cm="1">
        <f t="array" ref="F178">IF(SUMPRODUCT(('Comptage client'!$A$2:$A$11=RETOURS!$D178)*('Comptage client'!$B$2:$B$11))=0,"X",SUMPRODUCT(('Comptage client'!$A$2:$A$11=RETOURS!$D178)*('Comptage client'!$B$2:$B$11)))</f>
        <v>X</v>
      </c>
      <c r="G178" s="54" t="str">
        <f>IF(SUMIF('Comptage client'!$A$2:$A$10,RETOURS!$D178,'Comptage client'!$B$2:$B$11)=0,"X",SUMIF('Comptage client'!$A$2:$A$10,RETOURS!$D178,'Comptage client'!$B$2:$B$11))</f>
        <v>X</v>
      </c>
      <c r="H178" s="57"/>
      <c r="I178" s="57"/>
      <c r="J178" s="58"/>
      <c r="K178" s="33"/>
      <c r="L178" s="33"/>
      <c r="M178" s="25"/>
      <c r="N178" s="25"/>
      <c r="O178" s="25"/>
      <c r="P178" s="25"/>
      <c r="Q178" s="25"/>
      <c r="R178" s="25"/>
    </row>
    <row r="179" spans="1:18" s="2" customFormat="1" ht="55.15" customHeight="1">
      <c r="A179" s="73">
        <v>173</v>
      </c>
      <c r="B179" s="29" t="s">
        <v>182</v>
      </c>
      <c r="C179" s="22"/>
      <c r="D179" s="13">
        <v>883028128969</v>
      </c>
      <c r="E179" s="11">
        <v>16.66</v>
      </c>
      <c r="F179" s="74" t="str" cm="1">
        <f t="array" ref="F179">IF(SUMPRODUCT(('Comptage client'!$A$2:$A$11=RETOURS!$D179)*('Comptage client'!$B$2:$B$11))=0,"X",SUMPRODUCT(('Comptage client'!$A$2:$A$11=RETOURS!$D179)*('Comptage client'!$B$2:$B$11)))</f>
        <v>X</v>
      </c>
      <c r="G179" s="54" t="str">
        <f>IF(SUMIF('Comptage client'!$A$2:$A$10,RETOURS!$D179,'Comptage client'!$B$2:$B$11)=0,"X",SUMIF('Comptage client'!$A$2:$A$10,RETOURS!$D179,'Comptage client'!$B$2:$B$11))</f>
        <v>X</v>
      </c>
      <c r="H179" s="57"/>
      <c r="I179" s="57"/>
      <c r="J179" s="58"/>
      <c r="K179" s="33"/>
      <c r="L179" s="33"/>
      <c r="M179" s="25"/>
      <c r="N179" s="25"/>
      <c r="O179" s="25"/>
      <c r="P179" s="25"/>
      <c r="Q179" s="25"/>
      <c r="R179" s="25"/>
    </row>
    <row r="180" spans="1:18" s="2" customFormat="1" ht="55.15" customHeight="1">
      <c r="A180" s="73">
        <v>174</v>
      </c>
      <c r="B180" s="29" t="s">
        <v>183</v>
      </c>
      <c r="C180" s="22"/>
      <c r="D180" s="13">
        <v>883028310579</v>
      </c>
      <c r="E180" s="11">
        <v>16.66</v>
      </c>
      <c r="F180" s="74" t="str" cm="1">
        <f t="array" ref="F180">IF(SUMPRODUCT(('Comptage client'!$A$2:$A$11=RETOURS!$D180)*('Comptage client'!$B$2:$B$11))=0,"X",SUMPRODUCT(('Comptage client'!$A$2:$A$11=RETOURS!$D180)*('Comptage client'!$B$2:$B$11)))</f>
        <v>X</v>
      </c>
      <c r="G180" s="54" t="str">
        <f>IF(SUMIF('Comptage client'!$A$2:$A$10,RETOURS!$D180,'Comptage client'!$B$2:$B$11)=0,"X",SUMIF('Comptage client'!$A$2:$A$10,RETOURS!$D180,'Comptage client'!$B$2:$B$11))</f>
        <v>X</v>
      </c>
      <c r="H180" s="57"/>
      <c r="I180" s="57"/>
      <c r="J180" s="58"/>
      <c r="K180" s="33"/>
      <c r="L180" s="33"/>
      <c r="M180" s="25"/>
      <c r="N180" s="25"/>
      <c r="O180" s="25"/>
      <c r="P180" s="25"/>
      <c r="Q180" s="25"/>
      <c r="R180" s="25"/>
    </row>
    <row r="181" spans="1:18" s="2" customFormat="1" ht="55.15" customHeight="1">
      <c r="A181" s="73">
        <v>175</v>
      </c>
      <c r="B181" s="29" t="s">
        <v>184</v>
      </c>
      <c r="C181" s="22"/>
      <c r="D181" s="13">
        <v>883028310562</v>
      </c>
      <c r="E181" s="11">
        <v>16.66</v>
      </c>
      <c r="F181" s="74" t="str" cm="1">
        <f t="array" ref="F181">IF(SUMPRODUCT(('Comptage client'!$A$2:$A$11=RETOURS!$D181)*('Comptage client'!$B$2:$B$11))=0,"X",SUMPRODUCT(('Comptage client'!$A$2:$A$11=RETOURS!$D181)*('Comptage client'!$B$2:$B$11)))</f>
        <v>X</v>
      </c>
      <c r="G181" s="54" t="str">
        <f>IF(SUMIF('Comptage client'!$A$2:$A$10,RETOURS!$D181,'Comptage client'!$B$2:$B$11)=0,"X",SUMIF('Comptage client'!$A$2:$A$10,RETOURS!$D181,'Comptage client'!$B$2:$B$11))</f>
        <v>X</v>
      </c>
      <c r="H181" s="57"/>
      <c r="I181" s="57"/>
      <c r="J181" s="58"/>
      <c r="K181" s="33"/>
      <c r="L181" s="33"/>
      <c r="M181" s="25"/>
      <c r="N181" s="25"/>
      <c r="O181" s="25"/>
      <c r="P181" s="25"/>
      <c r="Q181" s="25"/>
      <c r="R181" s="25"/>
    </row>
    <row r="182" spans="1:18" s="2" customFormat="1" ht="55.15" customHeight="1">
      <c r="A182" s="73">
        <v>176</v>
      </c>
      <c r="B182" s="29" t="s">
        <v>185</v>
      </c>
      <c r="C182" s="22"/>
      <c r="D182" s="13">
        <v>883028315369</v>
      </c>
      <c r="E182" s="11">
        <v>16.66</v>
      </c>
      <c r="F182" s="74" t="str" cm="1">
        <f t="array" ref="F182">IF(SUMPRODUCT(('Comptage client'!$A$2:$A$11=RETOURS!$D182)*('Comptage client'!$B$2:$B$11))=0,"X",SUMPRODUCT(('Comptage client'!$A$2:$A$11=RETOURS!$D182)*('Comptage client'!$B$2:$B$11)))</f>
        <v>X</v>
      </c>
      <c r="G182" s="54" t="str">
        <f>IF(SUMIF('Comptage client'!$A$2:$A$10,RETOURS!$D182,'Comptage client'!$B$2:$B$11)=0,"X",SUMIF('Comptage client'!$A$2:$A$10,RETOURS!$D182,'Comptage client'!$B$2:$B$11))</f>
        <v>X</v>
      </c>
      <c r="H182" s="57"/>
      <c r="I182" s="57"/>
      <c r="J182" s="58"/>
      <c r="K182" s="33"/>
      <c r="L182" s="33"/>
      <c r="M182" s="25"/>
      <c r="N182" s="25"/>
      <c r="O182" s="25"/>
      <c r="P182" s="25"/>
      <c r="Q182" s="25"/>
      <c r="R182" s="25"/>
    </row>
    <row r="183" spans="1:18" s="2" customFormat="1" ht="55.15" customHeight="1">
      <c r="A183" s="73">
        <v>177</v>
      </c>
      <c r="B183" s="29" t="s">
        <v>186</v>
      </c>
      <c r="C183" s="22"/>
      <c r="D183" s="13">
        <v>883028315352</v>
      </c>
      <c r="E183" s="11">
        <v>16.66</v>
      </c>
      <c r="F183" s="74" t="str" cm="1">
        <f t="array" ref="F183">IF(SUMPRODUCT(('Comptage client'!$A$2:$A$11=RETOURS!$D183)*('Comptage client'!$B$2:$B$11))=0,"X",SUMPRODUCT(('Comptage client'!$A$2:$A$11=RETOURS!$D183)*('Comptage client'!$B$2:$B$11)))</f>
        <v>X</v>
      </c>
      <c r="G183" s="54" t="str">
        <f>IF(SUMIF('Comptage client'!$A$2:$A$10,RETOURS!$D183,'Comptage client'!$B$2:$B$11)=0,"X",SUMIF('Comptage client'!$A$2:$A$10,RETOURS!$D183,'Comptage client'!$B$2:$B$11))</f>
        <v>X</v>
      </c>
      <c r="H183" s="57"/>
      <c r="I183" s="57"/>
      <c r="J183" s="58"/>
      <c r="K183" s="33"/>
      <c r="L183" s="33"/>
      <c r="M183" s="25"/>
      <c r="N183" s="25"/>
      <c r="O183" s="25"/>
      <c r="P183" s="25"/>
      <c r="Q183" s="25"/>
      <c r="R183" s="25"/>
    </row>
    <row r="184" spans="1:18" s="2" customFormat="1" ht="55.15" customHeight="1">
      <c r="A184" s="73">
        <v>178</v>
      </c>
      <c r="B184" s="29" t="s">
        <v>187</v>
      </c>
      <c r="C184" s="22"/>
      <c r="D184" s="13">
        <v>883028478286</v>
      </c>
      <c r="E184" s="11">
        <v>15.83</v>
      </c>
      <c r="F184" s="74" t="str" cm="1">
        <f t="array" ref="F184">IF(SUMPRODUCT(('Comptage client'!$A$2:$A$11=RETOURS!$D184)*('Comptage client'!$B$2:$B$11))=0,"X",SUMPRODUCT(('Comptage client'!$A$2:$A$11=RETOURS!$D184)*('Comptage client'!$B$2:$B$11)))</f>
        <v>X</v>
      </c>
      <c r="G184" s="54" t="str">
        <f>IF(SUMIF('Comptage client'!$A$2:$A$10,RETOURS!$D184,'Comptage client'!$B$2:$B$11)=0,"X",SUMIF('Comptage client'!$A$2:$A$10,RETOURS!$D184,'Comptage client'!$B$2:$B$11))</f>
        <v>X</v>
      </c>
      <c r="H184" s="57"/>
      <c r="I184" s="57"/>
      <c r="J184" s="58"/>
      <c r="K184" s="33"/>
      <c r="L184" s="33"/>
      <c r="M184" s="25"/>
      <c r="N184" s="25"/>
      <c r="O184" s="25"/>
      <c r="P184" s="25"/>
      <c r="Q184" s="25"/>
      <c r="R184" s="25"/>
    </row>
    <row r="185" spans="1:18" s="2" customFormat="1" ht="55.15" customHeight="1">
      <c r="A185" s="73">
        <v>179</v>
      </c>
      <c r="B185" s="29" t="s">
        <v>188</v>
      </c>
      <c r="C185" s="22"/>
      <c r="D185" s="13">
        <v>82686029063</v>
      </c>
      <c r="E185" s="11">
        <v>2.4900000000000002</v>
      </c>
      <c r="F185" s="74" t="str" cm="1">
        <f t="array" ref="F185">IF(SUMPRODUCT(('Comptage client'!$A$2:$A$11=RETOURS!$D185)*('Comptage client'!$B$2:$B$11))=0,"X",SUMPRODUCT(('Comptage client'!$A$2:$A$11=RETOURS!$D185)*('Comptage client'!$B$2:$B$11)))</f>
        <v>X</v>
      </c>
      <c r="G185" s="54" t="str">
        <f>IF(SUMIF('Comptage client'!$A$2:$A$10,RETOURS!$D185,'Comptage client'!$B$2:$B$11)=0,"X",SUMIF('Comptage client'!$A$2:$A$10,RETOURS!$D185,'Comptage client'!$B$2:$B$11))</f>
        <v>X</v>
      </c>
      <c r="H185" s="57"/>
      <c r="I185" s="57"/>
      <c r="J185" s="58"/>
      <c r="K185" s="33"/>
      <c r="L185" s="33"/>
      <c r="M185" s="25"/>
      <c r="N185" s="25"/>
      <c r="O185" s="25"/>
      <c r="P185" s="25"/>
      <c r="Q185" s="25"/>
      <c r="R185" s="25"/>
    </row>
    <row r="186" spans="1:18" s="2" customFormat="1" ht="55.15" customHeight="1">
      <c r="A186" s="73">
        <v>180</v>
      </c>
      <c r="B186" s="29" t="s">
        <v>189</v>
      </c>
      <c r="C186" s="22"/>
      <c r="D186" s="13">
        <v>48229006731</v>
      </c>
      <c r="E186" s="11">
        <v>16.66</v>
      </c>
      <c r="F186" s="74" t="str" cm="1">
        <f t="array" ref="F186">IF(SUMPRODUCT(('Comptage client'!$A$2:$A$11=RETOURS!$D186)*('Comptage client'!$B$2:$B$11))=0,"X",SUMPRODUCT(('Comptage client'!$A$2:$A$11=RETOURS!$D186)*('Comptage client'!$B$2:$B$11)))</f>
        <v>X</v>
      </c>
      <c r="G186" s="54" t="str">
        <f>IF(SUMIF('Comptage client'!$A$2:$A$10,RETOURS!$D186,'Comptage client'!$B$2:$B$11)=0,"X",SUMIF('Comptage client'!$A$2:$A$10,RETOURS!$D186,'Comptage client'!$B$2:$B$11))</f>
        <v>X</v>
      </c>
      <c r="H186" s="57"/>
      <c r="I186" s="57"/>
      <c r="J186" s="58"/>
      <c r="K186" s="33"/>
      <c r="L186" s="33"/>
      <c r="M186" s="25"/>
      <c r="N186" s="25"/>
      <c r="O186" s="25"/>
      <c r="P186" s="25"/>
      <c r="Q186" s="25"/>
      <c r="R186" s="25"/>
    </row>
    <row r="187" spans="1:18" s="2" customFormat="1" ht="55.15" customHeight="1">
      <c r="A187" s="73">
        <v>181</v>
      </c>
      <c r="B187" s="29" t="s">
        <v>190</v>
      </c>
      <c r="C187" s="22"/>
      <c r="D187" s="13">
        <v>48229006779</v>
      </c>
      <c r="E187" s="11">
        <v>16.66</v>
      </c>
      <c r="F187" s="74" t="str" cm="1">
        <f t="array" ref="F187">IF(SUMPRODUCT(('Comptage client'!$A$2:$A$11=RETOURS!$D187)*('Comptage client'!$B$2:$B$11))=0,"X",SUMPRODUCT(('Comptage client'!$A$2:$A$11=RETOURS!$D187)*('Comptage client'!$B$2:$B$11)))</f>
        <v>X</v>
      </c>
      <c r="G187" s="54" t="str">
        <f>IF(SUMIF('Comptage client'!$A$2:$A$10,RETOURS!$D187,'Comptage client'!$B$2:$B$11)=0,"X",SUMIF('Comptage client'!$A$2:$A$10,RETOURS!$D187,'Comptage client'!$B$2:$B$11))</f>
        <v>X</v>
      </c>
      <c r="H187" s="57"/>
      <c r="I187" s="57"/>
      <c r="J187" s="58"/>
      <c r="K187" s="33"/>
      <c r="L187" s="33"/>
      <c r="M187" s="25"/>
      <c r="N187" s="25"/>
      <c r="O187" s="25"/>
      <c r="P187" s="25"/>
      <c r="Q187" s="25"/>
      <c r="R187" s="25"/>
    </row>
    <row r="188" spans="1:18" s="2" customFormat="1" ht="55.15" customHeight="1">
      <c r="A188" s="73">
        <v>182</v>
      </c>
      <c r="B188" s="29" t="s">
        <v>191</v>
      </c>
      <c r="C188" s="22"/>
      <c r="D188" s="13">
        <v>8422971004801</v>
      </c>
      <c r="E188" s="11">
        <v>1.33</v>
      </c>
      <c r="F188" s="74" t="str" cm="1">
        <f t="array" ref="F188">IF(SUMPRODUCT(('Comptage client'!$A$2:$A$11=RETOURS!$D188)*('Comptage client'!$B$2:$B$11))=0,"X",SUMPRODUCT(('Comptage client'!$A$2:$A$11=RETOURS!$D188)*('Comptage client'!$B$2:$B$11)))</f>
        <v>X</v>
      </c>
      <c r="G188" s="54" t="str">
        <f>IF(SUMIF('Comptage client'!$A$2:$A$10,RETOURS!$D188,'Comptage client'!$B$2:$B$11)=0,"X",SUMIF('Comptage client'!$A$2:$A$10,RETOURS!$D188,'Comptage client'!$B$2:$B$11))</f>
        <v>X</v>
      </c>
      <c r="H188" s="57"/>
      <c r="I188" s="57"/>
      <c r="J188" s="58"/>
      <c r="K188" s="33"/>
      <c r="L188" s="33"/>
      <c r="M188" s="25"/>
      <c r="N188" s="25"/>
      <c r="O188" s="25"/>
      <c r="P188" s="25"/>
      <c r="Q188" s="25"/>
      <c r="R188" s="25"/>
    </row>
    <row r="189" spans="1:18" s="2" customFormat="1" ht="55.15" customHeight="1">
      <c r="A189" s="73">
        <v>183</v>
      </c>
      <c r="B189" s="29" t="s">
        <v>192</v>
      </c>
      <c r="C189" s="22"/>
      <c r="D189" s="13">
        <v>8422971015159</v>
      </c>
      <c r="E189" s="11">
        <v>5.83</v>
      </c>
      <c r="F189" s="74" t="str" cm="1">
        <f t="array" ref="F189">IF(SUMPRODUCT(('Comptage client'!$A$2:$A$11=RETOURS!$D189)*('Comptage client'!$B$2:$B$11))=0,"X",SUMPRODUCT(('Comptage client'!$A$2:$A$11=RETOURS!$D189)*('Comptage client'!$B$2:$B$11)))</f>
        <v>X</v>
      </c>
      <c r="G189" s="54" t="str">
        <f>IF(SUMIF('Comptage client'!$A$2:$A$10,RETOURS!$D189,'Comptage client'!$B$2:$B$11)=0,"X",SUMIF('Comptage client'!$A$2:$A$10,RETOURS!$D189,'Comptage client'!$B$2:$B$11))</f>
        <v>X</v>
      </c>
      <c r="H189" s="57"/>
      <c r="I189" s="57"/>
      <c r="J189" s="58"/>
      <c r="K189" s="33"/>
      <c r="L189" s="33"/>
      <c r="M189" s="25"/>
      <c r="N189" s="25"/>
      <c r="O189" s="25"/>
      <c r="P189" s="25"/>
      <c r="Q189" s="25"/>
      <c r="R189" s="25"/>
    </row>
    <row r="190" spans="1:18" s="2" customFormat="1" ht="55.15" customHeight="1">
      <c r="A190" s="73">
        <v>184</v>
      </c>
      <c r="B190" s="29" t="s">
        <v>193</v>
      </c>
      <c r="C190" s="22"/>
      <c r="D190" s="13">
        <v>8422971015166</v>
      </c>
      <c r="E190" s="11">
        <v>6.66</v>
      </c>
      <c r="F190" s="74" t="str" cm="1">
        <f t="array" ref="F190">IF(SUMPRODUCT(('Comptage client'!$A$2:$A$11=RETOURS!$D190)*('Comptage client'!$B$2:$B$11))=0,"X",SUMPRODUCT(('Comptage client'!$A$2:$A$11=RETOURS!$D190)*('Comptage client'!$B$2:$B$11)))</f>
        <v>X</v>
      </c>
      <c r="G190" s="54" t="str">
        <f>IF(SUMIF('Comptage client'!$A$2:$A$10,RETOURS!$D190,'Comptage client'!$B$2:$B$11)=0,"X",SUMIF('Comptage client'!$A$2:$A$10,RETOURS!$D190,'Comptage client'!$B$2:$B$11))</f>
        <v>X</v>
      </c>
      <c r="H190" s="57"/>
      <c r="I190" s="57"/>
      <c r="J190" s="58"/>
      <c r="K190" s="33"/>
      <c r="L190" s="33"/>
      <c r="M190" s="25"/>
      <c r="N190" s="25"/>
      <c r="O190" s="25"/>
      <c r="P190" s="25"/>
      <c r="Q190" s="25"/>
      <c r="R190" s="25"/>
    </row>
    <row r="191" spans="1:18" s="2" customFormat="1" ht="55.15" customHeight="1">
      <c r="A191" s="73">
        <v>185</v>
      </c>
      <c r="B191" s="29" t="s">
        <v>194</v>
      </c>
      <c r="C191" s="22"/>
      <c r="D191" s="13">
        <v>8422971015173</v>
      </c>
      <c r="E191" s="11">
        <v>6.66</v>
      </c>
      <c r="F191" s="74" t="str" cm="1">
        <f t="array" ref="F191">IF(SUMPRODUCT(('Comptage client'!$A$2:$A$11=RETOURS!$D191)*('Comptage client'!$B$2:$B$11))=0,"X",SUMPRODUCT(('Comptage client'!$A$2:$A$11=RETOURS!$D191)*('Comptage client'!$B$2:$B$11)))</f>
        <v>X</v>
      </c>
      <c r="G191" s="54" t="str">
        <f>IF(SUMIF('Comptage client'!$A$2:$A$10,RETOURS!$D191,'Comptage client'!$B$2:$B$11)=0,"X",SUMIF('Comptage client'!$A$2:$A$10,RETOURS!$D191,'Comptage client'!$B$2:$B$11))</f>
        <v>X</v>
      </c>
      <c r="H191" s="57"/>
      <c r="I191" s="57"/>
      <c r="J191" s="58"/>
      <c r="K191" s="33"/>
      <c r="L191" s="33"/>
      <c r="M191" s="25"/>
      <c r="N191" s="25"/>
      <c r="O191" s="25"/>
      <c r="P191" s="25"/>
      <c r="Q191" s="25"/>
      <c r="R191" s="25"/>
    </row>
    <row r="192" spans="1:18" s="2" customFormat="1" ht="55.15" customHeight="1">
      <c r="A192" s="73">
        <v>186</v>
      </c>
      <c r="B192" s="29" t="s">
        <v>195</v>
      </c>
      <c r="C192" s="22"/>
      <c r="D192" s="13">
        <v>8422971020252</v>
      </c>
      <c r="E192" s="11">
        <v>2.91</v>
      </c>
      <c r="F192" s="74" t="str" cm="1">
        <f t="array" ref="F192">IF(SUMPRODUCT(('Comptage client'!$A$2:$A$11=RETOURS!$D192)*('Comptage client'!$B$2:$B$11))=0,"X",SUMPRODUCT(('Comptage client'!$A$2:$A$11=RETOURS!$D192)*('Comptage client'!$B$2:$B$11)))</f>
        <v>X</v>
      </c>
      <c r="G192" s="54" t="str">
        <f>IF(SUMIF('Comptage client'!$A$2:$A$10,RETOURS!$D192,'Comptage client'!$B$2:$B$11)=0,"X",SUMIF('Comptage client'!$A$2:$A$10,RETOURS!$D192,'Comptage client'!$B$2:$B$11))</f>
        <v>X</v>
      </c>
      <c r="H192" s="57"/>
      <c r="I192" s="57"/>
      <c r="J192" s="58"/>
      <c r="K192" s="33"/>
      <c r="L192" s="33"/>
      <c r="M192" s="25"/>
      <c r="N192" s="25"/>
      <c r="O192" s="25"/>
      <c r="P192" s="25"/>
      <c r="Q192" s="25"/>
      <c r="R192" s="25"/>
    </row>
    <row r="193" spans="1:18" s="2" customFormat="1" ht="55.15" customHeight="1">
      <c r="A193" s="73">
        <v>187</v>
      </c>
      <c r="B193" s="29" t="s">
        <v>196</v>
      </c>
      <c r="C193" s="22"/>
      <c r="D193" s="13">
        <v>8422971025097</v>
      </c>
      <c r="E193" s="11">
        <v>1.66</v>
      </c>
      <c r="F193" s="74" t="str" cm="1">
        <f t="array" ref="F193">IF(SUMPRODUCT(('Comptage client'!$A$2:$A$11=RETOURS!$D193)*('Comptage client'!$B$2:$B$11))=0,"X",SUMPRODUCT(('Comptage client'!$A$2:$A$11=RETOURS!$D193)*('Comptage client'!$B$2:$B$11)))</f>
        <v>X</v>
      </c>
      <c r="G193" s="54" t="str">
        <f>IF(SUMIF('Comptage client'!$A$2:$A$10,RETOURS!$D193,'Comptage client'!$B$2:$B$11)=0,"X",SUMIF('Comptage client'!$A$2:$A$10,RETOURS!$D193,'Comptage client'!$B$2:$B$11))</f>
        <v>X</v>
      </c>
      <c r="H193" s="57"/>
      <c r="I193" s="57"/>
      <c r="J193" s="58"/>
      <c r="K193" s="33"/>
      <c r="L193" s="33"/>
      <c r="M193" s="25"/>
      <c r="N193" s="25"/>
      <c r="O193" s="25"/>
      <c r="P193" s="25"/>
      <c r="Q193" s="25"/>
      <c r="R193" s="25"/>
    </row>
    <row r="194" spans="1:18" s="2" customFormat="1" ht="55.15" customHeight="1">
      <c r="A194" s="73">
        <v>188</v>
      </c>
      <c r="B194" s="29" t="s">
        <v>197</v>
      </c>
      <c r="C194" s="22"/>
      <c r="D194" s="13">
        <v>8422971025103</v>
      </c>
      <c r="E194" s="11">
        <v>1.66</v>
      </c>
      <c r="F194" s="74" t="str" cm="1">
        <f t="array" ref="F194">IF(SUMPRODUCT(('Comptage client'!$A$2:$A$11=RETOURS!$D194)*('Comptage client'!$B$2:$B$11))=0,"X",SUMPRODUCT(('Comptage client'!$A$2:$A$11=RETOURS!$D194)*('Comptage client'!$B$2:$B$11)))</f>
        <v>X</v>
      </c>
      <c r="G194" s="54" t="str">
        <f>IF(SUMIF('Comptage client'!$A$2:$A$10,RETOURS!$D194,'Comptage client'!$B$2:$B$11)=0,"X",SUMIF('Comptage client'!$A$2:$A$10,RETOURS!$D194,'Comptage client'!$B$2:$B$11))</f>
        <v>X</v>
      </c>
      <c r="H194" s="57"/>
      <c r="I194" s="57"/>
      <c r="J194" s="58"/>
      <c r="K194" s="33"/>
      <c r="L194" s="33"/>
      <c r="M194" s="25"/>
      <c r="N194" s="25"/>
      <c r="O194" s="25"/>
      <c r="P194" s="25"/>
      <c r="Q194" s="25"/>
      <c r="R194" s="25"/>
    </row>
    <row r="195" spans="1:18" s="2" customFormat="1" ht="55.15" customHeight="1">
      <c r="A195" s="73">
        <v>189</v>
      </c>
      <c r="B195" s="29" t="s">
        <v>198</v>
      </c>
      <c r="C195" s="22"/>
      <c r="D195" s="13">
        <v>8422971031777</v>
      </c>
      <c r="E195" s="11">
        <v>1.24</v>
      </c>
      <c r="F195" s="74" t="str" cm="1">
        <f t="array" ref="F195">IF(SUMPRODUCT(('Comptage client'!$A$2:$A$11=RETOURS!$D195)*('Comptage client'!$B$2:$B$11))=0,"X",SUMPRODUCT(('Comptage client'!$A$2:$A$11=RETOURS!$D195)*('Comptage client'!$B$2:$B$11)))</f>
        <v>X</v>
      </c>
      <c r="G195" s="54" t="str">
        <f>IF(SUMIF('Comptage client'!$A$2:$A$10,RETOURS!$D195,'Comptage client'!$B$2:$B$11)=0,"X",SUMIF('Comptage client'!$A$2:$A$10,RETOURS!$D195,'Comptage client'!$B$2:$B$11))</f>
        <v>X</v>
      </c>
      <c r="H195" s="57"/>
      <c r="I195" s="57"/>
      <c r="J195" s="58"/>
      <c r="K195" s="33"/>
      <c r="L195" s="33"/>
      <c r="M195" s="25"/>
      <c r="N195" s="25"/>
      <c r="O195" s="25"/>
      <c r="P195" s="25"/>
      <c r="Q195" s="25"/>
      <c r="R195" s="25"/>
    </row>
    <row r="196" spans="1:18" s="2" customFormat="1" ht="55.15" customHeight="1">
      <c r="A196" s="73">
        <v>190</v>
      </c>
      <c r="B196" s="29" t="s">
        <v>199</v>
      </c>
      <c r="C196" s="22"/>
      <c r="D196" s="13">
        <v>8422971031937</v>
      </c>
      <c r="E196" s="11">
        <v>1.66</v>
      </c>
      <c r="F196" s="74" t="str" cm="1">
        <f t="array" ref="F196">IF(SUMPRODUCT(('Comptage client'!$A$2:$A$11=RETOURS!$D196)*('Comptage client'!$B$2:$B$11))=0,"X",SUMPRODUCT(('Comptage client'!$A$2:$A$11=RETOURS!$D196)*('Comptage client'!$B$2:$B$11)))</f>
        <v>X</v>
      </c>
      <c r="G196" s="54" t="str">
        <f>IF(SUMIF('Comptage client'!$A$2:$A$10,RETOURS!$D196,'Comptage client'!$B$2:$B$11)=0,"X",SUMIF('Comptage client'!$A$2:$A$10,RETOURS!$D196,'Comptage client'!$B$2:$B$11))</f>
        <v>X</v>
      </c>
      <c r="H196" s="57"/>
      <c r="I196" s="57"/>
      <c r="J196" s="58"/>
      <c r="K196" s="33"/>
      <c r="L196" s="33"/>
      <c r="M196" s="25"/>
      <c r="N196" s="25"/>
      <c r="O196" s="25"/>
      <c r="P196" s="25"/>
      <c r="Q196" s="25"/>
      <c r="R196" s="25"/>
    </row>
    <row r="197" spans="1:18" s="2" customFormat="1" ht="55.15" customHeight="1">
      <c r="A197" s="73">
        <v>191</v>
      </c>
      <c r="B197" s="29" t="s">
        <v>200</v>
      </c>
      <c r="C197" s="22"/>
      <c r="D197" s="13">
        <v>8422971031975</v>
      </c>
      <c r="E197" s="11">
        <v>1.08</v>
      </c>
      <c r="F197" s="74" t="str" cm="1">
        <f t="array" ref="F197">IF(SUMPRODUCT(('Comptage client'!$A$2:$A$11=RETOURS!$D197)*('Comptage client'!$B$2:$B$11))=0,"X",SUMPRODUCT(('Comptage client'!$A$2:$A$11=RETOURS!$D197)*('Comptage client'!$B$2:$B$11)))</f>
        <v>X</v>
      </c>
      <c r="G197" s="54" t="str">
        <f>IF(SUMIF('Comptage client'!$A$2:$A$10,RETOURS!$D197,'Comptage client'!$B$2:$B$11)=0,"X",SUMIF('Comptage client'!$A$2:$A$10,RETOURS!$D197,'Comptage client'!$B$2:$B$11))</f>
        <v>X</v>
      </c>
      <c r="H197" s="57"/>
      <c r="I197" s="57"/>
      <c r="J197" s="58"/>
      <c r="K197" s="33"/>
      <c r="L197" s="33"/>
      <c r="M197" s="25"/>
      <c r="N197" s="25"/>
      <c r="O197" s="25"/>
      <c r="P197" s="25"/>
      <c r="Q197" s="25"/>
      <c r="R197" s="25"/>
    </row>
    <row r="198" spans="1:18" s="2" customFormat="1" ht="55.15" customHeight="1">
      <c r="A198" s="73">
        <v>192</v>
      </c>
      <c r="B198" s="29" t="s">
        <v>201</v>
      </c>
      <c r="C198" s="22"/>
      <c r="D198" s="13">
        <v>8422971031982</v>
      </c>
      <c r="E198" s="11">
        <v>1.08</v>
      </c>
      <c r="F198" s="74" t="str" cm="1">
        <f t="array" ref="F198">IF(SUMPRODUCT(('Comptage client'!$A$2:$A$11=RETOURS!$D198)*('Comptage client'!$B$2:$B$11))=0,"X",SUMPRODUCT(('Comptage client'!$A$2:$A$11=RETOURS!$D198)*('Comptage client'!$B$2:$B$11)))</f>
        <v>X</v>
      </c>
      <c r="G198" s="54" t="str">
        <f>IF(SUMIF('Comptage client'!$A$2:$A$10,RETOURS!$D198,'Comptage client'!$B$2:$B$11)=0,"X",SUMIF('Comptage client'!$A$2:$A$10,RETOURS!$D198,'Comptage client'!$B$2:$B$11))</f>
        <v>X</v>
      </c>
      <c r="H198" s="57"/>
      <c r="I198" s="57"/>
      <c r="J198" s="58"/>
      <c r="K198" s="33"/>
      <c r="L198" s="33"/>
      <c r="M198" s="25"/>
      <c r="N198" s="25"/>
      <c r="O198" s="25"/>
      <c r="P198" s="25"/>
      <c r="Q198" s="25"/>
      <c r="R198" s="25"/>
    </row>
    <row r="199" spans="1:18" s="2" customFormat="1" ht="55.15" customHeight="1">
      <c r="A199" s="73">
        <v>193</v>
      </c>
      <c r="B199" s="29" t="s">
        <v>202</v>
      </c>
      <c r="C199" s="22"/>
      <c r="D199" s="13">
        <v>8422971032040</v>
      </c>
      <c r="E199" s="11">
        <v>1.66</v>
      </c>
      <c r="F199" s="74" t="str" cm="1">
        <f t="array" ref="F199">IF(SUMPRODUCT(('Comptage client'!$A$2:$A$11=RETOURS!$D199)*('Comptage client'!$B$2:$B$11))=0,"X",SUMPRODUCT(('Comptage client'!$A$2:$A$11=RETOURS!$D199)*('Comptage client'!$B$2:$B$11)))</f>
        <v>X</v>
      </c>
      <c r="G199" s="54" t="str">
        <f>IF(SUMIF('Comptage client'!$A$2:$A$10,RETOURS!$D199,'Comptage client'!$B$2:$B$11)=0,"X",SUMIF('Comptage client'!$A$2:$A$10,RETOURS!$D199,'Comptage client'!$B$2:$B$11))</f>
        <v>X</v>
      </c>
      <c r="H199" s="57"/>
      <c r="I199" s="57"/>
      <c r="J199" s="58"/>
      <c r="K199" s="33"/>
      <c r="L199" s="33"/>
      <c r="M199" s="25"/>
      <c r="N199" s="25"/>
      <c r="O199" s="25"/>
      <c r="P199" s="25"/>
      <c r="Q199" s="25"/>
      <c r="R199" s="25"/>
    </row>
    <row r="200" spans="1:18" s="2" customFormat="1" ht="55.15" customHeight="1">
      <c r="A200" s="73">
        <v>194</v>
      </c>
      <c r="B200" s="29" t="s">
        <v>203</v>
      </c>
      <c r="C200" s="22"/>
      <c r="D200" s="13">
        <v>8422971032071</v>
      </c>
      <c r="E200" s="11">
        <v>4.16</v>
      </c>
      <c r="F200" s="74" t="str" cm="1">
        <f t="array" ref="F200">IF(SUMPRODUCT(('Comptage client'!$A$2:$A$11=RETOURS!$D200)*('Comptage client'!$B$2:$B$11))=0,"X",SUMPRODUCT(('Comptage client'!$A$2:$A$11=RETOURS!$D200)*('Comptage client'!$B$2:$B$11)))</f>
        <v>X</v>
      </c>
      <c r="G200" s="54" t="str">
        <f>IF(SUMIF('Comptage client'!$A$2:$A$10,RETOURS!$D200,'Comptage client'!$B$2:$B$11)=0,"X",SUMIF('Comptage client'!$A$2:$A$10,RETOURS!$D200,'Comptage client'!$B$2:$B$11))</f>
        <v>X</v>
      </c>
      <c r="H200" s="57"/>
      <c r="I200" s="57"/>
      <c r="J200" s="58"/>
      <c r="K200" s="33"/>
      <c r="L200" s="33"/>
      <c r="M200" s="25"/>
      <c r="N200" s="25"/>
      <c r="O200" s="25"/>
      <c r="P200" s="25"/>
      <c r="Q200" s="25"/>
      <c r="R200" s="25"/>
    </row>
    <row r="201" spans="1:18" s="2" customFormat="1" ht="55.15" customHeight="1">
      <c r="A201" s="73">
        <v>195</v>
      </c>
      <c r="B201" s="29" t="s">
        <v>204</v>
      </c>
      <c r="C201" s="22"/>
      <c r="D201" s="13">
        <v>8422971032163</v>
      </c>
      <c r="E201" s="11">
        <v>4.16</v>
      </c>
      <c r="F201" s="74" t="str" cm="1">
        <f t="array" ref="F201">IF(SUMPRODUCT(('Comptage client'!$A$2:$A$11=RETOURS!$D201)*('Comptage client'!$B$2:$B$11))=0,"X",SUMPRODUCT(('Comptage client'!$A$2:$A$11=RETOURS!$D201)*('Comptage client'!$B$2:$B$11)))</f>
        <v>X</v>
      </c>
      <c r="G201" s="54" t="str">
        <f>IF(SUMIF('Comptage client'!$A$2:$A$10,RETOURS!$D201,'Comptage client'!$B$2:$B$11)=0,"X",SUMIF('Comptage client'!$A$2:$A$10,RETOURS!$D201,'Comptage client'!$B$2:$B$11))</f>
        <v>X</v>
      </c>
      <c r="H201" s="57"/>
      <c r="I201" s="57"/>
      <c r="J201" s="58"/>
      <c r="K201" s="33"/>
      <c r="L201" s="33"/>
      <c r="M201" s="25"/>
      <c r="N201" s="25"/>
      <c r="O201" s="25"/>
      <c r="P201" s="25"/>
      <c r="Q201" s="25"/>
      <c r="R201" s="25"/>
    </row>
    <row r="202" spans="1:18" s="2" customFormat="1" ht="55.15" customHeight="1">
      <c r="A202" s="73">
        <v>196</v>
      </c>
      <c r="B202" s="29" t="s">
        <v>205</v>
      </c>
      <c r="C202" s="22"/>
      <c r="D202" s="13">
        <v>8422971041585</v>
      </c>
      <c r="E202" s="11">
        <v>1.49</v>
      </c>
      <c r="F202" s="74" t="str" cm="1">
        <f t="array" ref="F202">IF(SUMPRODUCT(('Comptage client'!$A$2:$A$11=RETOURS!$D202)*('Comptage client'!$B$2:$B$11))=0,"X",SUMPRODUCT(('Comptage client'!$A$2:$A$11=RETOURS!$D202)*('Comptage client'!$B$2:$B$11)))</f>
        <v>X</v>
      </c>
      <c r="G202" s="54" t="str">
        <f>IF(SUMIF('Comptage client'!$A$2:$A$10,RETOURS!$D202,'Comptage client'!$B$2:$B$11)=0,"X",SUMIF('Comptage client'!$A$2:$A$10,RETOURS!$D202,'Comptage client'!$B$2:$B$11))</f>
        <v>X</v>
      </c>
      <c r="H202" s="57"/>
      <c r="I202" s="57"/>
      <c r="J202" s="58"/>
      <c r="K202" s="33"/>
      <c r="L202" s="33"/>
      <c r="M202" s="25"/>
      <c r="N202" s="25"/>
      <c r="O202" s="25"/>
      <c r="P202" s="25"/>
      <c r="Q202" s="25"/>
      <c r="R202" s="25"/>
    </row>
    <row r="203" spans="1:18" s="2" customFormat="1" ht="55.15" customHeight="1">
      <c r="A203" s="73">
        <v>197</v>
      </c>
      <c r="B203" s="29" t="s">
        <v>206</v>
      </c>
      <c r="C203" s="22"/>
      <c r="D203" s="13">
        <v>8422971041844</v>
      </c>
      <c r="E203" s="11">
        <v>1.66</v>
      </c>
      <c r="F203" s="74" t="str" cm="1">
        <f t="array" ref="F203">IF(SUMPRODUCT(('Comptage client'!$A$2:$A$11=RETOURS!$D203)*('Comptage client'!$B$2:$B$11))=0,"X",SUMPRODUCT(('Comptage client'!$A$2:$A$11=RETOURS!$D203)*('Comptage client'!$B$2:$B$11)))</f>
        <v>X</v>
      </c>
      <c r="G203" s="54" t="str">
        <f>IF(SUMIF('Comptage client'!$A$2:$A$10,RETOURS!$D203,'Comptage client'!$B$2:$B$11)=0,"X",SUMIF('Comptage client'!$A$2:$A$10,RETOURS!$D203,'Comptage client'!$B$2:$B$11))</f>
        <v>X</v>
      </c>
      <c r="H203" s="57"/>
      <c r="I203" s="57"/>
      <c r="J203" s="58"/>
      <c r="K203" s="33"/>
      <c r="L203" s="33"/>
      <c r="M203" s="25"/>
      <c r="N203" s="25"/>
      <c r="O203" s="25"/>
      <c r="P203" s="25"/>
      <c r="Q203" s="25"/>
      <c r="R203" s="25"/>
    </row>
    <row r="204" spans="1:18" s="2" customFormat="1" ht="55.15" customHeight="1">
      <c r="A204" s="73">
        <v>198</v>
      </c>
      <c r="B204" s="29" t="s">
        <v>207</v>
      </c>
      <c r="C204" s="22"/>
      <c r="D204" s="13">
        <v>8422971041912</v>
      </c>
      <c r="E204" s="11">
        <v>1.24</v>
      </c>
      <c r="F204" s="74" t="str" cm="1">
        <f t="array" ref="F204">IF(SUMPRODUCT(('Comptage client'!$A$2:$A$11=RETOURS!$D204)*('Comptage client'!$B$2:$B$11))=0,"X",SUMPRODUCT(('Comptage client'!$A$2:$A$11=RETOURS!$D204)*('Comptage client'!$B$2:$B$11)))</f>
        <v>X</v>
      </c>
      <c r="G204" s="54" t="str">
        <f>IF(SUMIF('Comptage client'!$A$2:$A$10,RETOURS!$D204,'Comptage client'!$B$2:$B$11)=0,"X",SUMIF('Comptage client'!$A$2:$A$10,RETOURS!$D204,'Comptage client'!$B$2:$B$11))</f>
        <v>X</v>
      </c>
      <c r="H204" s="57"/>
      <c r="I204" s="57"/>
      <c r="J204" s="58"/>
      <c r="K204" s="33"/>
      <c r="L204" s="33"/>
      <c r="M204" s="25"/>
      <c r="N204" s="25"/>
      <c r="O204" s="25"/>
      <c r="P204" s="25"/>
      <c r="Q204" s="25"/>
      <c r="R204" s="25"/>
    </row>
    <row r="205" spans="1:18" s="2" customFormat="1" ht="55.15" customHeight="1">
      <c r="A205" s="73">
        <v>199</v>
      </c>
      <c r="B205" s="29" t="s">
        <v>208</v>
      </c>
      <c r="C205" s="22"/>
      <c r="D205" s="13">
        <v>8422971043398</v>
      </c>
      <c r="E205" s="11">
        <v>2.08</v>
      </c>
      <c r="F205" s="74" t="str" cm="1">
        <f t="array" ref="F205">IF(SUMPRODUCT(('Comptage client'!$A$2:$A$11=RETOURS!$D205)*('Comptage client'!$B$2:$B$11))=0,"X",SUMPRODUCT(('Comptage client'!$A$2:$A$11=RETOURS!$D205)*('Comptage client'!$B$2:$B$11)))</f>
        <v>X</v>
      </c>
      <c r="G205" s="54" t="str">
        <f>IF(SUMIF('Comptage client'!$A$2:$A$10,RETOURS!$D205,'Comptage client'!$B$2:$B$11)=0,"X",SUMIF('Comptage client'!$A$2:$A$10,RETOURS!$D205,'Comptage client'!$B$2:$B$11))</f>
        <v>X</v>
      </c>
      <c r="H205" s="57"/>
      <c r="I205" s="57"/>
      <c r="J205" s="58"/>
      <c r="K205" s="33"/>
      <c r="L205" s="33"/>
      <c r="M205" s="25"/>
      <c r="N205" s="25"/>
      <c r="O205" s="25"/>
      <c r="P205" s="25"/>
      <c r="Q205" s="25"/>
      <c r="R205" s="25"/>
    </row>
    <row r="206" spans="1:18" s="2" customFormat="1" ht="55.15" customHeight="1">
      <c r="A206" s="73">
        <v>200</v>
      </c>
      <c r="B206" s="29" t="s">
        <v>209</v>
      </c>
      <c r="C206" s="22"/>
      <c r="D206" s="13">
        <v>8422971043411</v>
      </c>
      <c r="E206" s="11">
        <v>1.91</v>
      </c>
      <c r="F206" s="74" t="str" cm="1">
        <f t="array" ref="F206">IF(SUMPRODUCT(('Comptage client'!$A$2:$A$11=RETOURS!$D206)*('Comptage client'!$B$2:$B$11))=0,"X",SUMPRODUCT(('Comptage client'!$A$2:$A$11=RETOURS!$D206)*('Comptage client'!$B$2:$B$11)))</f>
        <v>X</v>
      </c>
      <c r="G206" s="54" t="str">
        <f>IF(SUMIF('Comptage client'!$A$2:$A$10,RETOURS!$D206,'Comptage client'!$B$2:$B$11)=0,"X",SUMIF('Comptage client'!$A$2:$A$10,RETOURS!$D206,'Comptage client'!$B$2:$B$11))</f>
        <v>X</v>
      </c>
      <c r="H206" s="57"/>
      <c r="I206" s="57"/>
      <c r="J206" s="58"/>
      <c r="K206" s="33"/>
      <c r="L206" s="33"/>
      <c r="M206" s="25"/>
      <c r="N206" s="25"/>
      <c r="O206" s="25"/>
      <c r="P206" s="25"/>
      <c r="Q206" s="25"/>
      <c r="R206" s="25"/>
    </row>
    <row r="207" spans="1:18" s="2" customFormat="1" ht="55.15" customHeight="1">
      <c r="A207" s="73">
        <v>201</v>
      </c>
      <c r="B207" s="29" t="s">
        <v>210</v>
      </c>
      <c r="C207" s="22"/>
      <c r="D207" s="13">
        <v>8422971043466</v>
      </c>
      <c r="E207" s="11">
        <v>1.66</v>
      </c>
      <c r="F207" s="74" t="str" cm="1">
        <f t="array" ref="F207">IF(SUMPRODUCT(('Comptage client'!$A$2:$A$11=RETOURS!$D207)*('Comptage client'!$B$2:$B$11))=0,"X",SUMPRODUCT(('Comptage client'!$A$2:$A$11=RETOURS!$D207)*('Comptage client'!$B$2:$B$11)))</f>
        <v>X</v>
      </c>
      <c r="G207" s="54" t="str">
        <f>IF(SUMIF('Comptage client'!$A$2:$A$10,RETOURS!$D207,'Comptage client'!$B$2:$B$11)=0,"X",SUMIF('Comptage client'!$A$2:$A$10,RETOURS!$D207,'Comptage client'!$B$2:$B$11))</f>
        <v>X</v>
      </c>
      <c r="H207" s="57"/>
      <c r="I207" s="57"/>
      <c r="J207" s="58"/>
      <c r="K207" s="33"/>
      <c r="L207" s="33"/>
      <c r="M207" s="25"/>
      <c r="N207" s="25"/>
      <c r="O207" s="25"/>
      <c r="P207" s="25"/>
      <c r="Q207" s="25"/>
      <c r="R207" s="25"/>
    </row>
    <row r="208" spans="1:18" s="2" customFormat="1" ht="55.15" customHeight="1">
      <c r="A208" s="73">
        <v>202</v>
      </c>
      <c r="B208" s="29" t="s">
        <v>211</v>
      </c>
      <c r="C208" s="22"/>
      <c r="D208" s="13">
        <v>8422971043527</v>
      </c>
      <c r="E208" s="11">
        <v>2.08</v>
      </c>
      <c r="F208" s="74" t="str" cm="1">
        <f t="array" ref="F208">IF(SUMPRODUCT(('Comptage client'!$A$2:$A$11=RETOURS!$D208)*('Comptage client'!$B$2:$B$11))=0,"X",SUMPRODUCT(('Comptage client'!$A$2:$A$11=RETOURS!$D208)*('Comptage client'!$B$2:$B$11)))</f>
        <v>X</v>
      </c>
      <c r="G208" s="54" t="str">
        <f>IF(SUMIF('Comptage client'!$A$2:$A$10,RETOURS!$D208,'Comptage client'!$B$2:$B$11)=0,"X",SUMIF('Comptage client'!$A$2:$A$10,RETOURS!$D208,'Comptage client'!$B$2:$B$11))</f>
        <v>X</v>
      </c>
      <c r="H208" s="57"/>
      <c r="I208" s="57"/>
      <c r="J208" s="58"/>
      <c r="K208" s="33"/>
      <c r="L208" s="33"/>
      <c r="M208" s="25"/>
      <c r="N208" s="25"/>
      <c r="O208" s="25"/>
      <c r="P208" s="25"/>
      <c r="Q208" s="25"/>
      <c r="R208" s="25"/>
    </row>
    <row r="209" spans="1:18" s="2" customFormat="1" ht="55.15" customHeight="1">
      <c r="A209" s="73">
        <v>203</v>
      </c>
      <c r="B209" s="29" t="s">
        <v>212</v>
      </c>
      <c r="C209" s="22"/>
      <c r="D209" s="13">
        <v>8422971043565</v>
      </c>
      <c r="E209" s="11">
        <v>1.66</v>
      </c>
      <c r="F209" s="74" t="str" cm="1">
        <f t="array" ref="F209">IF(SUMPRODUCT(('Comptage client'!$A$2:$A$11=RETOURS!$D209)*('Comptage client'!$B$2:$B$11))=0,"X",SUMPRODUCT(('Comptage client'!$A$2:$A$11=RETOURS!$D209)*('Comptage client'!$B$2:$B$11)))</f>
        <v>X</v>
      </c>
      <c r="G209" s="54" t="str">
        <f>IF(SUMIF('Comptage client'!$A$2:$A$10,RETOURS!$D209,'Comptage client'!$B$2:$B$11)=0,"X",SUMIF('Comptage client'!$A$2:$A$10,RETOURS!$D209,'Comptage client'!$B$2:$B$11))</f>
        <v>X</v>
      </c>
      <c r="H209" s="57"/>
      <c r="I209" s="57"/>
      <c r="J209" s="58"/>
      <c r="K209" s="33"/>
      <c r="L209" s="33"/>
      <c r="M209" s="25"/>
      <c r="N209" s="25"/>
      <c r="O209" s="25"/>
      <c r="P209" s="25"/>
      <c r="Q209" s="25"/>
      <c r="R209" s="25"/>
    </row>
    <row r="210" spans="1:18" s="2" customFormat="1" ht="55.15" customHeight="1">
      <c r="A210" s="73">
        <v>204</v>
      </c>
      <c r="B210" s="29" t="s">
        <v>213</v>
      </c>
      <c r="C210" s="22"/>
      <c r="D210" s="13">
        <v>8422971043572</v>
      </c>
      <c r="E210" s="11">
        <v>1.66</v>
      </c>
      <c r="F210" s="74" t="str" cm="1">
        <f t="array" ref="F210">IF(SUMPRODUCT(('Comptage client'!$A$2:$A$11=RETOURS!$D210)*('Comptage client'!$B$2:$B$11))=0,"X",SUMPRODUCT(('Comptage client'!$A$2:$A$11=RETOURS!$D210)*('Comptage client'!$B$2:$B$11)))</f>
        <v>X</v>
      </c>
      <c r="G210" s="54" t="str">
        <f>IF(SUMIF('Comptage client'!$A$2:$A$10,RETOURS!$D210,'Comptage client'!$B$2:$B$11)=0,"X",SUMIF('Comptage client'!$A$2:$A$10,RETOURS!$D210,'Comptage client'!$B$2:$B$11))</f>
        <v>X</v>
      </c>
      <c r="H210" s="57"/>
      <c r="I210" s="57"/>
      <c r="J210" s="58"/>
      <c r="K210" s="33"/>
      <c r="L210" s="33"/>
      <c r="M210" s="25"/>
      <c r="N210" s="25"/>
      <c r="O210" s="25"/>
      <c r="P210" s="25"/>
      <c r="Q210" s="25"/>
      <c r="R210" s="25"/>
    </row>
    <row r="211" spans="1:18" s="2" customFormat="1" ht="55.15" customHeight="1">
      <c r="A211" s="73">
        <v>205</v>
      </c>
      <c r="B211" s="29" t="s">
        <v>214</v>
      </c>
      <c r="C211" s="22"/>
      <c r="D211" s="13">
        <v>8422971043725</v>
      </c>
      <c r="E211" s="11">
        <v>1.66</v>
      </c>
      <c r="F211" s="74" t="str" cm="1">
        <f t="array" ref="F211">IF(SUMPRODUCT(('Comptage client'!$A$2:$A$11=RETOURS!$D211)*('Comptage client'!$B$2:$B$11))=0,"X",SUMPRODUCT(('Comptage client'!$A$2:$A$11=RETOURS!$D211)*('Comptage client'!$B$2:$B$11)))</f>
        <v>X</v>
      </c>
      <c r="G211" s="54" t="str">
        <f>IF(SUMIF('Comptage client'!$A$2:$A$10,RETOURS!$D211,'Comptage client'!$B$2:$B$11)=0,"X",SUMIF('Comptage client'!$A$2:$A$10,RETOURS!$D211,'Comptage client'!$B$2:$B$11))</f>
        <v>X</v>
      </c>
      <c r="H211" s="57"/>
      <c r="I211" s="57"/>
      <c r="J211" s="58"/>
      <c r="K211" s="33"/>
      <c r="L211" s="33"/>
      <c r="M211" s="25"/>
      <c r="N211" s="25"/>
      <c r="O211" s="25"/>
      <c r="P211" s="25"/>
      <c r="Q211" s="25"/>
      <c r="R211" s="25"/>
    </row>
    <row r="212" spans="1:18" s="2" customFormat="1" ht="55.15" customHeight="1">
      <c r="A212" s="73">
        <v>206</v>
      </c>
      <c r="B212" s="29" t="s">
        <v>215</v>
      </c>
      <c r="C212" s="22"/>
      <c r="D212" s="13">
        <v>8422971043855</v>
      </c>
      <c r="E212" s="11">
        <v>1.58</v>
      </c>
      <c r="F212" s="74" t="str" cm="1">
        <f t="array" ref="F212">IF(SUMPRODUCT(('Comptage client'!$A$2:$A$11=RETOURS!$D212)*('Comptage client'!$B$2:$B$11))=0,"X",SUMPRODUCT(('Comptage client'!$A$2:$A$11=RETOURS!$D212)*('Comptage client'!$B$2:$B$11)))</f>
        <v>X</v>
      </c>
      <c r="G212" s="54" t="str">
        <f>IF(SUMIF('Comptage client'!$A$2:$A$10,RETOURS!$D212,'Comptage client'!$B$2:$B$11)=0,"X",SUMIF('Comptage client'!$A$2:$A$10,RETOURS!$D212,'Comptage client'!$B$2:$B$11))</f>
        <v>X</v>
      </c>
      <c r="H212" s="57"/>
      <c r="I212" s="57"/>
      <c r="J212" s="58"/>
      <c r="K212" s="33"/>
      <c r="L212" s="33"/>
      <c r="M212" s="25"/>
      <c r="N212" s="25"/>
      <c r="O212" s="25"/>
      <c r="P212" s="25"/>
      <c r="Q212" s="25"/>
      <c r="R212" s="25"/>
    </row>
    <row r="213" spans="1:18" s="2" customFormat="1" ht="55.15" customHeight="1">
      <c r="A213" s="73">
        <v>207</v>
      </c>
      <c r="B213" s="29" t="s">
        <v>216</v>
      </c>
      <c r="C213" s="22"/>
      <c r="D213" s="13">
        <v>8422971043862</v>
      </c>
      <c r="E213" s="11">
        <v>1.66</v>
      </c>
      <c r="F213" s="74" t="str" cm="1">
        <f t="array" ref="F213">IF(SUMPRODUCT(('Comptage client'!$A$2:$A$11=RETOURS!$D213)*('Comptage client'!$B$2:$B$11))=0,"X",SUMPRODUCT(('Comptage client'!$A$2:$A$11=RETOURS!$D213)*('Comptage client'!$B$2:$B$11)))</f>
        <v>X</v>
      </c>
      <c r="G213" s="54" t="str">
        <f>IF(SUMIF('Comptage client'!$A$2:$A$10,RETOURS!$D213,'Comptage client'!$B$2:$B$11)=0,"X",SUMIF('Comptage client'!$A$2:$A$10,RETOURS!$D213,'Comptage client'!$B$2:$B$11))</f>
        <v>X</v>
      </c>
      <c r="H213" s="57"/>
      <c r="I213" s="57"/>
      <c r="J213" s="58"/>
      <c r="K213" s="33"/>
      <c r="L213" s="33"/>
      <c r="M213" s="25"/>
      <c r="N213" s="25"/>
      <c r="O213" s="25"/>
      <c r="P213" s="25"/>
      <c r="Q213" s="25"/>
      <c r="R213" s="25"/>
    </row>
    <row r="214" spans="1:18" s="2" customFormat="1" ht="55.15" customHeight="1">
      <c r="A214" s="73">
        <v>208</v>
      </c>
      <c r="B214" s="29" t="s">
        <v>217</v>
      </c>
      <c r="C214" s="22"/>
      <c r="D214" s="13">
        <v>8422971043879</v>
      </c>
      <c r="E214" s="11">
        <v>3.74</v>
      </c>
      <c r="F214" s="74" t="str" cm="1">
        <f t="array" ref="F214">IF(SUMPRODUCT(('Comptage client'!$A$2:$A$11=RETOURS!$D214)*('Comptage client'!$B$2:$B$11))=0,"X",SUMPRODUCT(('Comptage client'!$A$2:$A$11=RETOURS!$D214)*('Comptage client'!$B$2:$B$11)))</f>
        <v>X</v>
      </c>
      <c r="G214" s="54" t="str">
        <f>IF(SUMIF('Comptage client'!$A$2:$A$10,RETOURS!$D214,'Comptage client'!$B$2:$B$11)=0,"X",SUMIF('Comptage client'!$A$2:$A$10,RETOURS!$D214,'Comptage client'!$B$2:$B$11))</f>
        <v>X</v>
      </c>
      <c r="H214" s="57"/>
      <c r="I214" s="57"/>
      <c r="J214" s="58"/>
      <c r="K214" s="33"/>
      <c r="L214" s="33"/>
      <c r="M214" s="25"/>
      <c r="N214" s="25"/>
      <c r="O214" s="25"/>
      <c r="P214" s="25"/>
      <c r="Q214" s="25"/>
      <c r="R214" s="25"/>
    </row>
    <row r="215" spans="1:18" s="2" customFormat="1" ht="55.15" customHeight="1">
      <c r="A215" s="73">
        <v>209</v>
      </c>
      <c r="B215" s="29" t="s">
        <v>218</v>
      </c>
      <c r="C215" s="22"/>
      <c r="D215" s="13">
        <v>8422971044029</v>
      </c>
      <c r="E215" s="11">
        <v>1.66</v>
      </c>
      <c r="F215" s="74" t="str" cm="1">
        <f t="array" ref="F215">IF(SUMPRODUCT(('Comptage client'!$A$2:$A$11=RETOURS!$D215)*('Comptage client'!$B$2:$B$11))=0,"X",SUMPRODUCT(('Comptage client'!$A$2:$A$11=RETOURS!$D215)*('Comptage client'!$B$2:$B$11)))</f>
        <v>X</v>
      </c>
      <c r="G215" s="54" t="str">
        <f>IF(SUMIF('Comptage client'!$A$2:$A$10,RETOURS!$D215,'Comptage client'!$B$2:$B$11)=0,"X",SUMIF('Comptage client'!$A$2:$A$10,RETOURS!$D215,'Comptage client'!$B$2:$B$11))</f>
        <v>X</v>
      </c>
      <c r="H215" s="57"/>
      <c r="I215" s="57"/>
      <c r="J215" s="58"/>
      <c r="K215" s="33"/>
      <c r="L215" s="33"/>
      <c r="M215" s="25"/>
      <c r="N215" s="25"/>
      <c r="O215" s="25"/>
      <c r="P215" s="25"/>
      <c r="Q215" s="25"/>
      <c r="R215" s="25"/>
    </row>
    <row r="216" spans="1:18" s="2" customFormat="1" ht="55.15" customHeight="1">
      <c r="A216" s="73">
        <v>210</v>
      </c>
      <c r="B216" s="29" t="s">
        <v>219</v>
      </c>
      <c r="C216" s="22"/>
      <c r="D216" s="13">
        <v>8422971050884</v>
      </c>
      <c r="E216" s="11">
        <v>1.91</v>
      </c>
      <c r="F216" s="74" t="str" cm="1">
        <f t="array" ref="F216">IF(SUMPRODUCT(('Comptage client'!$A$2:$A$11=RETOURS!$D216)*('Comptage client'!$B$2:$B$11))=0,"X",SUMPRODUCT(('Comptage client'!$A$2:$A$11=RETOURS!$D216)*('Comptage client'!$B$2:$B$11)))</f>
        <v>X</v>
      </c>
      <c r="G216" s="54" t="str">
        <f>IF(SUMIF('Comptage client'!$A$2:$A$10,RETOURS!$D216,'Comptage client'!$B$2:$B$11)=0,"X",SUMIF('Comptage client'!$A$2:$A$10,RETOURS!$D216,'Comptage client'!$B$2:$B$11))</f>
        <v>X</v>
      </c>
      <c r="H216" s="57"/>
      <c r="I216" s="57"/>
      <c r="J216" s="58"/>
      <c r="K216" s="33"/>
      <c r="L216" s="33"/>
      <c r="M216" s="25"/>
      <c r="N216" s="25"/>
      <c r="O216" s="25"/>
      <c r="P216" s="25"/>
      <c r="Q216" s="25"/>
      <c r="R216" s="25"/>
    </row>
    <row r="217" spans="1:18" s="2" customFormat="1" ht="55.15" customHeight="1">
      <c r="A217" s="73">
        <v>211</v>
      </c>
      <c r="B217" s="29" t="s">
        <v>220</v>
      </c>
      <c r="C217" s="22"/>
      <c r="D217" s="13">
        <v>8422971050891</v>
      </c>
      <c r="E217" s="11">
        <v>3.99</v>
      </c>
      <c r="F217" s="74" t="str" cm="1">
        <f t="array" ref="F217">IF(SUMPRODUCT(('Comptage client'!$A$2:$A$11=RETOURS!$D217)*('Comptage client'!$B$2:$B$11))=0,"X",SUMPRODUCT(('Comptage client'!$A$2:$A$11=RETOURS!$D217)*('Comptage client'!$B$2:$B$11)))</f>
        <v>X</v>
      </c>
      <c r="G217" s="54" t="str">
        <f>IF(SUMIF('Comptage client'!$A$2:$A$10,RETOURS!$D217,'Comptage client'!$B$2:$B$11)=0,"X",SUMIF('Comptage client'!$A$2:$A$10,RETOURS!$D217,'Comptage client'!$B$2:$B$11))</f>
        <v>X</v>
      </c>
      <c r="H217" s="57"/>
      <c r="I217" s="57"/>
      <c r="J217" s="58"/>
      <c r="K217" s="33"/>
      <c r="L217" s="33"/>
      <c r="M217" s="25"/>
      <c r="N217" s="25"/>
      <c r="O217" s="25"/>
      <c r="P217" s="25"/>
      <c r="Q217" s="25"/>
      <c r="R217" s="25"/>
    </row>
    <row r="218" spans="1:18" s="2" customFormat="1" ht="55.15" customHeight="1">
      <c r="A218" s="73">
        <v>212</v>
      </c>
      <c r="B218" s="29" t="s">
        <v>221</v>
      </c>
      <c r="C218" s="22"/>
      <c r="D218" s="13">
        <v>8422971050907</v>
      </c>
      <c r="E218" s="11">
        <v>3.99</v>
      </c>
      <c r="F218" s="74" t="str" cm="1">
        <f t="array" ref="F218">IF(SUMPRODUCT(('Comptage client'!$A$2:$A$11=RETOURS!$D218)*('Comptage client'!$B$2:$B$11))=0,"X",SUMPRODUCT(('Comptage client'!$A$2:$A$11=RETOURS!$D218)*('Comptage client'!$B$2:$B$11)))</f>
        <v>X</v>
      </c>
      <c r="G218" s="54" t="str">
        <f>IF(SUMIF('Comptage client'!$A$2:$A$10,RETOURS!$D218,'Comptage client'!$B$2:$B$11)=0,"X",SUMIF('Comptage client'!$A$2:$A$10,RETOURS!$D218,'Comptage client'!$B$2:$B$11))</f>
        <v>X</v>
      </c>
      <c r="H218" s="57"/>
      <c r="I218" s="57"/>
      <c r="J218" s="58"/>
      <c r="K218" s="33"/>
      <c r="L218" s="33"/>
      <c r="M218" s="25"/>
      <c r="N218" s="25"/>
      <c r="O218" s="25"/>
      <c r="P218" s="25"/>
      <c r="Q218" s="25"/>
      <c r="R218" s="25"/>
    </row>
    <row r="219" spans="1:18" s="2" customFormat="1" ht="55.15" customHeight="1">
      <c r="A219" s="73">
        <v>213</v>
      </c>
      <c r="B219" s="29" t="s">
        <v>222</v>
      </c>
      <c r="C219" s="22"/>
      <c r="D219" s="13">
        <v>8422971050914</v>
      </c>
      <c r="E219" s="11">
        <v>3.99</v>
      </c>
      <c r="F219" s="74" t="str" cm="1">
        <f t="array" ref="F219">IF(SUMPRODUCT(('Comptage client'!$A$2:$A$11=RETOURS!$D219)*('Comptage client'!$B$2:$B$11))=0,"X",SUMPRODUCT(('Comptage client'!$A$2:$A$11=RETOURS!$D219)*('Comptage client'!$B$2:$B$11)))</f>
        <v>X</v>
      </c>
      <c r="G219" s="54" t="str">
        <f>IF(SUMIF('Comptage client'!$A$2:$A$10,RETOURS!$D219,'Comptage client'!$B$2:$B$11)=0,"X",SUMIF('Comptage client'!$A$2:$A$10,RETOURS!$D219,'Comptage client'!$B$2:$B$11))</f>
        <v>X</v>
      </c>
      <c r="H219" s="57"/>
      <c r="I219" s="57"/>
      <c r="J219" s="58"/>
      <c r="K219" s="33"/>
      <c r="L219" s="33"/>
      <c r="M219" s="25"/>
      <c r="N219" s="25"/>
      <c r="O219" s="25"/>
      <c r="P219" s="25"/>
      <c r="Q219" s="25"/>
      <c r="R219" s="25"/>
    </row>
    <row r="220" spans="1:18" s="2" customFormat="1" ht="55.15" customHeight="1">
      <c r="A220" s="73">
        <v>214</v>
      </c>
      <c r="B220" s="29" t="s">
        <v>223</v>
      </c>
      <c r="C220" s="22"/>
      <c r="D220" s="13">
        <v>8422971050983</v>
      </c>
      <c r="E220" s="11">
        <v>1.24</v>
      </c>
      <c r="F220" s="74" t="str" cm="1">
        <f t="array" ref="F220">IF(SUMPRODUCT(('Comptage client'!$A$2:$A$11=RETOURS!$D220)*('Comptage client'!$B$2:$B$11))=0,"X",SUMPRODUCT(('Comptage client'!$A$2:$A$11=RETOURS!$D220)*('Comptage client'!$B$2:$B$11)))</f>
        <v>X</v>
      </c>
      <c r="G220" s="54" t="str">
        <f>IF(SUMIF('Comptage client'!$A$2:$A$10,RETOURS!$D220,'Comptage client'!$B$2:$B$11)=0,"X",SUMIF('Comptage client'!$A$2:$A$10,RETOURS!$D220,'Comptage client'!$B$2:$B$11))</f>
        <v>X</v>
      </c>
      <c r="H220" s="57"/>
      <c r="I220" s="57"/>
      <c r="J220" s="58"/>
      <c r="K220" s="33"/>
      <c r="L220" s="33"/>
      <c r="M220" s="25"/>
      <c r="N220" s="25"/>
      <c r="O220" s="25"/>
      <c r="P220" s="25"/>
      <c r="Q220" s="25"/>
      <c r="R220" s="25"/>
    </row>
    <row r="221" spans="1:18" s="2" customFormat="1" ht="55.15" customHeight="1">
      <c r="A221" s="73">
        <v>215</v>
      </c>
      <c r="B221" s="29" t="s">
        <v>224</v>
      </c>
      <c r="C221" s="22"/>
      <c r="D221" s="13">
        <v>8422971051317</v>
      </c>
      <c r="E221" s="11">
        <v>4.99</v>
      </c>
      <c r="F221" s="74" t="str" cm="1">
        <f t="array" ref="F221">IF(SUMPRODUCT(('Comptage client'!$A$2:$A$11=RETOURS!$D221)*('Comptage client'!$B$2:$B$11))=0,"X",SUMPRODUCT(('Comptage client'!$A$2:$A$11=RETOURS!$D221)*('Comptage client'!$B$2:$B$11)))</f>
        <v>X</v>
      </c>
      <c r="G221" s="54" t="str">
        <f>IF(SUMIF('Comptage client'!$A$2:$A$10,RETOURS!$D221,'Comptage client'!$B$2:$B$11)=0,"X",SUMIF('Comptage client'!$A$2:$A$10,RETOURS!$D221,'Comptage client'!$B$2:$B$11))</f>
        <v>X</v>
      </c>
      <c r="H221" s="57"/>
      <c r="I221" s="57"/>
      <c r="J221" s="58"/>
      <c r="K221" s="33"/>
      <c r="L221" s="33"/>
      <c r="M221" s="25"/>
      <c r="N221" s="25"/>
      <c r="O221" s="25"/>
      <c r="P221" s="25"/>
      <c r="Q221" s="25"/>
      <c r="R221" s="25"/>
    </row>
    <row r="222" spans="1:18" s="2" customFormat="1" ht="55.15" customHeight="1">
      <c r="A222" s="73">
        <v>216</v>
      </c>
      <c r="B222" s="29" t="s">
        <v>225</v>
      </c>
      <c r="C222" s="22"/>
      <c r="D222" s="13">
        <v>8422971051355</v>
      </c>
      <c r="E222" s="11">
        <v>4.99</v>
      </c>
      <c r="F222" s="74" t="str" cm="1">
        <f t="array" ref="F222">IF(SUMPRODUCT(('Comptage client'!$A$2:$A$11=RETOURS!$D222)*('Comptage client'!$B$2:$B$11))=0,"X",SUMPRODUCT(('Comptage client'!$A$2:$A$11=RETOURS!$D222)*('Comptage client'!$B$2:$B$11)))</f>
        <v>X</v>
      </c>
      <c r="G222" s="54" t="str">
        <f>IF(SUMIF('Comptage client'!$A$2:$A$10,RETOURS!$D222,'Comptage client'!$B$2:$B$11)=0,"X",SUMIF('Comptage client'!$A$2:$A$10,RETOURS!$D222,'Comptage client'!$B$2:$B$11))</f>
        <v>X</v>
      </c>
      <c r="H222" s="57"/>
      <c r="I222" s="57"/>
      <c r="J222" s="58"/>
      <c r="K222" s="33"/>
      <c r="L222" s="33"/>
      <c r="M222" s="25"/>
      <c r="N222" s="25"/>
      <c r="O222" s="25"/>
      <c r="P222" s="25"/>
      <c r="Q222" s="25"/>
      <c r="R222" s="25"/>
    </row>
    <row r="223" spans="1:18" s="2" customFormat="1" ht="55.15" customHeight="1">
      <c r="A223" s="73">
        <v>217</v>
      </c>
      <c r="B223" s="29" t="s">
        <v>226</v>
      </c>
      <c r="C223" s="22"/>
      <c r="D223" s="13">
        <v>8422971051447</v>
      </c>
      <c r="E223" s="11">
        <v>4.99</v>
      </c>
      <c r="F223" s="74" t="str" cm="1">
        <f t="array" ref="F223">IF(SUMPRODUCT(('Comptage client'!$A$2:$A$11=RETOURS!$D223)*('Comptage client'!$B$2:$B$11))=0,"X",SUMPRODUCT(('Comptage client'!$A$2:$A$11=RETOURS!$D223)*('Comptage client'!$B$2:$B$11)))</f>
        <v>X</v>
      </c>
      <c r="G223" s="54" t="str">
        <f>IF(SUMIF('Comptage client'!$A$2:$A$10,RETOURS!$D223,'Comptage client'!$B$2:$B$11)=0,"X",SUMIF('Comptage client'!$A$2:$A$10,RETOURS!$D223,'Comptage client'!$B$2:$B$11))</f>
        <v>X</v>
      </c>
      <c r="H223" s="57"/>
      <c r="I223" s="57"/>
      <c r="J223" s="58"/>
      <c r="K223" s="33"/>
      <c r="L223" s="33"/>
      <c r="M223" s="25"/>
      <c r="N223" s="25"/>
      <c r="O223" s="25"/>
      <c r="P223" s="25"/>
      <c r="Q223" s="25"/>
      <c r="R223" s="25"/>
    </row>
    <row r="224" spans="1:18" s="2" customFormat="1" ht="55.15" customHeight="1">
      <c r="A224" s="73">
        <v>218</v>
      </c>
      <c r="B224" s="29" t="s">
        <v>227</v>
      </c>
      <c r="C224" s="22"/>
      <c r="D224" s="13">
        <v>8422971051539</v>
      </c>
      <c r="E224" s="11">
        <v>9.99</v>
      </c>
      <c r="F224" s="74" t="str" cm="1">
        <f t="array" ref="F224">IF(SUMPRODUCT(('Comptage client'!$A$2:$A$11=RETOURS!$D224)*('Comptage client'!$B$2:$B$11))=0,"X",SUMPRODUCT(('Comptage client'!$A$2:$A$11=RETOURS!$D224)*('Comptage client'!$B$2:$B$11)))</f>
        <v>X</v>
      </c>
      <c r="G224" s="54" t="str">
        <f>IF(SUMIF('Comptage client'!$A$2:$A$10,RETOURS!$D224,'Comptage client'!$B$2:$B$11)=0,"X",SUMIF('Comptage client'!$A$2:$A$10,RETOURS!$D224,'Comptage client'!$B$2:$B$11))</f>
        <v>X</v>
      </c>
      <c r="H224" s="57"/>
      <c r="I224" s="57"/>
      <c r="J224" s="58"/>
      <c r="K224" s="33"/>
      <c r="L224" s="33"/>
      <c r="M224" s="25"/>
      <c r="N224" s="25"/>
      <c r="O224" s="25"/>
      <c r="P224" s="25"/>
      <c r="Q224" s="25"/>
      <c r="R224" s="25"/>
    </row>
    <row r="225" spans="1:18" s="2" customFormat="1" ht="55.15" customHeight="1">
      <c r="A225" s="73">
        <v>219</v>
      </c>
      <c r="B225" s="29" t="s">
        <v>228</v>
      </c>
      <c r="C225" s="22"/>
      <c r="D225" s="13">
        <v>8422971052918</v>
      </c>
      <c r="E225" s="11">
        <v>4.16</v>
      </c>
      <c r="F225" s="74" t="str" cm="1">
        <f t="array" ref="F225">IF(SUMPRODUCT(('Comptage client'!$A$2:$A$11=RETOURS!$D225)*('Comptage client'!$B$2:$B$11))=0,"X",SUMPRODUCT(('Comptage client'!$A$2:$A$11=RETOURS!$D225)*('Comptage client'!$B$2:$B$11)))</f>
        <v>X</v>
      </c>
      <c r="G225" s="54" t="str">
        <f>IF(SUMIF('Comptage client'!$A$2:$A$10,RETOURS!$D225,'Comptage client'!$B$2:$B$11)=0,"X",SUMIF('Comptage client'!$A$2:$A$10,RETOURS!$D225,'Comptage client'!$B$2:$B$11))</f>
        <v>X</v>
      </c>
      <c r="H225" s="57"/>
      <c r="I225" s="57"/>
      <c r="J225" s="58"/>
      <c r="K225" s="33"/>
      <c r="L225" s="33"/>
      <c r="M225" s="25"/>
      <c r="N225" s="25"/>
      <c r="O225" s="25"/>
      <c r="P225" s="25"/>
      <c r="Q225" s="25"/>
      <c r="R225" s="25"/>
    </row>
    <row r="226" spans="1:18" s="2" customFormat="1" ht="55.15" customHeight="1">
      <c r="A226" s="73">
        <v>220</v>
      </c>
      <c r="B226" s="29" t="s">
        <v>229</v>
      </c>
      <c r="C226" s="22"/>
      <c r="D226" s="13">
        <v>8422971052994</v>
      </c>
      <c r="E226" s="11">
        <v>1.66</v>
      </c>
      <c r="F226" s="74" t="str" cm="1">
        <f t="array" ref="F226">IF(SUMPRODUCT(('Comptage client'!$A$2:$A$11=RETOURS!$D226)*('Comptage client'!$B$2:$B$11))=0,"X",SUMPRODUCT(('Comptage client'!$A$2:$A$11=RETOURS!$D226)*('Comptage client'!$B$2:$B$11)))</f>
        <v>X</v>
      </c>
      <c r="G226" s="54" t="str">
        <f>IF(SUMIF('Comptage client'!$A$2:$A$10,RETOURS!$D226,'Comptage client'!$B$2:$B$11)=0,"X",SUMIF('Comptage client'!$A$2:$A$10,RETOURS!$D226,'Comptage client'!$B$2:$B$11))</f>
        <v>X</v>
      </c>
      <c r="H226" s="57"/>
      <c r="I226" s="57"/>
      <c r="J226" s="58"/>
      <c r="K226" s="33"/>
      <c r="L226" s="33"/>
      <c r="M226" s="25"/>
      <c r="N226" s="25"/>
      <c r="O226" s="25"/>
      <c r="P226" s="25"/>
      <c r="Q226" s="25"/>
      <c r="R226" s="25"/>
    </row>
    <row r="227" spans="1:18" s="2" customFormat="1" ht="55.15" customHeight="1">
      <c r="A227" s="73">
        <v>221</v>
      </c>
      <c r="B227" s="29" t="s">
        <v>230</v>
      </c>
      <c r="C227" s="22"/>
      <c r="D227" s="13">
        <v>8422971071360</v>
      </c>
      <c r="E227" s="11">
        <v>1.41</v>
      </c>
      <c r="F227" s="74" t="str" cm="1">
        <f t="array" ref="F227">IF(SUMPRODUCT(('Comptage client'!$A$2:$A$11=RETOURS!$D227)*('Comptage client'!$B$2:$B$11))=0,"X",SUMPRODUCT(('Comptage client'!$A$2:$A$11=RETOURS!$D227)*('Comptage client'!$B$2:$B$11)))</f>
        <v>X</v>
      </c>
      <c r="G227" s="54" t="str">
        <f>IF(SUMIF('Comptage client'!$A$2:$A$10,RETOURS!$D227,'Comptage client'!$B$2:$B$11)=0,"X",SUMIF('Comptage client'!$A$2:$A$10,RETOURS!$D227,'Comptage client'!$B$2:$B$11))</f>
        <v>X</v>
      </c>
      <c r="H227" s="57"/>
      <c r="I227" s="57"/>
      <c r="J227" s="58"/>
      <c r="K227" s="33"/>
      <c r="L227" s="33"/>
      <c r="M227" s="25"/>
      <c r="N227" s="25"/>
      <c r="O227" s="25"/>
      <c r="P227" s="25"/>
      <c r="Q227" s="25"/>
      <c r="R227" s="25"/>
    </row>
    <row r="228" spans="1:18" s="2" customFormat="1" ht="55.15" customHeight="1">
      <c r="A228" s="73">
        <v>222</v>
      </c>
      <c r="B228" s="29" t="s">
        <v>231</v>
      </c>
      <c r="C228" s="22"/>
      <c r="D228" s="13">
        <v>8422971071377</v>
      </c>
      <c r="E228" s="11">
        <v>1.41</v>
      </c>
      <c r="F228" s="74" t="str" cm="1">
        <f t="array" ref="F228">IF(SUMPRODUCT(('Comptage client'!$A$2:$A$11=RETOURS!$D228)*('Comptage client'!$B$2:$B$11))=0,"X",SUMPRODUCT(('Comptage client'!$A$2:$A$11=RETOURS!$D228)*('Comptage client'!$B$2:$B$11)))</f>
        <v>X</v>
      </c>
      <c r="G228" s="54" t="str">
        <f>IF(SUMIF('Comptage client'!$A$2:$A$10,RETOURS!$D228,'Comptage client'!$B$2:$B$11)=0,"X",SUMIF('Comptage client'!$A$2:$A$10,RETOURS!$D228,'Comptage client'!$B$2:$B$11))</f>
        <v>X</v>
      </c>
      <c r="H228" s="57"/>
      <c r="I228" s="57"/>
      <c r="J228" s="58"/>
      <c r="K228" s="33"/>
      <c r="L228" s="33"/>
      <c r="M228" s="25"/>
      <c r="N228" s="25"/>
      <c r="O228" s="25"/>
      <c r="P228" s="25"/>
      <c r="Q228" s="25"/>
      <c r="R228" s="25"/>
    </row>
    <row r="229" spans="1:18" s="2" customFormat="1" ht="55.15" customHeight="1">
      <c r="A229" s="73">
        <v>223</v>
      </c>
      <c r="B229" s="29" t="s">
        <v>232</v>
      </c>
      <c r="C229" s="22"/>
      <c r="D229" s="13">
        <v>8422971071483</v>
      </c>
      <c r="E229" s="11">
        <v>1.99</v>
      </c>
      <c r="F229" s="74" t="str" cm="1">
        <f t="array" ref="F229">IF(SUMPRODUCT(('Comptage client'!$A$2:$A$11=RETOURS!$D229)*('Comptage client'!$B$2:$B$11))=0,"X",SUMPRODUCT(('Comptage client'!$A$2:$A$11=RETOURS!$D229)*('Comptage client'!$B$2:$B$11)))</f>
        <v>X</v>
      </c>
      <c r="G229" s="54" t="str">
        <f>IF(SUMIF('Comptage client'!$A$2:$A$10,RETOURS!$D229,'Comptage client'!$B$2:$B$11)=0,"X",SUMIF('Comptage client'!$A$2:$A$10,RETOURS!$D229,'Comptage client'!$B$2:$B$11))</f>
        <v>X</v>
      </c>
      <c r="H229" s="57"/>
      <c r="I229" s="57"/>
      <c r="J229" s="58"/>
      <c r="K229" s="33"/>
      <c r="L229" s="33"/>
      <c r="M229" s="25"/>
      <c r="N229" s="25"/>
      <c r="O229" s="25"/>
      <c r="P229" s="25"/>
      <c r="Q229" s="25"/>
      <c r="R229" s="25"/>
    </row>
    <row r="230" spans="1:18" s="2" customFormat="1" ht="55.15" customHeight="1">
      <c r="A230" s="73">
        <v>224</v>
      </c>
      <c r="B230" s="29" t="s">
        <v>233</v>
      </c>
      <c r="C230" s="22"/>
      <c r="D230" s="13">
        <v>8422971071568</v>
      </c>
      <c r="E230" s="11">
        <v>1.66</v>
      </c>
      <c r="F230" s="74" t="str" cm="1">
        <f t="array" ref="F230">IF(SUMPRODUCT(('Comptage client'!$A$2:$A$11=RETOURS!$D230)*('Comptage client'!$B$2:$B$11))=0,"X",SUMPRODUCT(('Comptage client'!$A$2:$A$11=RETOURS!$D230)*('Comptage client'!$B$2:$B$11)))</f>
        <v>X</v>
      </c>
      <c r="G230" s="54" t="str">
        <f>IF(SUMIF('Comptage client'!$A$2:$A$10,RETOURS!$D230,'Comptage client'!$B$2:$B$11)=0,"X",SUMIF('Comptage client'!$A$2:$A$10,RETOURS!$D230,'Comptage client'!$B$2:$B$11))</f>
        <v>X</v>
      </c>
      <c r="H230" s="57"/>
      <c r="I230" s="57"/>
      <c r="J230" s="58"/>
      <c r="K230" s="33"/>
      <c r="L230" s="33"/>
      <c r="M230" s="25"/>
      <c r="N230" s="25"/>
      <c r="O230" s="25"/>
      <c r="P230" s="25"/>
      <c r="Q230" s="25"/>
      <c r="R230" s="25"/>
    </row>
    <row r="231" spans="1:18" s="2" customFormat="1" ht="55.15" customHeight="1">
      <c r="A231" s="73">
        <v>225</v>
      </c>
      <c r="B231" s="29" t="s">
        <v>234</v>
      </c>
      <c r="C231" s="22"/>
      <c r="D231" s="13">
        <v>8422971071582</v>
      </c>
      <c r="E231" s="11">
        <v>1.66</v>
      </c>
      <c r="F231" s="74" t="str" cm="1">
        <f t="array" ref="F231">IF(SUMPRODUCT(('Comptage client'!$A$2:$A$11=RETOURS!$D231)*('Comptage client'!$B$2:$B$11))=0,"X",SUMPRODUCT(('Comptage client'!$A$2:$A$11=RETOURS!$D231)*('Comptage client'!$B$2:$B$11)))</f>
        <v>X</v>
      </c>
      <c r="G231" s="54" t="str">
        <f>IF(SUMIF('Comptage client'!$A$2:$A$10,RETOURS!$D231,'Comptage client'!$B$2:$B$11)=0,"X",SUMIF('Comptage client'!$A$2:$A$10,RETOURS!$D231,'Comptage client'!$B$2:$B$11))</f>
        <v>X</v>
      </c>
      <c r="H231" s="57"/>
      <c r="I231" s="57"/>
      <c r="J231" s="58"/>
      <c r="K231" s="33"/>
      <c r="L231" s="33"/>
      <c r="M231" s="25"/>
      <c r="N231" s="25"/>
      <c r="O231" s="25"/>
      <c r="P231" s="25"/>
      <c r="Q231" s="25"/>
      <c r="R231" s="25"/>
    </row>
    <row r="232" spans="1:18" s="2" customFormat="1" ht="55.15" customHeight="1">
      <c r="A232" s="73">
        <v>226</v>
      </c>
      <c r="B232" s="29" t="s">
        <v>235</v>
      </c>
      <c r="C232" s="22"/>
      <c r="D232" s="13">
        <v>8422971077089</v>
      </c>
      <c r="E232" s="11">
        <v>1.66</v>
      </c>
      <c r="F232" s="74" t="str" cm="1">
        <f t="array" ref="F232">IF(SUMPRODUCT(('Comptage client'!$A$2:$A$11=RETOURS!$D232)*('Comptage client'!$B$2:$B$11))=0,"X",SUMPRODUCT(('Comptage client'!$A$2:$A$11=RETOURS!$D232)*('Comptage client'!$B$2:$B$11)))</f>
        <v>X</v>
      </c>
      <c r="G232" s="54" t="str">
        <f>IF(SUMIF('Comptage client'!$A$2:$A$10,RETOURS!$D232,'Comptage client'!$B$2:$B$11)=0,"X",SUMIF('Comptage client'!$A$2:$A$10,RETOURS!$D232,'Comptage client'!$B$2:$B$11))</f>
        <v>X</v>
      </c>
      <c r="H232" s="57"/>
      <c r="I232" s="57"/>
      <c r="J232" s="58"/>
      <c r="K232" s="33"/>
      <c r="L232" s="33"/>
      <c r="M232" s="25"/>
      <c r="N232" s="25"/>
      <c r="O232" s="25"/>
      <c r="P232" s="25"/>
      <c r="Q232" s="25"/>
      <c r="R232" s="25"/>
    </row>
    <row r="233" spans="1:18" s="2" customFormat="1" ht="55.15" customHeight="1">
      <c r="A233" s="73">
        <v>227</v>
      </c>
      <c r="B233" s="29" t="s">
        <v>236</v>
      </c>
      <c r="C233" s="22"/>
      <c r="D233" s="13">
        <v>8422971077133</v>
      </c>
      <c r="E233" s="11">
        <v>1.66</v>
      </c>
      <c r="F233" s="74" t="str" cm="1">
        <f t="array" ref="F233">IF(SUMPRODUCT(('Comptage client'!$A$2:$A$11=RETOURS!$D233)*('Comptage client'!$B$2:$B$11))=0,"X",SUMPRODUCT(('Comptage client'!$A$2:$A$11=RETOURS!$D233)*('Comptage client'!$B$2:$B$11)))</f>
        <v>X</v>
      </c>
      <c r="G233" s="54" t="str">
        <f>IF(SUMIF('Comptage client'!$A$2:$A$10,RETOURS!$D233,'Comptage client'!$B$2:$B$11)=0,"X",SUMIF('Comptage client'!$A$2:$A$10,RETOURS!$D233,'Comptage client'!$B$2:$B$11))</f>
        <v>X</v>
      </c>
      <c r="H233" s="57"/>
      <c r="I233" s="57"/>
      <c r="J233" s="58"/>
      <c r="K233" s="33"/>
      <c r="L233" s="33"/>
      <c r="M233" s="25"/>
      <c r="N233" s="25"/>
      <c r="O233" s="25"/>
      <c r="P233" s="25"/>
      <c r="Q233" s="25"/>
      <c r="R233" s="25"/>
    </row>
    <row r="234" spans="1:18" s="2" customFormat="1" ht="55.15" customHeight="1">
      <c r="A234" s="73">
        <v>228</v>
      </c>
      <c r="B234" s="29" t="s">
        <v>237</v>
      </c>
      <c r="C234" s="22"/>
      <c r="D234" s="13">
        <v>8422971831872</v>
      </c>
      <c r="E234" s="11">
        <v>12.49</v>
      </c>
      <c r="F234" s="74" t="str" cm="1">
        <f t="array" ref="F234">IF(SUMPRODUCT(('Comptage client'!$A$2:$A$11=RETOURS!$D234)*('Comptage client'!$B$2:$B$11))=0,"X",SUMPRODUCT(('Comptage client'!$A$2:$A$11=RETOURS!$D234)*('Comptage client'!$B$2:$B$11)))</f>
        <v>X</v>
      </c>
      <c r="G234" s="54" t="str">
        <f>IF(SUMIF('Comptage client'!$A$2:$A$10,RETOURS!$D234,'Comptage client'!$B$2:$B$11)=0,"X",SUMIF('Comptage client'!$A$2:$A$10,RETOURS!$D234,'Comptage client'!$B$2:$B$11))</f>
        <v>X</v>
      </c>
      <c r="H234" s="57"/>
      <c r="I234" s="57"/>
      <c r="J234" s="58"/>
      <c r="K234" s="33"/>
      <c r="L234" s="33"/>
      <c r="M234" s="25"/>
      <c r="N234" s="25"/>
      <c r="O234" s="25"/>
      <c r="P234" s="25"/>
      <c r="Q234" s="25"/>
      <c r="R234" s="25"/>
    </row>
    <row r="235" spans="1:18" s="2" customFormat="1" ht="55.15" customHeight="1">
      <c r="A235" s="73">
        <v>229</v>
      </c>
      <c r="B235" s="29" t="s">
        <v>238</v>
      </c>
      <c r="C235" s="22"/>
      <c r="D235" s="13">
        <v>8422971831865</v>
      </c>
      <c r="E235" s="11">
        <v>12.49</v>
      </c>
      <c r="F235" s="74" t="str" cm="1">
        <f t="array" ref="F235">IF(SUMPRODUCT(('Comptage client'!$A$2:$A$11=RETOURS!$D235)*('Comptage client'!$B$2:$B$11))=0,"X",SUMPRODUCT(('Comptage client'!$A$2:$A$11=RETOURS!$D235)*('Comptage client'!$B$2:$B$11)))</f>
        <v>X</v>
      </c>
      <c r="G235" s="54" t="str">
        <f>IF(SUMIF('Comptage client'!$A$2:$A$10,RETOURS!$D235,'Comptage client'!$B$2:$B$11)=0,"X",SUMIF('Comptage client'!$A$2:$A$10,RETOURS!$D235,'Comptage client'!$B$2:$B$11))</f>
        <v>X</v>
      </c>
      <c r="H235" s="57"/>
      <c r="I235" s="57"/>
      <c r="J235" s="58"/>
      <c r="K235" s="33"/>
      <c r="L235" s="33"/>
      <c r="M235" s="25"/>
      <c r="N235" s="25"/>
      <c r="O235" s="25"/>
      <c r="P235" s="25"/>
      <c r="Q235" s="25"/>
      <c r="R235" s="25"/>
    </row>
    <row r="236" spans="1:18" s="2" customFormat="1" ht="55.15" customHeight="1">
      <c r="A236" s="73">
        <v>230</v>
      </c>
      <c r="B236" s="29" t="s">
        <v>239</v>
      </c>
      <c r="C236" s="22"/>
      <c r="D236" s="13">
        <v>8422971831858</v>
      </c>
      <c r="E236" s="11">
        <v>12.49</v>
      </c>
      <c r="F236" s="74" t="str" cm="1">
        <f t="array" ref="F236">IF(SUMPRODUCT(('Comptage client'!$A$2:$A$11=RETOURS!$D236)*('Comptage client'!$B$2:$B$11))=0,"X",SUMPRODUCT(('Comptage client'!$A$2:$A$11=RETOURS!$D236)*('Comptage client'!$B$2:$B$11)))</f>
        <v>X</v>
      </c>
      <c r="G236" s="54" t="str">
        <f>IF(SUMIF('Comptage client'!$A$2:$A$10,RETOURS!$D236,'Comptage client'!$B$2:$B$11)=0,"X",SUMIF('Comptage client'!$A$2:$A$10,RETOURS!$D236,'Comptage client'!$B$2:$B$11))</f>
        <v>X</v>
      </c>
      <c r="H236" s="57"/>
      <c r="I236" s="57"/>
      <c r="J236" s="58"/>
      <c r="K236" s="33"/>
      <c r="L236" s="33"/>
      <c r="M236" s="25"/>
      <c r="N236" s="25"/>
      <c r="O236" s="25"/>
      <c r="P236" s="25"/>
      <c r="Q236" s="25"/>
      <c r="R236" s="25"/>
    </row>
    <row r="237" spans="1:18" s="2" customFormat="1" ht="55.15" customHeight="1">
      <c r="A237" s="73">
        <v>231</v>
      </c>
      <c r="B237" s="29" t="s">
        <v>240</v>
      </c>
      <c r="C237" s="22"/>
      <c r="D237" s="13">
        <v>8422971834972</v>
      </c>
      <c r="E237" s="11">
        <v>14.99</v>
      </c>
      <c r="F237" s="74" t="str" cm="1">
        <f t="array" ref="F237">IF(SUMPRODUCT(('Comptage client'!$A$2:$A$11=RETOURS!$D237)*('Comptage client'!$B$2:$B$11))=0,"X",SUMPRODUCT(('Comptage client'!$A$2:$A$11=RETOURS!$D237)*('Comptage client'!$B$2:$B$11)))</f>
        <v>X</v>
      </c>
      <c r="G237" s="54" t="str">
        <f>IF(SUMIF('Comptage client'!$A$2:$A$10,RETOURS!$D237,'Comptage client'!$B$2:$B$11)=0,"X",SUMIF('Comptage client'!$A$2:$A$10,RETOURS!$D237,'Comptage client'!$B$2:$B$11))</f>
        <v>X</v>
      </c>
      <c r="H237" s="57"/>
      <c r="I237" s="57"/>
      <c r="J237" s="58"/>
      <c r="K237" s="33"/>
      <c r="L237" s="33"/>
      <c r="M237" s="25"/>
      <c r="N237" s="25"/>
      <c r="O237" s="25"/>
      <c r="P237" s="25"/>
      <c r="Q237" s="25"/>
      <c r="R237" s="25"/>
    </row>
    <row r="238" spans="1:18" s="2" customFormat="1" ht="55.15" customHeight="1">
      <c r="A238" s="73">
        <v>232</v>
      </c>
      <c r="B238" s="29" t="s">
        <v>241</v>
      </c>
      <c r="C238" s="22"/>
      <c r="D238" s="13">
        <v>8422971834965</v>
      </c>
      <c r="E238" s="11">
        <v>14.99</v>
      </c>
      <c r="F238" s="74" t="str" cm="1">
        <f t="array" ref="F238">IF(SUMPRODUCT(('Comptage client'!$A$2:$A$11=RETOURS!$D238)*('Comptage client'!$B$2:$B$11))=0,"X",SUMPRODUCT(('Comptage client'!$A$2:$A$11=RETOURS!$D238)*('Comptage client'!$B$2:$B$11)))</f>
        <v>X</v>
      </c>
      <c r="G238" s="54" t="str">
        <f>IF(SUMIF('Comptage client'!$A$2:$A$10,RETOURS!$D238,'Comptage client'!$B$2:$B$11)=0,"X",SUMIF('Comptage client'!$A$2:$A$10,RETOURS!$D238,'Comptage client'!$B$2:$B$11))</f>
        <v>X</v>
      </c>
      <c r="H238" s="57"/>
      <c r="I238" s="57"/>
      <c r="J238" s="58"/>
      <c r="K238" s="33"/>
      <c r="L238" s="33"/>
      <c r="M238" s="25"/>
      <c r="N238" s="25"/>
      <c r="O238" s="25"/>
      <c r="P238" s="25"/>
      <c r="Q238" s="25"/>
      <c r="R238" s="25"/>
    </row>
    <row r="239" spans="1:18" s="2" customFormat="1" ht="55.15" customHeight="1">
      <c r="A239" s="73">
        <v>233</v>
      </c>
      <c r="B239" s="29" t="s">
        <v>242</v>
      </c>
      <c r="C239" s="22"/>
      <c r="D239" s="13">
        <v>8422971834958</v>
      </c>
      <c r="E239" s="11">
        <v>14.99</v>
      </c>
      <c r="F239" s="74" t="str" cm="1">
        <f t="array" ref="F239">IF(SUMPRODUCT(('Comptage client'!$A$2:$A$11=RETOURS!$D239)*('Comptage client'!$B$2:$B$11))=0,"X",SUMPRODUCT(('Comptage client'!$A$2:$A$11=RETOURS!$D239)*('Comptage client'!$B$2:$B$11)))</f>
        <v>X</v>
      </c>
      <c r="G239" s="54" t="str">
        <f>IF(SUMIF('Comptage client'!$A$2:$A$10,RETOURS!$D239,'Comptage client'!$B$2:$B$11)=0,"X",SUMIF('Comptage client'!$A$2:$A$10,RETOURS!$D239,'Comptage client'!$B$2:$B$11))</f>
        <v>X</v>
      </c>
      <c r="H239" s="57"/>
      <c r="I239" s="57"/>
      <c r="J239" s="58"/>
      <c r="K239" s="33"/>
      <c r="L239" s="33"/>
      <c r="M239" s="25"/>
      <c r="N239" s="25"/>
      <c r="O239" s="25"/>
      <c r="P239" s="25"/>
      <c r="Q239" s="25"/>
      <c r="R239" s="25"/>
    </row>
    <row r="240" spans="1:18" s="2" customFormat="1" ht="55.15" customHeight="1">
      <c r="A240" s="73">
        <v>234</v>
      </c>
      <c r="B240" s="29" t="s">
        <v>243</v>
      </c>
      <c r="C240" s="22"/>
      <c r="D240" s="13">
        <v>8422971083554</v>
      </c>
      <c r="E240" s="11">
        <v>16.66</v>
      </c>
      <c r="F240" s="74" t="str" cm="1">
        <f t="array" ref="F240">IF(SUMPRODUCT(('Comptage client'!$A$2:$A$11=RETOURS!$D240)*('Comptage client'!$B$2:$B$11))=0,"X",SUMPRODUCT(('Comptage client'!$A$2:$A$11=RETOURS!$D240)*('Comptage client'!$B$2:$B$11)))</f>
        <v>X</v>
      </c>
      <c r="G240" s="54" t="str">
        <f>IF(SUMIF('Comptage client'!$A$2:$A$10,RETOURS!$D240,'Comptage client'!$B$2:$B$11)=0,"X",SUMIF('Comptage client'!$A$2:$A$10,RETOURS!$D240,'Comptage client'!$B$2:$B$11))</f>
        <v>X</v>
      </c>
      <c r="H240" s="57"/>
      <c r="I240" s="57"/>
      <c r="J240" s="58"/>
      <c r="K240" s="33"/>
      <c r="L240" s="33"/>
      <c r="M240" s="25"/>
      <c r="N240" s="25"/>
      <c r="O240" s="25"/>
      <c r="P240" s="25"/>
      <c r="Q240" s="25"/>
      <c r="R240" s="25"/>
    </row>
    <row r="241" spans="1:18" s="2" customFormat="1" ht="55.15" customHeight="1">
      <c r="A241" s="73">
        <v>235</v>
      </c>
      <c r="B241" s="29" t="s">
        <v>244</v>
      </c>
      <c r="C241" s="22"/>
      <c r="D241" s="13">
        <v>8422971083677</v>
      </c>
      <c r="E241" s="11">
        <v>16.66</v>
      </c>
      <c r="F241" s="74" t="str" cm="1">
        <f t="array" ref="F241">IF(SUMPRODUCT(('Comptage client'!$A$2:$A$11=RETOURS!$D241)*('Comptage client'!$B$2:$B$11))=0,"X",SUMPRODUCT(('Comptage client'!$A$2:$A$11=RETOURS!$D241)*('Comptage client'!$B$2:$B$11)))</f>
        <v>X</v>
      </c>
      <c r="G241" s="54" t="str">
        <f>IF(SUMIF('Comptage client'!$A$2:$A$10,RETOURS!$D241,'Comptage client'!$B$2:$B$11)=0,"X",SUMIF('Comptage client'!$A$2:$A$10,RETOURS!$D241,'Comptage client'!$B$2:$B$11))</f>
        <v>X</v>
      </c>
      <c r="H241" s="57"/>
      <c r="I241" s="57"/>
      <c r="J241" s="58"/>
      <c r="K241" s="33"/>
      <c r="L241" s="33"/>
      <c r="M241" s="25"/>
      <c r="N241" s="25"/>
      <c r="O241" s="25"/>
      <c r="P241" s="25"/>
      <c r="Q241" s="25"/>
      <c r="R241" s="25"/>
    </row>
    <row r="242" spans="1:18" s="2" customFormat="1" ht="55.15" customHeight="1">
      <c r="A242" s="73">
        <v>236</v>
      </c>
      <c r="B242" s="29" t="s">
        <v>245</v>
      </c>
      <c r="C242" s="22"/>
      <c r="D242" s="13">
        <v>8422971837171</v>
      </c>
      <c r="E242" s="11">
        <v>10.83</v>
      </c>
      <c r="F242" s="74" t="str" cm="1">
        <f t="array" ref="F242">IF(SUMPRODUCT(('Comptage client'!$A$2:$A$11=RETOURS!$D242)*('Comptage client'!$B$2:$B$11))=0,"X",SUMPRODUCT(('Comptage client'!$A$2:$A$11=RETOURS!$D242)*('Comptage client'!$B$2:$B$11)))</f>
        <v>X</v>
      </c>
      <c r="G242" s="54" t="str">
        <f>IF(SUMIF('Comptage client'!$A$2:$A$10,RETOURS!$D242,'Comptage client'!$B$2:$B$11)=0,"X",SUMIF('Comptage client'!$A$2:$A$10,RETOURS!$D242,'Comptage client'!$B$2:$B$11))</f>
        <v>X</v>
      </c>
      <c r="H242" s="57"/>
      <c r="I242" s="57"/>
      <c r="J242" s="58"/>
      <c r="K242" s="33"/>
      <c r="L242" s="33"/>
      <c r="M242" s="25"/>
      <c r="N242" s="25"/>
      <c r="O242" s="25"/>
      <c r="P242" s="25"/>
      <c r="Q242" s="25"/>
      <c r="R242" s="25"/>
    </row>
    <row r="243" spans="1:18" s="2" customFormat="1" ht="55.15" customHeight="1">
      <c r="A243" s="73">
        <v>237</v>
      </c>
      <c r="B243" s="29" t="s">
        <v>246</v>
      </c>
      <c r="C243" s="22"/>
      <c r="D243" s="13">
        <v>8422971837164</v>
      </c>
      <c r="E243" s="11">
        <v>10.83</v>
      </c>
      <c r="F243" s="74" t="str" cm="1">
        <f t="array" ref="F243">IF(SUMPRODUCT(('Comptage client'!$A$2:$A$11=RETOURS!$D243)*('Comptage client'!$B$2:$B$11))=0,"X",SUMPRODUCT(('Comptage client'!$A$2:$A$11=RETOURS!$D243)*('Comptage client'!$B$2:$B$11)))</f>
        <v>X</v>
      </c>
      <c r="G243" s="54" t="str">
        <f>IF(SUMIF('Comptage client'!$A$2:$A$10,RETOURS!$D243,'Comptage client'!$B$2:$B$11)=0,"X",SUMIF('Comptage client'!$A$2:$A$10,RETOURS!$D243,'Comptage client'!$B$2:$B$11))</f>
        <v>X</v>
      </c>
      <c r="H243" s="57"/>
      <c r="I243" s="57"/>
      <c r="J243" s="58"/>
      <c r="K243" s="33"/>
      <c r="L243" s="33"/>
      <c r="M243" s="25"/>
      <c r="N243" s="25"/>
      <c r="O243" s="25"/>
      <c r="P243" s="25"/>
      <c r="Q243" s="25"/>
      <c r="R243" s="25"/>
    </row>
    <row r="244" spans="1:18" s="2" customFormat="1" ht="55.15" customHeight="1">
      <c r="A244" s="73">
        <v>238</v>
      </c>
      <c r="B244" s="29" t="s">
        <v>247</v>
      </c>
      <c r="C244" s="22"/>
      <c r="D244" s="13">
        <v>8422971837157</v>
      </c>
      <c r="E244" s="11">
        <v>10.83</v>
      </c>
      <c r="F244" s="74" t="str" cm="1">
        <f t="array" ref="F244">IF(SUMPRODUCT(('Comptage client'!$A$2:$A$11=RETOURS!$D244)*('Comptage client'!$B$2:$B$11))=0,"X",SUMPRODUCT(('Comptage client'!$A$2:$A$11=RETOURS!$D244)*('Comptage client'!$B$2:$B$11)))</f>
        <v>X</v>
      </c>
      <c r="G244" s="54" t="str">
        <f>IF(SUMIF('Comptage client'!$A$2:$A$10,RETOURS!$D244,'Comptage client'!$B$2:$B$11)=0,"X",SUMIF('Comptage client'!$A$2:$A$10,RETOURS!$D244,'Comptage client'!$B$2:$B$11))</f>
        <v>X</v>
      </c>
      <c r="H244" s="57"/>
      <c r="I244" s="57"/>
      <c r="J244" s="58"/>
      <c r="K244" s="33"/>
      <c r="L244" s="33"/>
      <c r="M244" s="25"/>
      <c r="N244" s="25"/>
      <c r="O244" s="25"/>
      <c r="P244" s="25"/>
      <c r="Q244" s="25"/>
      <c r="R244" s="25"/>
    </row>
    <row r="245" spans="1:18" s="2" customFormat="1" ht="55.15" customHeight="1">
      <c r="A245" s="73">
        <v>239</v>
      </c>
      <c r="B245" s="29" t="s">
        <v>248</v>
      </c>
      <c r="C245" s="22"/>
      <c r="D245" s="13">
        <v>8422971847781</v>
      </c>
      <c r="E245" s="11">
        <v>13.33</v>
      </c>
      <c r="F245" s="74" t="str" cm="1">
        <f t="array" ref="F245">IF(SUMPRODUCT(('Comptage client'!$A$2:$A$11=RETOURS!$D245)*('Comptage client'!$B$2:$B$11))=0,"X",SUMPRODUCT(('Comptage client'!$A$2:$A$11=RETOURS!$D245)*('Comptage client'!$B$2:$B$11)))</f>
        <v>X</v>
      </c>
      <c r="G245" s="54" t="str">
        <f>IF(SUMIF('Comptage client'!$A$2:$A$10,RETOURS!$D245,'Comptage client'!$B$2:$B$11)=0,"X",SUMIF('Comptage client'!$A$2:$A$10,RETOURS!$D245,'Comptage client'!$B$2:$B$11))</f>
        <v>X</v>
      </c>
      <c r="H245" s="57"/>
      <c r="I245" s="57"/>
      <c r="J245" s="58"/>
      <c r="K245" s="33"/>
      <c r="L245" s="33"/>
      <c r="M245" s="25"/>
      <c r="N245" s="25"/>
      <c r="O245" s="25"/>
      <c r="P245" s="25"/>
      <c r="Q245" s="25"/>
      <c r="R245" s="25"/>
    </row>
    <row r="246" spans="1:18" s="2" customFormat="1" ht="55.15" customHeight="1">
      <c r="A246" s="73">
        <v>240</v>
      </c>
      <c r="B246" s="29" t="s">
        <v>249</v>
      </c>
      <c r="C246" s="22"/>
      <c r="D246" s="13">
        <v>8422971842588</v>
      </c>
      <c r="E246" s="11">
        <v>15.83</v>
      </c>
      <c r="F246" s="74" t="str" cm="1">
        <f t="array" ref="F246">IF(SUMPRODUCT(('Comptage client'!$A$2:$A$11=RETOURS!$D246)*('Comptage client'!$B$2:$B$11))=0,"X",SUMPRODUCT(('Comptage client'!$A$2:$A$11=RETOURS!$D246)*('Comptage client'!$B$2:$B$11)))</f>
        <v>X</v>
      </c>
      <c r="G246" s="54" t="str">
        <f>IF(SUMIF('Comptage client'!$A$2:$A$10,RETOURS!$D246,'Comptage client'!$B$2:$B$11)=0,"X",SUMIF('Comptage client'!$A$2:$A$10,RETOURS!$D246,'Comptage client'!$B$2:$B$11))</f>
        <v>X</v>
      </c>
      <c r="H246" s="57"/>
      <c r="I246" s="57"/>
      <c r="J246" s="58"/>
      <c r="K246" s="33"/>
      <c r="L246" s="33"/>
      <c r="M246" s="25"/>
      <c r="N246" s="25"/>
      <c r="O246" s="25"/>
      <c r="P246" s="25"/>
      <c r="Q246" s="25"/>
      <c r="R246" s="25"/>
    </row>
    <row r="247" spans="1:18" s="2" customFormat="1" ht="55.15" customHeight="1">
      <c r="A247" s="73">
        <v>241</v>
      </c>
      <c r="B247" s="29" t="s">
        <v>250</v>
      </c>
      <c r="C247" s="22"/>
      <c r="D247" s="13">
        <v>8422971851573</v>
      </c>
      <c r="E247" s="11">
        <v>9.99</v>
      </c>
      <c r="F247" s="74" t="str" cm="1">
        <f t="array" ref="F247">IF(SUMPRODUCT(('Comptage client'!$A$2:$A$11=RETOURS!$D247)*('Comptage client'!$B$2:$B$11))=0,"X",SUMPRODUCT(('Comptage client'!$A$2:$A$11=RETOURS!$D247)*('Comptage client'!$B$2:$B$11)))</f>
        <v>X</v>
      </c>
      <c r="G247" s="54" t="str">
        <f>IF(SUMIF('Comptage client'!$A$2:$A$10,RETOURS!$D247,'Comptage client'!$B$2:$B$11)=0,"X",SUMIF('Comptage client'!$A$2:$A$10,RETOURS!$D247,'Comptage client'!$B$2:$B$11))</f>
        <v>X</v>
      </c>
      <c r="H247" s="57"/>
      <c r="I247" s="57"/>
      <c r="J247" s="58"/>
      <c r="K247" s="33"/>
      <c r="L247" s="33"/>
      <c r="M247" s="25"/>
      <c r="N247" s="25"/>
      <c r="O247" s="25"/>
      <c r="P247" s="25"/>
      <c r="Q247" s="25"/>
      <c r="R247" s="25"/>
    </row>
    <row r="248" spans="1:18" s="2" customFormat="1" ht="55.15" customHeight="1">
      <c r="A248" s="73">
        <v>242</v>
      </c>
      <c r="B248" s="29" t="s">
        <v>251</v>
      </c>
      <c r="C248" s="22"/>
      <c r="D248" s="13">
        <v>8422971851566</v>
      </c>
      <c r="E248" s="11">
        <v>9.99</v>
      </c>
      <c r="F248" s="74" t="str" cm="1">
        <f t="array" ref="F248">IF(SUMPRODUCT(('Comptage client'!$A$2:$A$11=RETOURS!$D248)*('Comptage client'!$B$2:$B$11))=0,"X",SUMPRODUCT(('Comptage client'!$A$2:$A$11=RETOURS!$D248)*('Comptage client'!$B$2:$B$11)))</f>
        <v>X</v>
      </c>
      <c r="G248" s="54" t="str">
        <f>IF(SUMIF('Comptage client'!$A$2:$A$10,RETOURS!$D248,'Comptage client'!$B$2:$B$11)=0,"X",SUMIF('Comptage client'!$A$2:$A$10,RETOURS!$D248,'Comptage client'!$B$2:$B$11))</f>
        <v>X</v>
      </c>
      <c r="H248" s="57"/>
      <c r="I248" s="57"/>
      <c r="J248" s="58"/>
      <c r="K248" s="33"/>
      <c r="L248" s="33"/>
      <c r="M248" s="25"/>
      <c r="N248" s="25"/>
      <c r="O248" s="25"/>
      <c r="P248" s="25"/>
      <c r="Q248" s="25"/>
      <c r="R248" s="25"/>
    </row>
    <row r="249" spans="1:18" s="2" customFormat="1" ht="55.15" customHeight="1">
      <c r="A249" s="73">
        <v>243</v>
      </c>
      <c r="B249" s="29" t="s">
        <v>252</v>
      </c>
      <c r="C249" s="22"/>
      <c r="D249" s="13">
        <v>8422971851559</v>
      </c>
      <c r="E249" s="11">
        <v>9.99</v>
      </c>
      <c r="F249" s="74" t="str" cm="1">
        <f t="array" ref="F249">IF(SUMPRODUCT(('Comptage client'!$A$2:$A$11=RETOURS!$D249)*('Comptage client'!$B$2:$B$11))=0,"X",SUMPRODUCT(('Comptage client'!$A$2:$A$11=RETOURS!$D249)*('Comptage client'!$B$2:$B$11)))</f>
        <v>X</v>
      </c>
      <c r="G249" s="54" t="str">
        <f>IF(SUMIF('Comptage client'!$A$2:$A$10,RETOURS!$D249,'Comptage client'!$B$2:$B$11)=0,"X",SUMIF('Comptage client'!$A$2:$A$10,RETOURS!$D249,'Comptage client'!$B$2:$B$11))</f>
        <v>X</v>
      </c>
      <c r="H249" s="57"/>
      <c r="I249" s="57"/>
      <c r="J249" s="58"/>
      <c r="K249" s="33"/>
      <c r="L249" s="33"/>
      <c r="M249" s="25"/>
      <c r="N249" s="25"/>
      <c r="O249" s="25"/>
      <c r="P249" s="25"/>
      <c r="Q249" s="25"/>
      <c r="R249" s="25"/>
    </row>
    <row r="250" spans="1:18" s="2" customFormat="1" ht="55.15" customHeight="1">
      <c r="A250" s="73">
        <v>244</v>
      </c>
      <c r="B250" s="29" t="s">
        <v>253</v>
      </c>
      <c r="C250" s="22"/>
      <c r="D250" s="13">
        <v>8422971856073</v>
      </c>
      <c r="E250" s="11">
        <v>12.49</v>
      </c>
      <c r="F250" s="74" t="str" cm="1">
        <f t="array" ref="F250">IF(SUMPRODUCT(('Comptage client'!$A$2:$A$11=RETOURS!$D250)*('Comptage client'!$B$2:$B$11))=0,"X",SUMPRODUCT(('Comptage client'!$A$2:$A$11=RETOURS!$D250)*('Comptage client'!$B$2:$B$11)))</f>
        <v>X</v>
      </c>
      <c r="G250" s="54" t="str">
        <f>IF(SUMIF('Comptage client'!$A$2:$A$10,RETOURS!$D250,'Comptage client'!$B$2:$B$11)=0,"X",SUMIF('Comptage client'!$A$2:$A$10,RETOURS!$D250,'Comptage client'!$B$2:$B$11))</f>
        <v>X</v>
      </c>
      <c r="H250" s="57"/>
      <c r="I250" s="57"/>
      <c r="J250" s="58"/>
      <c r="K250" s="33"/>
      <c r="L250" s="33"/>
      <c r="M250" s="25"/>
      <c r="N250" s="25"/>
      <c r="O250" s="25"/>
      <c r="P250" s="25"/>
      <c r="Q250" s="25"/>
      <c r="R250" s="25"/>
    </row>
    <row r="251" spans="1:18" s="2" customFormat="1" ht="55.15" customHeight="1">
      <c r="A251" s="73">
        <v>245</v>
      </c>
      <c r="B251" s="29" t="s">
        <v>254</v>
      </c>
      <c r="C251" s="22"/>
      <c r="D251" s="13">
        <v>8422971856080</v>
      </c>
      <c r="E251" s="11">
        <v>12.49</v>
      </c>
      <c r="F251" s="74" t="str" cm="1">
        <f t="array" ref="F251">IF(SUMPRODUCT(('Comptage client'!$A$2:$A$11=RETOURS!$D251)*('Comptage client'!$B$2:$B$11))=0,"X",SUMPRODUCT(('Comptage client'!$A$2:$A$11=RETOURS!$D251)*('Comptage client'!$B$2:$B$11)))</f>
        <v>X</v>
      </c>
      <c r="G251" s="54" t="str">
        <f>IF(SUMIF('Comptage client'!$A$2:$A$10,RETOURS!$D251,'Comptage client'!$B$2:$B$11)=0,"X",SUMIF('Comptage client'!$A$2:$A$10,RETOURS!$D251,'Comptage client'!$B$2:$B$11))</f>
        <v>X</v>
      </c>
      <c r="H251" s="57"/>
      <c r="I251" s="57"/>
      <c r="J251" s="58"/>
      <c r="K251" s="33"/>
      <c r="L251" s="33"/>
      <c r="M251" s="25"/>
      <c r="N251" s="25"/>
      <c r="O251" s="25"/>
      <c r="P251" s="25"/>
      <c r="Q251" s="25"/>
      <c r="R251" s="25"/>
    </row>
    <row r="252" spans="1:18" s="2" customFormat="1" ht="55.15" customHeight="1">
      <c r="A252" s="73">
        <v>246</v>
      </c>
      <c r="B252" s="29" t="s">
        <v>255</v>
      </c>
      <c r="C252" s="22"/>
      <c r="D252" s="13">
        <v>8422971863170</v>
      </c>
      <c r="E252" s="11">
        <v>9.99</v>
      </c>
      <c r="F252" s="74" t="str" cm="1">
        <f t="array" ref="F252">IF(SUMPRODUCT(('Comptage client'!$A$2:$A$11=RETOURS!$D252)*('Comptage client'!$B$2:$B$11))=0,"X",SUMPRODUCT(('Comptage client'!$A$2:$A$11=RETOURS!$D252)*('Comptage client'!$B$2:$B$11)))</f>
        <v>X</v>
      </c>
      <c r="G252" s="54" t="str">
        <f>IF(SUMIF('Comptage client'!$A$2:$A$10,RETOURS!$D252,'Comptage client'!$B$2:$B$11)=0,"X",SUMIF('Comptage client'!$A$2:$A$10,RETOURS!$D252,'Comptage client'!$B$2:$B$11))</f>
        <v>X</v>
      </c>
      <c r="H252" s="57"/>
      <c r="I252" s="57"/>
      <c r="J252" s="58"/>
      <c r="K252" s="33"/>
      <c r="L252" s="33"/>
      <c r="M252" s="25"/>
      <c r="N252" s="25"/>
      <c r="O252" s="25"/>
      <c r="P252" s="25"/>
      <c r="Q252" s="25"/>
      <c r="R252" s="25"/>
    </row>
    <row r="253" spans="1:18" s="2" customFormat="1" ht="55.15" customHeight="1">
      <c r="A253" s="73">
        <v>247</v>
      </c>
      <c r="B253" s="29" t="s">
        <v>256</v>
      </c>
      <c r="C253" s="22"/>
      <c r="D253" s="13">
        <v>8422971863163</v>
      </c>
      <c r="E253" s="11">
        <v>9.99</v>
      </c>
      <c r="F253" s="74" t="str" cm="1">
        <f t="array" ref="F253">IF(SUMPRODUCT(('Comptage client'!$A$2:$A$11=RETOURS!$D253)*('Comptage client'!$B$2:$B$11))=0,"X",SUMPRODUCT(('Comptage client'!$A$2:$A$11=RETOURS!$D253)*('Comptage client'!$B$2:$B$11)))</f>
        <v>X</v>
      </c>
      <c r="G253" s="54" t="str">
        <f>IF(SUMIF('Comptage client'!$A$2:$A$10,RETOURS!$D253,'Comptage client'!$B$2:$B$11)=0,"X",SUMIF('Comptage client'!$A$2:$A$10,RETOURS!$D253,'Comptage client'!$B$2:$B$11))</f>
        <v>X</v>
      </c>
      <c r="H253" s="57"/>
      <c r="I253" s="57"/>
      <c r="J253" s="58"/>
      <c r="K253" s="33"/>
      <c r="L253" s="33"/>
      <c r="M253" s="25"/>
      <c r="N253" s="25"/>
      <c r="O253" s="25"/>
      <c r="P253" s="25"/>
      <c r="Q253" s="25"/>
      <c r="R253" s="25"/>
    </row>
    <row r="254" spans="1:18" s="2" customFormat="1" ht="55.15" customHeight="1">
      <c r="A254" s="73">
        <v>248</v>
      </c>
      <c r="B254" s="29" t="s">
        <v>257</v>
      </c>
      <c r="C254" s="22"/>
      <c r="D254" s="13">
        <v>8422971863156</v>
      </c>
      <c r="E254" s="11">
        <v>9.99</v>
      </c>
      <c r="F254" s="74" t="str" cm="1">
        <f t="array" ref="F254">IF(SUMPRODUCT(('Comptage client'!$A$2:$A$11=RETOURS!$D254)*('Comptage client'!$B$2:$B$11))=0,"X",SUMPRODUCT(('Comptage client'!$A$2:$A$11=RETOURS!$D254)*('Comptage client'!$B$2:$B$11)))</f>
        <v>X</v>
      </c>
      <c r="G254" s="54" t="str">
        <f>IF(SUMIF('Comptage client'!$A$2:$A$10,RETOURS!$D254,'Comptage client'!$B$2:$B$11)=0,"X",SUMIF('Comptage client'!$A$2:$A$10,RETOURS!$D254,'Comptage client'!$B$2:$B$11))</f>
        <v>X</v>
      </c>
      <c r="H254" s="57"/>
      <c r="I254" s="57"/>
      <c r="J254" s="58"/>
      <c r="K254" s="33"/>
      <c r="L254" s="33"/>
      <c r="M254" s="25"/>
      <c r="N254" s="25"/>
      <c r="O254" s="25"/>
      <c r="P254" s="25"/>
      <c r="Q254" s="25"/>
      <c r="R254" s="25"/>
    </row>
    <row r="255" spans="1:18" s="2" customFormat="1" ht="55.15" customHeight="1">
      <c r="A255" s="73">
        <v>249</v>
      </c>
      <c r="B255" s="29" t="s">
        <v>258</v>
      </c>
      <c r="C255" s="22"/>
      <c r="D255" s="13">
        <v>8422971869073</v>
      </c>
      <c r="E255" s="11">
        <v>14.99</v>
      </c>
      <c r="F255" s="74" t="str" cm="1">
        <f t="array" ref="F255">IF(SUMPRODUCT(('Comptage client'!$A$2:$A$11=RETOURS!$D255)*('Comptage client'!$B$2:$B$11))=0,"X",SUMPRODUCT(('Comptage client'!$A$2:$A$11=RETOURS!$D255)*('Comptage client'!$B$2:$B$11)))</f>
        <v>X</v>
      </c>
      <c r="G255" s="54" t="str">
        <f>IF(SUMIF('Comptage client'!$A$2:$A$10,RETOURS!$D255,'Comptage client'!$B$2:$B$11)=0,"X",SUMIF('Comptage client'!$A$2:$A$10,RETOURS!$D255,'Comptage client'!$B$2:$B$11))</f>
        <v>X</v>
      </c>
      <c r="H255" s="57"/>
      <c r="I255" s="57"/>
      <c r="J255" s="58"/>
      <c r="K255" s="33"/>
      <c r="L255" s="33"/>
      <c r="M255" s="25"/>
      <c r="N255" s="25"/>
      <c r="O255" s="25"/>
      <c r="P255" s="25"/>
      <c r="Q255" s="25"/>
      <c r="R255" s="25"/>
    </row>
    <row r="256" spans="1:18" s="2" customFormat="1" ht="55.15" customHeight="1">
      <c r="A256" s="73">
        <v>250</v>
      </c>
      <c r="B256" s="29" t="s">
        <v>259</v>
      </c>
      <c r="C256" s="22"/>
      <c r="D256" s="13">
        <v>8422971869066</v>
      </c>
      <c r="E256" s="11">
        <v>14.99</v>
      </c>
      <c r="F256" s="74" t="str" cm="1">
        <f t="array" ref="F256">IF(SUMPRODUCT(('Comptage client'!$A$2:$A$11=RETOURS!$D256)*('Comptage client'!$B$2:$B$11))=0,"X",SUMPRODUCT(('Comptage client'!$A$2:$A$11=RETOURS!$D256)*('Comptage client'!$B$2:$B$11)))</f>
        <v>X</v>
      </c>
      <c r="G256" s="54" t="str">
        <f>IF(SUMIF('Comptage client'!$A$2:$A$10,RETOURS!$D256,'Comptage client'!$B$2:$B$11)=0,"X",SUMIF('Comptage client'!$A$2:$A$10,RETOURS!$D256,'Comptage client'!$B$2:$B$11))</f>
        <v>X</v>
      </c>
      <c r="H256" s="57"/>
      <c r="I256" s="57"/>
      <c r="J256" s="58"/>
      <c r="K256" s="33"/>
      <c r="L256" s="33"/>
      <c r="M256" s="25"/>
      <c r="N256" s="25"/>
      <c r="O256" s="25"/>
      <c r="P256" s="25"/>
      <c r="Q256" s="25"/>
      <c r="R256" s="25"/>
    </row>
    <row r="257" spans="1:18" s="2" customFormat="1" ht="55.15" customHeight="1">
      <c r="A257" s="73">
        <v>251</v>
      </c>
      <c r="B257" s="29" t="s">
        <v>260</v>
      </c>
      <c r="C257" s="22"/>
      <c r="D257" s="13">
        <v>8422971869172</v>
      </c>
      <c r="E257" s="11">
        <v>14.99</v>
      </c>
      <c r="F257" s="74" t="str" cm="1">
        <f t="array" ref="F257">IF(SUMPRODUCT(('Comptage client'!$A$2:$A$11=RETOURS!$D257)*('Comptage client'!$B$2:$B$11))=0,"X",SUMPRODUCT(('Comptage client'!$A$2:$A$11=RETOURS!$D257)*('Comptage client'!$B$2:$B$11)))</f>
        <v>X</v>
      </c>
      <c r="G257" s="54" t="str">
        <f>IF(SUMIF('Comptage client'!$A$2:$A$10,RETOURS!$D257,'Comptage client'!$B$2:$B$11)=0,"X",SUMIF('Comptage client'!$A$2:$A$10,RETOURS!$D257,'Comptage client'!$B$2:$B$11))</f>
        <v>X</v>
      </c>
      <c r="H257" s="57"/>
      <c r="I257" s="57"/>
      <c r="J257" s="58"/>
      <c r="K257" s="33"/>
      <c r="L257" s="33"/>
      <c r="M257" s="25"/>
      <c r="N257" s="25"/>
      <c r="O257" s="25"/>
      <c r="P257" s="25"/>
      <c r="Q257" s="25"/>
      <c r="R257" s="25"/>
    </row>
    <row r="258" spans="1:18" s="2" customFormat="1" ht="55.15" customHeight="1">
      <c r="A258" s="73">
        <v>252</v>
      </c>
      <c r="B258" s="29" t="s">
        <v>261</v>
      </c>
      <c r="C258" s="22"/>
      <c r="D258" s="13">
        <v>8422971869165</v>
      </c>
      <c r="E258" s="11">
        <v>14.99</v>
      </c>
      <c r="F258" s="74" t="str" cm="1">
        <f t="array" ref="F258">IF(SUMPRODUCT(('Comptage client'!$A$2:$A$11=RETOURS!$D258)*('Comptage client'!$B$2:$B$11))=0,"X",SUMPRODUCT(('Comptage client'!$A$2:$A$11=RETOURS!$D258)*('Comptage client'!$B$2:$B$11)))</f>
        <v>X</v>
      </c>
      <c r="G258" s="54" t="str">
        <f>IF(SUMIF('Comptage client'!$A$2:$A$10,RETOURS!$D258,'Comptage client'!$B$2:$B$11)=0,"X",SUMIF('Comptage client'!$A$2:$A$10,RETOURS!$D258,'Comptage client'!$B$2:$B$11))</f>
        <v>X</v>
      </c>
      <c r="H258" s="57"/>
      <c r="I258" s="57"/>
      <c r="J258" s="58"/>
      <c r="K258" s="33"/>
      <c r="L258" s="33"/>
      <c r="M258" s="25"/>
      <c r="N258" s="25"/>
      <c r="O258" s="25"/>
      <c r="P258" s="25"/>
      <c r="Q258" s="25"/>
      <c r="R258" s="25"/>
    </row>
    <row r="259" spans="1:18" s="2" customFormat="1" ht="55.15" customHeight="1">
      <c r="A259" s="73">
        <v>253</v>
      </c>
      <c r="B259" s="29" t="s">
        <v>262</v>
      </c>
      <c r="C259" s="22"/>
      <c r="D259" s="13">
        <v>8422971870246</v>
      </c>
      <c r="E259" s="11">
        <v>16.66</v>
      </c>
      <c r="F259" s="74" t="str" cm="1">
        <f t="array" ref="F259">IF(SUMPRODUCT(('Comptage client'!$A$2:$A$11=RETOURS!$D259)*('Comptage client'!$B$2:$B$11))=0,"X",SUMPRODUCT(('Comptage client'!$A$2:$A$11=RETOURS!$D259)*('Comptage client'!$B$2:$B$11)))</f>
        <v>X</v>
      </c>
      <c r="G259" s="54" t="str">
        <f>IF(SUMIF('Comptage client'!$A$2:$A$10,RETOURS!$D259,'Comptage client'!$B$2:$B$11)=0,"X",SUMIF('Comptage client'!$A$2:$A$10,RETOURS!$D259,'Comptage client'!$B$2:$B$11))</f>
        <v>X</v>
      </c>
      <c r="H259" s="57"/>
      <c r="I259" s="57"/>
      <c r="J259" s="58"/>
      <c r="K259" s="33"/>
      <c r="L259" s="33"/>
      <c r="M259" s="25"/>
      <c r="N259" s="25"/>
      <c r="O259" s="25"/>
      <c r="P259" s="25"/>
      <c r="Q259" s="25"/>
      <c r="R259" s="25"/>
    </row>
    <row r="260" spans="1:18" s="2" customFormat="1" ht="55.15" customHeight="1">
      <c r="A260" s="73">
        <v>254</v>
      </c>
      <c r="B260" s="29" t="s">
        <v>263</v>
      </c>
      <c r="C260" s="22"/>
      <c r="D260" s="13">
        <v>8422971870345</v>
      </c>
      <c r="E260" s="11">
        <v>16.66</v>
      </c>
      <c r="F260" s="74" t="str" cm="1">
        <f t="array" ref="F260">IF(SUMPRODUCT(('Comptage client'!$A$2:$A$11=RETOURS!$D260)*('Comptage client'!$B$2:$B$11))=0,"X",SUMPRODUCT(('Comptage client'!$A$2:$A$11=RETOURS!$D260)*('Comptage client'!$B$2:$B$11)))</f>
        <v>X</v>
      </c>
      <c r="G260" s="54" t="str">
        <f>IF(SUMIF('Comptage client'!$A$2:$A$10,RETOURS!$D260,'Comptage client'!$B$2:$B$11)=0,"X",SUMIF('Comptage client'!$A$2:$A$10,RETOURS!$D260,'Comptage client'!$B$2:$B$11))</f>
        <v>X</v>
      </c>
      <c r="H260" s="57"/>
      <c r="I260" s="57"/>
      <c r="J260" s="58"/>
      <c r="K260" s="33"/>
      <c r="L260" s="33"/>
      <c r="M260" s="25"/>
      <c r="N260" s="25"/>
      <c r="O260" s="25"/>
      <c r="P260" s="25"/>
      <c r="Q260" s="25"/>
      <c r="R260" s="25"/>
    </row>
    <row r="261" spans="1:18" s="2" customFormat="1" ht="55.15" customHeight="1">
      <c r="A261" s="73">
        <v>255</v>
      </c>
      <c r="B261" s="29" t="s">
        <v>264</v>
      </c>
      <c r="C261" s="22"/>
      <c r="D261" s="13">
        <v>8422971870444</v>
      </c>
      <c r="E261" s="11">
        <v>16.66</v>
      </c>
      <c r="F261" s="74" t="str" cm="1">
        <f t="array" ref="F261">IF(SUMPRODUCT(('Comptage client'!$A$2:$A$11=RETOURS!$D261)*('Comptage client'!$B$2:$B$11))=0,"X",SUMPRODUCT(('Comptage client'!$A$2:$A$11=RETOURS!$D261)*('Comptage client'!$B$2:$B$11)))</f>
        <v>X</v>
      </c>
      <c r="G261" s="54" t="str">
        <f>IF(SUMIF('Comptage client'!$A$2:$A$10,RETOURS!$D261,'Comptage client'!$B$2:$B$11)=0,"X",SUMIF('Comptage client'!$A$2:$A$10,RETOURS!$D261,'Comptage client'!$B$2:$B$11))</f>
        <v>X</v>
      </c>
      <c r="H261" s="57"/>
      <c r="I261" s="57"/>
      <c r="J261" s="58"/>
      <c r="K261" s="33"/>
      <c r="L261" s="33"/>
      <c r="M261" s="25"/>
      <c r="N261" s="25"/>
      <c r="O261" s="25"/>
      <c r="P261" s="25"/>
      <c r="Q261" s="25"/>
      <c r="R261" s="25"/>
    </row>
    <row r="262" spans="1:18" s="2" customFormat="1" ht="55.15" customHeight="1">
      <c r="A262" s="73">
        <v>256</v>
      </c>
      <c r="B262" s="29" t="s">
        <v>265</v>
      </c>
      <c r="C262" s="22"/>
      <c r="D262" s="13">
        <v>8422971871274</v>
      </c>
      <c r="E262" s="11">
        <v>14.16</v>
      </c>
      <c r="F262" s="74" t="str" cm="1">
        <f t="array" ref="F262">IF(SUMPRODUCT(('Comptage client'!$A$2:$A$11=RETOURS!$D262)*('Comptage client'!$B$2:$B$11))=0,"X",SUMPRODUCT(('Comptage client'!$A$2:$A$11=RETOURS!$D262)*('Comptage client'!$B$2:$B$11)))</f>
        <v>X</v>
      </c>
      <c r="G262" s="54" t="str">
        <f>IF(SUMIF('Comptage client'!$A$2:$A$10,RETOURS!$D262,'Comptage client'!$B$2:$B$11)=0,"X",SUMIF('Comptage client'!$A$2:$A$10,RETOURS!$D262,'Comptage client'!$B$2:$B$11))</f>
        <v>X</v>
      </c>
      <c r="H262" s="57"/>
      <c r="I262" s="57"/>
      <c r="J262" s="58"/>
      <c r="K262" s="33"/>
      <c r="L262" s="33"/>
      <c r="M262" s="25"/>
      <c r="N262" s="25"/>
      <c r="O262" s="25"/>
      <c r="P262" s="25"/>
      <c r="Q262" s="25"/>
      <c r="R262" s="25"/>
    </row>
    <row r="263" spans="1:18" s="2" customFormat="1" ht="55.15" customHeight="1">
      <c r="A263" s="73">
        <v>257</v>
      </c>
      <c r="B263" s="29" t="s">
        <v>266</v>
      </c>
      <c r="C263" s="22"/>
      <c r="D263" s="13">
        <v>8422971871267</v>
      </c>
      <c r="E263" s="11">
        <v>14.16</v>
      </c>
      <c r="F263" s="74" t="str" cm="1">
        <f t="array" ref="F263">IF(SUMPRODUCT(('Comptage client'!$A$2:$A$11=RETOURS!$D263)*('Comptage client'!$B$2:$B$11))=0,"X",SUMPRODUCT(('Comptage client'!$A$2:$A$11=RETOURS!$D263)*('Comptage client'!$B$2:$B$11)))</f>
        <v>X</v>
      </c>
      <c r="G263" s="54" t="str">
        <f>IF(SUMIF('Comptage client'!$A$2:$A$10,RETOURS!$D263,'Comptage client'!$B$2:$B$11)=0,"X",SUMIF('Comptage client'!$A$2:$A$10,RETOURS!$D263,'Comptage client'!$B$2:$B$11))</f>
        <v>X</v>
      </c>
      <c r="H263" s="57"/>
      <c r="I263" s="57"/>
      <c r="J263" s="58"/>
      <c r="K263" s="33"/>
      <c r="L263" s="33"/>
      <c r="M263" s="25"/>
      <c r="N263" s="25"/>
      <c r="O263" s="25"/>
      <c r="P263" s="25"/>
      <c r="Q263" s="25"/>
      <c r="R263" s="25"/>
    </row>
    <row r="264" spans="1:18" s="2" customFormat="1" ht="55.15" customHeight="1">
      <c r="A264" s="73">
        <v>258</v>
      </c>
      <c r="B264" s="29" t="s">
        <v>267</v>
      </c>
      <c r="C264" s="22"/>
      <c r="D264" s="13">
        <v>8422971871250</v>
      </c>
      <c r="E264" s="11">
        <v>14.16</v>
      </c>
      <c r="F264" s="74" t="str" cm="1">
        <f t="array" ref="F264">IF(SUMPRODUCT(('Comptage client'!$A$2:$A$11=RETOURS!$D264)*('Comptage client'!$B$2:$B$11))=0,"X",SUMPRODUCT(('Comptage client'!$A$2:$A$11=RETOURS!$D264)*('Comptage client'!$B$2:$B$11)))</f>
        <v>X</v>
      </c>
      <c r="G264" s="54" t="str">
        <f>IF(SUMIF('Comptage client'!$A$2:$A$10,RETOURS!$D264,'Comptage client'!$B$2:$B$11)=0,"X",SUMIF('Comptage client'!$A$2:$A$10,RETOURS!$D264,'Comptage client'!$B$2:$B$11))</f>
        <v>X</v>
      </c>
      <c r="H264" s="57"/>
      <c r="I264" s="57"/>
      <c r="J264" s="58"/>
      <c r="K264" s="33"/>
      <c r="L264" s="33"/>
      <c r="M264" s="25"/>
      <c r="N264" s="25"/>
      <c r="O264" s="25"/>
      <c r="P264" s="25"/>
      <c r="Q264" s="25"/>
      <c r="R264" s="25"/>
    </row>
    <row r="265" spans="1:18" s="2" customFormat="1" ht="55.15" customHeight="1">
      <c r="A265" s="73">
        <v>259</v>
      </c>
      <c r="B265" s="29" t="s">
        <v>268</v>
      </c>
      <c r="C265" s="22"/>
      <c r="D265" s="13">
        <v>8422971871373</v>
      </c>
      <c r="E265" s="11">
        <v>14.16</v>
      </c>
      <c r="F265" s="74" t="str" cm="1">
        <f t="array" ref="F265">IF(SUMPRODUCT(('Comptage client'!$A$2:$A$11=RETOURS!$D265)*('Comptage client'!$B$2:$B$11))=0,"X",SUMPRODUCT(('Comptage client'!$A$2:$A$11=RETOURS!$D265)*('Comptage client'!$B$2:$B$11)))</f>
        <v>X</v>
      </c>
      <c r="G265" s="54" t="str">
        <f>IF(SUMIF('Comptage client'!$A$2:$A$10,RETOURS!$D265,'Comptage client'!$B$2:$B$11)=0,"X",SUMIF('Comptage client'!$A$2:$A$10,RETOURS!$D265,'Comptage client'!$B$2:$B$11))</f>
        <v>X</v>
      </c>
      <c r="H265" s="57"/>
      <c r="I265" s="57"/>
      <c r="J265" s="58"/>
      <c r="K265" s="33"/>
      <c r="L265" s="33"/>
      <c r="M265" s="25"/>
      <c r="N265" s="25"/>
      <c r="O265" s="25"/>
      <c r="P265" s="25"/>
      <c r="Q265" s="25"/>
      <c r="R265" s="25"/>
    </row>
    <row r="266" spans="1:18" s="2" customFormat="1" ht="55.15" customHeight="1">
      <c r="A266" s="73">
        <v>260</v>
      </c>
      <c r="B266" s="29" t="s">
        <v>269</v>
      </c>
      <c r="C266" s="22"/>
      <c r="D266" s="13">
        <v>8422971871366</v>
      </c>
      <c r="E266" s="11">
        <v>14.16</v>
      </c>
      <c r="F266" s="74" t="str" cm="1">
        <f t="array" ref="F266">IF(SUMPRODUCT(('Comptage client'!$A$2:$A$11=RETOURS!$D266)*('Comptage client'!$B$2:$B$11))=0,"X",SUMPRODUCT(('Comptage client'!$A$2:$A$11=RETOURS!$D266)*('Comptage client'!$B$2:$B$11)))</f>
        <v>X</v>
      </c>
      <c r="G266" s="54" t="str">
        <f>IF(SUMIF('Comptage client'!$A$2:$A$10,RETOURS!$D266,'Comptage client'!$B$2:$B$11)=0,"X",SUMIF('Comptage client'!$A$2:$A$10,RETOURS!$D266,'Comptage client'!$B$2:$B$11))</f>
        <v>X</v>
      </c>
      <c r="H266" s="57"/>
      <c r="I266" s="57"/>
      <c r="J266" s="58"/>
      <c r="K266" s="33"/>
      <c r="L266" s="33"/>
      <c r="M266" s="25"/>
      <c r="N266" s="25"/>
      <c r="O266" s="25"/>
      <c r="P266" s="25"/>
      <c r="Q266" s="25"/>
      <c r="R266" s="25"/>
    </row>
    <row r="267" spans="1:18" s="2" customFormat="1" ht="55.15" customHeight="1">
      <c r="A267" s="73">
        <v>261</v>
      </c>
      <c r="B267" s="29" t="s">
        <v>270</v>
      </c>
      <c r="C267" s="22"/>
      <c r="D267" s="13">
        <v>8422971871359</v>
      </c>
      <c r="E267" s="11">
        <v>14.16</v>
      </c>
      <c r="F267" s="74" t="str" cm="1">
        <f t="array" ref="F267">IF(SUMPRODUCT(('Comptage client'!$A$2:$A$11=RETOURS!$D267)*('Comptage client'!$B$2:$B$11))=0,"X",SUMPRODUCT(('Comptage client'!$A$2:$A$11=RETOURS!$D267)*('Comptage client'!$B$2:$B$11)))</f>
        <v>X</v>
      </c>
      <c r="G267" s="54" t="str">
        <f>IF(SUMIF('Comptage client'!$A$2:$A$10,RETOURS!$D267,'Comptage client'!$B$2:$B$11)=0,"X",SUMIF('Comptage client'!$A$2:$A$10,RETOURS!$D267,'Comptage client'!$B$2:$B$11))</f>
        <v>X</v>
      </c>
      <c r="H267" s="57"/>
      <c r="I267" s="57"/>
      <c r="J267" s="58"/>
      <c r="K267" s="33"/>
      <c r="L267" s="33"/>
      <c r="M267" s="25"/>
      <c r="N267" s="25"/>
      <c r="O267" s="25"/>
      <c r="P267" s="25"/>
      <c r="Q267" s="25"/>
      <c r="R267" s="25"/>
    </row>
    <row r="268" spans="1:18" s="2" customFormat="1" ht="55.15" customHeight="1">
      <c r="A268" s="73">
        <v>262</v>
      </c>
      <c r="B268" s="29" t="s">
        <v>271</v>
      </c>
      <c r="C268" s="22"/>
      <c r="D268" s="13">
        <v>8422971872844</v>
      </c>
      <c r="E268" s="11">
        <v>16.66</v>
      </c>
      <c r="F268" s="74" t="str" cm="1">
        <f t="array" ref="F268">IF(SUMPRODUCT(('Comptage client'!$A$2:$A$11=RETOURS!$D268)*('Comptage client'!$B$2:$B$11))=0,"X",SUMPRODUCT(('Comptage client'!$A$2:$A$11=RETOURS!$D268)*('Comptage client'!$B$2:$B$11)))</f>
        <v>X</v>
      </c>
      <c r="G268" s="54" t="str">
        <f>IF(SUMIF('Comptage client'!$A$2:$A$10,RETOURS!$D268,'Comptage client'!$B$2:$B$11)=0,"X",SUMIF('Comptage client'!$A$2:$A$10,RETOURS!$D268,'Comptage client'!$B$2:$B$11))</f>
        <v>X</v>
      </c>
      <c r="H268" s="57"/>
      <c r="I268" s="57"/>
      <c r="J268" s="58"/>
      <c r="K268" s="33"/>
      <c r="L268" s="33"/>
      <c r="M268" s="25"/>
      <c r="N268" s="25"/>
      <c r="O268" s="25"/>
      <c r="P268" s="25"/>
      <c r="Q268" s="25"/>
      <c r="R268" s="25"/>
    </row>
    <row r="269" spans="1:18" s="2" customFormat="1" ht="55.15" customHeight="1">
      <c r="A269" s="73">
        <v>263</v>
      </c>
      <c r="B269" s="29" t="s">
        <v>272</v>
      </c>
      <c r="C269" s="22"/>
      <c r="D269" s="13">
        <v>8422971087637</v>
      </c>
      <c r="E269" s="11">
        <v>3.33</v>
      </c>
      <c r="F269" s="74" t="str" cm="1">
        <f t="array" ref="F269">IF(SUMPRODUCT(('Comptage client'!$A$2:$A$11=RETOURS!$D269)*('Comptage client'!$B$2:$B$11))=0,"X",SUMPRODUCT(('Comptage client'!$A$2:$A$11=RETOURS!$D269)*('Comptage client'!$B$2:$B$11)))</f>
        <v>X</v>
      </c>
      <c r="G269" s="54" t="str">
        <f>IF(SUMIF('Comptage client'!$A$2:$A$10,RETOURS!$D269,'Comptage client'!$B$2:$B$11)=0,"X",SUMIF('Comptage client'!$A$2:$A$10,RETOURS!$D269,'Comptage client'!$B$2:$B$11))</f>
        <v>X</v>
      </c>
      <c r="H269" s="57"/>
      <c r="I269" s="57"/>
      <c r="J269" s="58"/>
      <c r="K269" s="33"/>
      <c r="L269" s="33"/>
      <c r="M269" s="25"/>
      <c r="N269" s="25"/>
      <c r="O269" s="25"/>
      <c r="P269" s="25"/>
      <c r="Q269" s="25"/>
      <c r="R269" s="25"/>
    </row>
    <row r="270" spans="1:18" s="2" customFormat="1" ht="55.15" customHeight="1">
      <c r="A270" s="73">
        <v>264</v>
      </c>
      <c r="B270" s="29" t="s">
        <v>273</v>
      </c>
      <c r="C270" s="22"/>
      <c r="D270" s="13">
        <v>8422971087699</v>
      </c>
      <c r="E270" s="11">
        <v>0.83</v>
      </c>
      <c r="F270" s="74" t="str" cm="1">
        <f t="array" ref="F270">IF(SUMPRODUCT(('Comptage client'!$A$2:$A$11=RETOURS!$D270)*('Comptage client'!$B$2:$B$11))=0,"X",SUMPRODUCT(('Comptage client'!$A$2:$A$11=RETOURS!$D270)*('Comptage client'!$B$2:$B$11)))</f>
        <v>X</v>
      </c>
      <c r="G270" s="54" t="str">
        <f>IF(SUMIF('Comptage client'!$A$2:$A$10,RETOURS!$D270,'Comptage client'!$B$2:$B$11)=0,"X",SUMIF('Comptage client'!$A$2:$A$10,RETOURS!$D270,'Comptage client'!$B$2:$B$11))</f>
        <v>X</v>
      </c>
      <c r="H270" s="57"/>
      <c r="I270" s="57"/>
      <c r="J270" s="58"/>
      <c r="K270" s="33"/>
      <c r="L270" s="33"/>
      <c r="M270" s="25"/>
      <c r="N270" s="25"/>
      <c r="O270" s="25"/>
      <c r="P270" s="25"/>
      <c r="Q270" s="25"/>
      <c r="R270" s="25"/>
    </row>
    <row r="271" spans="1:18" s="2" customFormat="1" ht="55.15" customHeight="1">
      <c r="A271" s="73">
        <v>265</v>
      </c>
      <c r="B271" s="29" t="s">
        <v>274</v>
      </c>
      <c r="C271" s="22"/>
      <c r="D271" s="13">
        <v>8422971090163</v>
      </c>
      <c r="E271" s="11">
        <v>0.74</v>
      </c>
      <c r="F271" s="74" t="str" cm="1">
        <f t="array" ref="F271">IF(SUMPRODUCT(('Comptage client'!$A$2:$A$11=RETOURS!$D271)*('Comptage client'!$B$2:$B$11))=0,"X",SUMPRODUCT(('Comptage client'!$A$2:$A$11=RETOURS!$D271)*('Comptage client'!$B$2:$B$11)))</f>
        <v>X</v>
      </c>
      <c r="G271" s="54" t="str">
        <f>IF(SUMIF('Comptage client'!$A$2:$A$10,RETOURS!$D271,'Comptage client'!$B$2:$B$11)=0,"X",SUMIF('Comptage client'!$A$2:$A$10,RETOURS!$D271,'Comptage client'!$B$2:$B$11))</f>
        <v>X</v>
      </c>
      <c r="H271" s="57"/>
      <c r="I271" s="57"/>
      <c r="J271" s="58"/>
      <c r="K271" s="33"/>
      <c r="L271" s="33"/>
      <c r="M271" s="25"/>
      <c r="N271" s="25"/>
      <c r="O271" s="25"/>
      <c r="P271" s="25"/>
      <c r="Q271" s="25"/>
      <c r="R271" s="25"/>
    </row>
    <row r="272" spans="1:18" s="2" customFormat="1" ht="55.15" customHeight="1">
      <c r="A272" s="73">
        <v>266</v>
      </c>
      <c r="B272" s="29" t="s">
        <v>275</v>
      </c>
      <c r="C272" s="22"/>
      <c r="D272" s="13">
        <v>82686203722</v>
      </c>
      <c r="E272" s="11">
        <v>9.99</v>
      </c>
      <c r="F272" s="74" t="str" cm="1">
        <f t="array" ref="F272">IF(SUMPRODUCT(('Comptage client'!$A$2:$A$11=RETOURS!$D272)*('Comptage client'!$B$2:$B$11))=0,"X",SUMPRODUCT(('Comptage client'!$A$2:$A$11=RETOURS!$D272)*('Comptage client'!$B$2:$B$11)))</f>
        <v>X</v>
      </c>
      <c r="G272" s="54" t="str">
        <f>IF(SUMIF('Comptage client'!$A$2:$A$10,RETOURS!$D272,'Comptage client'!$B$2:$B$11)=0,"X",SUMIF('Comptage client'!$A$2:$A$10,RETOURS!$D272,'Comptage client'!$B$2:$B$11))</f>
        <v>X</v>
      </c>
      <c r="H272" s="57"/>
      <c r="I272" s="57"/>
      <c r="J272" s="58"/>
      <c r="K272" s="33"/>
      <c r="L272" s="33"/>
      <c r="M272" s="25"/>
      <c r="N272" s="25"/>
      <c r="O272" s="25"/>
      <c r="P272" s="25"/>
      <c r="Q272" s="25"/>
      <c r="R272" s="25"/>
    </row>
    <row r="273" spans="1:18" s="2" customFormat="1" ht="55.15" customHeight="1">
      <c r="A273" s="73">
        <v>267</v>
      </c>
      <c r="B273" s="29" t="s">
        <v>276</v>
      </c>
      <c r="C273" s="22"/>
      <c r="D273" s="13">
        <v>82686218139</v>
      </c>
      <c r="E273" s="11">
        <v>4.99</v>
      </c>
      <c r="F273" s="74" t="str" cm="1">
        <f t="array" ref="F273">IF(SUMPRODUCT(('Comptage client'!$A$2:$A$11=RETOURS!$D273)*('Comptage client'!$B$2:$B$11))=0,"X",SUMPRODUCT(('Comptage client'!$A$2:$A$11=RETOURS!$D273)*('Comptage client'!$B$2:$B$11)))</f>
        <v>X</v>
      </c>
      <c r="G273" s="54" t="str">
        <f>IF(SUMIF('Comptage client'!$A$2:$A$10,RETOURS!$D273,'Comptage client'!$B$2:$B$11)=0,"X",SUMIF('Comptage client'!$A$2:$A$10,RETOURS!$D273,'Comptage client'!$B$2:$B$11))</f>
        <v>X</v>
      </c>
      <c r="H273" s="57"/>
      <c r="I273" s="57"/>
      <c r="J273" s="58"/>
      <c r="K273" s="33"/>
      <c r="L273" s="33"/>
      <c r="M273" s="25"/>
      <c r="N273" s="25"/>
      <c r="O273" s="25"/>
      <c r="P273" s="25"/>
      <c r="Q273" s="25"/>
      <c r="R273" s="25"/>
    </row>
    <row r="274" spans="1:18" s="2" customFormat="1" ht="55.15" customHeight="1">
      <c r="A274" s="73">
        <v>268</v>
      </c>
      <c r="B274" s="29" t="s">
        <v>277</v>
      </c>
      <c r="C274" s="22"/>
      <c r="D274" s="13">
        <v>883028448128</v>
      </c>
      <c r="E274" s="11">
        <v>12.49</v>
      </c>
      <c r="F274" s="74" t="str" cm="1">
        <f t="array" ref="F274">IF(SUMPRODUCT(('Comptage client'!$A$2:$A$11=RETOURS!$D274)*('Comptage client'!$B$2:$B$11))=0,"X",SUMPRODUCT(('Comptage client'!$A$2:$A$11=RETOURS!$D274)*('Comptage client'!$B$2:$B$11)))</f>
        <v>X</v>
      </c>
      <c r="G274" s="54" t="str">
        <f>IF(SUMIF('Comptage client'!$A$2:$A$10,RETOURS!$D274,'Comptage client'!$B$2:$B$11)=0,"X",SUMIF('Comptage client'!$A$2:$A$10,RETOURS!$D274,'Comptage client'!$B$2:$B$11))</f>
        <v>X</v>
      </c>
      <c r="H274" s="57"/>
      <c r="I274" s="57"/>
      <c r="J274" s="58"/>
      <c r="K274" s="33"/>
      <c r="L274" s="33"/>
      <c r="M274" s="25"/>
      <c r="N274" s="25"/>
      <c r="O274" s="25"/>
      <c r="P274" s="25"/>
      <c r="Q274" s="25"/>
      <c r="R274" s="25"/>
    </row>
    <row r="275" spans="1:18" s="2" customFormat="1" ht="55.15" customHeight="1">
      <c r="A275" s="73">
        <v>269</v>
      </c>
      <c r="B275" s="29" t="s">
        <v>278</v>
      </c>
      <c r="C275" s="22"/>
      <c r="D275" s="13">
        <v>883028448135</v>
      </c>
      <c r="E275" s="11">
        <v>12.49</v>
      </c>
      <c r="F275" s="74" t="str" cm="1">
        <f t="array" ref="F275">IF(SUMPRODUCT(('Comptage client'!$A$2:$A$11=RETOURS!$D275)*('Comptage client'!$B$2:$B$11))=0,"X",SUMPRODUCT(('Comptage client'!$A$2:$A$11=RETOURS!$D275)*('Comptage client'!$B$2:$B$11)))</f>
        <v>X</v>
      </c>
      <c r="G275" s="54" t="str">
        <f>IF(SUMIF('Comptage client'!$A$2:$A$10,RETOURS!$D275,'Comptage client'!$B$2:$B$11)=0,"X",SUMIF('Comptage client'!$A$2:$A$10,RETOURS!$D275,'Comptage client'!$B$2:$B$11))</f>
        <v>X</v>
      </c>
      <c r="H275" s="57"/>
      <c r="I275" s="57"/>
      <c r="J275" s="58"/>
      <c r="K275" s="33"/>
      <c r="L275" s="33"/>
      <c r="M275" s="25"/>
      <c r="N275" s="25"/>
      <c r="O275" s="25"/>
      <c r="P275" s="25"/>
      <c r="Q275" s="25"/>
      <c r="R275" s="25"/>
    </row>
    <row r="276" spans="1:18" s="2" customFormat="1" ht="55.15" customHeight="1">
      <c r="A276" s="73">
        <v>270</v>
      </c>
      <c r="B276" s="29" t="s">
        <v>279</v>
      </c>
      <c r="C276" s="22"/>
      <c r="D276" s="13">
        <v>82686325295</v>
      </c>
      <c r="E276" s="11">
        <v>4.16</v>
      </c>
      <c r="F276" s="74" t="str" cm="1">
        <f t="array" ref="F276">IF(SUMPRODUCT(('Comptage client'!$A$2:$A$11=RETOURS!$D276)*('Comptage client'!$B$2:$B$11))=0,"X",SUMPRODUCT(('Comptage client'!$A$2:$A$11=RETOURS!$D276)*('Comptage client'!$B$2:$B$11)))</f>
        <v>X</v>
      </c>
      <c r="G276" s="54" t="str">
        <f>IF(SUMIF('Comptage client'!$A$2:$A$10,RETOURS!$D276,'Comptage client'!$B$2:$B$11)=0,"X",SUMIF('Comptage client'!$A$2:$A$10,RETOURS!$D276,'Comptage client'!$B$2:$B$11))</f>
        <v>X</v>
      </c>
      <c r="H276" s="57"/>
      <c r="I276" s="57"/>
      <c r="J276" s="58"/>
      <c r="K276" s="33"/>
      <c r="L276" s="33"/>
      <c r="M276" s="25"/>
      <c r="N276" s="25"/>
      <c r="O276" s="25"/>
      <c r="P276" s="25"/>
      <c r="Q276" s="25"/>
      <c r="R276" s="25"/>
    </row>
    <row r="277" spans="1:18" s="2" customFormat="1" ht="55.15" customHeight="1">
      <c r="A277" s="73">
        <v>271</v>
      </c>
      <c r="B277" s="29" t="s">
        <v>280</v>
      </c>
      <c r="C277" s="22"/>
      <c r="D277" s="13">
        <v>3527079058116</v>
      </c>
      <c r="E277" s="11">
        <v>4.16</v>
      </c>
      <c r="F277" s="74" t="str" cm="1">
        <f t="array" ref="F277">IF(SUMPRODUCT(('Comptage client'!$A$2:$A$11=RETOURS!$D277)*('Comptage client'!$B$2:$B$11))=0,"X",SUMPRODUCT(('Comptage client'!$A$2:$A$11=RETOURS!$D277)*('Comptage client'!$B$2:$B$11)))</f>
        <v>X</v>
      </c>
      <c r="G277" s="54" t="str">
        <f>IF(SUMIF('Comptage client'!$A$2:$A$10,RETOURS!$D277,'Comptage client'!$B$2:$B$11)=0,"X",SUMIF('Comptage client'!$A$2:$A$10,RETOURS!$D277,'Comptage client'!$B$2:$B$11))</f>
        <v>X</v>
      </c>
      <c r="H277" s="57"/>
      <c r="I277" s="57"/>
      <c r="J277" s="58"/>
      <c r="K277" s="33"/>
      <c r="L277" s="33"/>
      <c r="M277" s="25"/>
      <c r="N277" s="25"/>
      <c r="O277" s="25"/>
      <c r="P277" s="25"/>
      <c r="Q277" s="25"/>
      <c r="R277" s="25"/>
    </row>
    <row r="278" spans="1:18" s="2" customFormat="1" ht="55.15" customHeight="1">
      <c r="A278" s="73">
        <v>272</v>
      </c>
      <c r="B278" s="29" t="s">
        <v>281</v>
      </c>
      <c r="C278" s="22"/>
      <c r="D278" s="13">
        <v>3527079055689</v>
      </c>
      <c r="E278" s="11">
        <v>12.49</v>
      </c>
      <c r="F278" s="74" t="str" cm="1">
        <f t="array" ref="F278">IF(SUMPRODUCT(('Comptage client'!$A$2:$A$11=RETOURS!$D278)*('Comptage client'!$B$2:$B$11))=0,"X",SUMPRODUCT(('Comptage client'!$A$2:$A$11=RETOURS!$D278)*('Comptage client'!$B$2:$B$11)))</f>
        <v>X</v>
      </c>
      <c r="G278" s="54" t="str">
        <f>IF(SUMIF('Comptage client'!$A$2:$A$10,RETOURS!$D278,'Comptage client'!$B$2:$B$11)=0,"X",SUMIF('Comptage client'!$A$2:$A$10,RETOURS!$D278,'Comptage client'!$B$2:$B$11))</f>
        <v>X</v>
      </c>
      <c r="H278" s="57"/>
      <c r="I278" s="57"/>
      <c r="J278" s="58"/>
      <c r="K278" s="33"/>
      <c r="L278" s="33"/>
      <c r="M278" s="25"/>
      <c r="N278" s="25"/>
      <c r="O278" s="25"/>
      <c r="P278" s="25"/>
      <c r="Q278" s="25"/>
      <c r="R278" s="25"/>
    </row>
    <row r="279" spans="1:18" s="2" customFormat="1" ht="55.15" customHeight="1">
      <c r="A279" s="73">
        <v>273</v>
      </c>
      <c r="B279" s="29" t="s">
        <v>282</v>
      </c>
      <c r="C279" s="22"/>
      <c r="D279" s="13">
        <v>3527079055672</v>
      </c>
      <c r="E279" s="11">
        <v>12.49</v>
      </c>
      <c r="F279" s="74" t="str" cm="1">
        <f t="array" ref="F279">IF(SUMPRODUCT(('Comptage client'!$A$2:$A$11=RETOURS!$D279)*('Comptage client'!$B$2:$B$11))=0,"X",SUMPRODUCT(('Comptage client'!$A$2:$A$11=RETOURS!$D279)*('Comptage client'!$B$2:$B$11)))</f>
        <v>X</v>
      </c>
      <c r="G279" s="54" t="str">
        <f>IF(SUMIF('Comptage client'!$A$2:$A$10,RETOURS!$D279,'Comptage client'!$B$2:$B$11)=0,"X",SUMIF('Comptage client'!$A$2:$A$10,RETOURS!$D279,'Comptage client'!$B$2:$B$11))</f>
        <v>X</v>
      </c>
      <c r="H279" s="57"/>
      <c r="I279" s="57"/>
      <c r="J279" s="58"/>
      <c r="K279" s="33"/>
      <c r="L279" s="33"/>
      <c r="M279" s="25"/>
      <c r="N279" s="25"/>
      <c r="O279" s="25"/>
      <c r="P279" s="25"/>
      <c r="Q279" s="25"/>
      <c r="R279" s="25"/>
    </row>
    <row r="280" spans="1:18" s="2" customFormat="1" ht="55.15" customHeight="1">
      <c r="A280" s="73">
        <v>274</v>
      </c>
      <c r="B280" s="29" t="s">
        <v>283</v>
      </c>
      <c r="C280" s="22"/>
      <c r="D280" s="13">
        <v>82686684835</v>
      </c>
      <c r="E280" s="11">
        <v>33.33</v>
      </c>
      <c r="F280" s="74" t="str" cm="1">
        <f t="array" ref="F280">IF(SUMPRODUCT(('Comptage client'!$A$2:$A$11=RETOURS!$D280)*('Comptage client'!$B$2:$B$11))=0,"X",SUMPRODUCT(('Comptage client'!$A$2:$A$11=RETOURS!$D280)*('Comptage client'!$B$2:$B$11)))</f>
        <v>X</v>
      </c>
      <c r="G280" s="54" t="str">
        <f>IF(SUMIF('Comptage client'!$A$2:$A$10,RETOURS!$D280,'Comptage client'!$B$2:$B$11)=0,"X",SUMIF('Comptage client'!$A$2:$A$10,RETOURS!$D280,'Comptage client'!$B$2:$B$11))</f>
        <v>X</v>
      </c>
      <c r="H280" s="57"/>
      <c r="I280" s="57"/>
      <c r="J280" s="58"/>
      <c r="K280" s="33"/>
      <c r="L280" s="33"/>
      <c r="M280" s="25"/>
      <c r="N280" s="25"/>
      <c r="O280" s="25"/>
      <c r="P280" s="25"/>
      <c r="Q280" s="25"/>
      <c r="R280" s="25"/>
    </row>
    <row r="281" spans="1:18" s="2" customFormat="1" ht="55.15" customHeight="1">
      <c r="A281" s="73">
        <v>275</v>
      </c>
      <c r="B281" s="29" t="s">
        <v>284</v>
      </c>
      <c r="C281" s="22"/>
      <c r="D281" s="13">
        <v>82686688994</v>
      </c>
      <c r="E281" s="11">
        <v>24.99</v>
      </c>
      <c r="F281" s="74" t="str" cm="1">
        <f t="array" ref="F281">IF(SUMPRODUCT(('Comptage client'!$A$2:$A$11=RETOURS!$D281)*('Comptage client'!$B$2:$B$11))=0,"X",SUMPRODUCT(('Comptage client'!$A$2:$A$11=RETOURS!$D281)*('Comptage client'!$B$2:$B$11)))</f>
        <v>X</v>
      </c>
      <c r="G281" s="54" t="str">
        <f>IF(SUMIF('Comptage client'!$A$2:$A$10,RETOURS!$D281,'Comptage client'!$B$2:$B$11)=0,"X",SUMIF('Comptage client'!$A$2:$A$10,RETOURS!$D281,'Comptage client'!$B$2:$B$11))</f>
        <v>X</v>
      </c>
      <c r="H281" s="57"/>
      <c r="I281" s="57"/>
      <c r="J281" s="58"/>
      <c r="K281" s="33"/>
      <c r="L281" s="33"/>
      <c r="M281" s="25"/>
      <c r="N281" s="25"/>
      <c r="O281" s="25"/>
      <c r="P281" s="25"/>
      <c r="Q281" s="25"/>
      <c r="R281" s="25"/>
    </row>
    <row r="282" spans="1:18" s="2" customFormat="1" ht="55.15" customHeight="1">
      <c r="A282" s="73">
        <v>276</v>
      </c>
      <c r="B282" s="29" t="s">
        <v>285</v>
      </c>
      <c r="C282" s="22"/>
      <c r="D282" s="13">
        <v>883028420377</v>
      </c>
      <c r="E282" s="11">
        <v>16.66</v>
      </c>
      <c r="F282" s="74" t="str" cm="1">
        <f t="array" ref="F282">IF(SUMPRODUCT(('Comptage client'!$A$2:$A$11=RETOURS!$D282)*('Comptage client'!$B$2:$B$11))=0,"X",SUMPRODUCT(('Comptage client'!$A$2:$A$11=RETOURS!$D282)*('Comptage client'!$B$2:$B$11)))</f>
        <v>X</v>
      </c>
      <c r="G282" s="54" t="str">
        <f>IF(SUMIF('Comptage client'!$A$2:$A$10,RETOURS!$D282,'Comptage client'!$B$2:$B$11)=0,"X",SUMIF('Comptage client'!$A$2:$A$10,RETOURS!$D282,'Comptage client'!$B$2:$B$11))</f>
        <v>X</v>
      </c>
      <c r="H282" s="57"/>
      <c r="I282" s="57"/>
      <c r="J282" s="58"/>
      <c r="K282" s="33"/>
      <c r="L282" s="33"/>
      <c r="M282" s="25"/>
      <c r="N282" s="25"/>
      <c r="O282" s="25"/>
      <c r="P282" s="25"/>
      <c r="Q282" s="25"/>
      <c r="R282" s="25"/>
    </row>
    <row r="283" spans="1:18" s="2" customFormat="1" ht="55.15" customHeight="1">
      <c r="A283" s="73">
        <v>277</v>
      </c>
      <c r="B283" s="29" t="s">
        <v>286</v>
      </c>
      <c r="C283" s="22"/>
      <c r="D283" s="13">
        <v>3527079055658</v>
      </c>
      <c r="E283" s="11">
        <v>12.49</v>
      </c>
      <c r="F283" s="74" t="str" cm="1">
        <f t="array" ref="F283">IF(SUMPRODUCT(('Comptage client'!$A$2:$A$11=RETOURS!$D283)*('Comptage client'!$B$2:$B$11))=0,"X",SUMPRODUCT(('Comptage client'!$A$2:$A$11=RETOURS!$D283)*('Comptage client'!$B$2:$B$11)))</f>
        <v>X</v>
      </c>
      <c r="G283" s="54" t="str">
        <f>IF(SUMIF('Comptage client'!$A$2:$A$10,RETOURS!$D283,'Comptage client'!$B$2:$B$11)=0,"X",SUMIF('Comptage client'!$A$2:$A$10,RETOURS!$D283,'Comptage client'!$B$2:$B$11))</f>
        <v>X</v>
      </c>
      <c r="H283" s="57"/>
      <c r="I283" s="57"/>
      <c r="J283" s="58"/>
      <c r="K283" s="33"/>
      <c r="L283" s="33"/>
      <c r="M283" s="25"/>
      <c r="N283" s="25"/>
      <c r="O283" s="25"/>
      <c r="P283" s="25"/>
      <c r="Q283" s="25"/>
      <c r="R283" s="25"/>
    </row>
    <row r="284" spans="1:18" s="2" customFormat="1" ht="55.15" customHeight="1">
      <c r="A284" s="73">
        <v>278</v>
      </c>
      <c r="B284" s="29" t="s">
        <v>287</v>
      </c>
      <c r="C284" s="22"/>
      <c r="D284" s="13">
        <v>3527079055641</v>
      </c>
      <c r="E284" s="11">
        <v>12.49</v>
      </c>
      <c r="F284" s="74" t="str" cm="1">
        <f t="array" ref="F284">IF(SUMPRODUCT(('Comptage client'!$A$2:$A$11=RETOURS!$D284)*('Comptage client'!$B$2:$B$11))=0,"X",SUMPRODUCT(('Comptage client'!$A$2:$A$11=RETOURS!$D284)*('Comptage client'!$B$2:$B$11)))</f>
        <v>X</v>
      </c>
      <c r="G284" s="54" t="str">
        <f>IF(SUMIF('Comptage client'!$A$2:$A$10,RETOURS!$D284,'Comptage client'!$B$2:$B$11)=0,"X",SUMIF('Comptage client'!$A$2:$A$10,RETOURS!$D284,'Comptage client'!$B$2:$B$11))</f>
        <v>X</v>
      </c>
      <c r="H284" s="57"/>
      <c r="I284" s="57"/>
      <c r="J284" s="58"/>
      <c r="K284" s="33"/>
      <c r="L284" s="33"/>
      <c r="M284" s="25"/>
      <c r="N284" s="25"/>
      <c r="O284" s="25"/>
      <c r="P284" s="25"/>
      <c r="Q284" s="25"/>
      <c r="R284" s="25"/>
    </row>
    <row r="285" spans="1:18" s="2" customFormat="1" ht="55.15" customHeight="1" thickBot="1">
      <c r="A285" s="73">
        <v>279</v>
      </c>
      <c r="B285" s="29" t="s">
        <v>288</v>
      </c>
      <c r="C285" s="22"/>
      <c r="D285" s="13">
        <v>3527079076615</v>
      </c>
      <c r="E285" s="11">
        <v>8.33</v>
      </c>
      <c r="F285" s="74" t="str" cm="1">
        <f t="array" ref="F285">IF(SUMPRODUCT(('Comptage client'!$A$2:$A$11=RETOURS!$D285)*('Comptage client'!$B$2:$B$11))=0,"X",SUMPRODUCT(('Comptage client'!$A$2:$A$11=RETOURS!$D285)*('Comptage client'!$B$2:$B$11)))</f>
        <v>X</v>
      </c>
      <c r="G285" s="54" t="str">
        <f>IF(SUMIF('Comptage client'!$A$2:$A$10,RETOURS!$D285,'Comptage client'!$B$2:$B$11)=0,"X",SUMIF('Comptage client'!$A$2:$A$10,RETOURS!$D285,'Comptage client'!$B$2:$B$11))</f>
        <v>X</v>
      </c>
      <c r="H285" s="57"/>
      <c r="I285" s="57"/>
      <c r="J285" s="58"/>
      <c r="K285" s="33"/>
      <c r="L285" s="33"/>
      <c r="M285" s="25"/>
      <c r="N285" s="25"/>
      <c r="O285" s="25"/>
      <c r="P285" s="25"/>
      <c r="Q285" s="25"/>
      <c r="R285" s="25"/>
    </row>
    <row r="286" spans="1:18" ht="55.5" customHeight="1" thickBot="1">
      <c r="A286" s="96" t="s">
        <v>5</v>
      </c>
      <c r="B286" s="97"/>
      <c r="C286" s="97"/>
      <c r="D286" s="97"/>
      <c r="E286" s="98"/>
      <c r="F286" s="75">
        <f>SUM(F7:F285)</f>
        <v>41</v>
      </c>
      <c r="G286" s="31"/>
      <c r="H286" s="31"/>
      <c r="I286" s="31"/>
      <c r="J286" s="30"/>
      <c r="K286" s="35"/>
      <c r="L286" s="35"/>
      <c r="M286" s="28"/>
      <c r="N286" s="28"/>
      <c r="O286" s="28"/>
      <c r="P286" s="28"/>
      <c r="Q286" s="28"/>
      <c r="R286" s="28"/>
    </row>
    <row r="287" spans="1:18" ht="55.5" customHeight="1" thickTop="1">
      <c r="G287" s="28"/>
      <c r="H287" s="28"/>
      <c r="I287" s="28"/>
      <c r="J287" s="28"/>
      <c r="K287" s="39"/>
      <c r="L287" s="39"/>
      <c r="M287" s="28"/>
      <c r="N287" s="28"/>
      <c r="O287" s="28"/>
      <c r="P287" s="28"/>
      <c r="Q287" s="28"/>
      <c r="R287" s="28"/>
    </row>
    <row r="288" spans="1:18" ht="55.5" customHeight="1">
      <c r="G288" s="28"/>
      <c r="H288" s="28"/>
      <c r="I288" s="28"/>
      <c r="J288" s="28"/>
      <c r="K288" s="39"/>
      <c r="L288" s="39"/>
      <c r="M288" s="28"/>
      <c r="N288" s="28"/>
      <c r="O288" s="28"/>
      <c r="P288" s="28"/>
      <c r="Q288" s="28"/>
      <c r="R288" s="28"/>
    </row>
    <row r="289" spans="7:18" ht="55.5" customHeight="1">
      <c r="G289" s="28"/>
      <c r="H289" s="28"/>
      <c r="I289" s="28"/>
      <c r="J289" s="28"/>
      <c r="K289" s="39"/>
      <c r="L289" s="39"/>
      <c r="M289" s="28"/>
      <c r="N289" s="28"/>
      <c r="O289" s="28"/>
      <c r="P289" s="28"/>
      <c r="Q289" s="28"/>
      <c r="R289" s="28"/>
    </row>
    <row r="290" spans="7:18" ht="55.5" customHeight="1">
      <c r="G290" s="28"/>
      <c r="H290" s="28"/>
      <c r="I290" s="28"/>
      <c r="J290" s="28"/>
      <c r="K290" s="39"/>
      <c r="L290" s="39"/>
      <c r="M290" s="28"/>
      <c r="N290" s="28"/>
      <c r="O290" s="28"/>
      <c r="P290" s="28"/>
      <c r="Q290" s="28"/>
      <c r="R290" s="28"/>
    </row>
    <row r="291" spans="7:18" ht="55.5" customHeight="1">
      <c r="G291" s="28"/>
      <c r="H291" s="28"/>
      <c r="I291" s="28"/>
      <c r="J291" s="28"/>
      <c r="K291" s="39"/>
      <c r="L291" s="39"/>
      <c r="M291" s="28"/>
      <c r="N291" s="28"/>
      <c r="O291" s="28"/>
      <c r="P291" s="28"/>
      <c r="Q291" s="28"/>
      <c r="R291" s="28"/>
    </row>
    <row r="292" spans="7:18" ht="55.5" customHeight="1">
      <c r="G292" s="28"/>
      <c r="H292" s="28"/>
      <c r="I292" s="28"/>
      <c r="J292" s="28"/>
      <c r="K292" s="39"/>
      <c r="L292" s="39"/>
      <c r="M292" s="28"/>
      <c r="N292" s="28"/>
      <c r="O292" s="28"/>
      <c r="P292" s="28"/>
      <c r="Q292" s="28"/>
      <c r="R292" s="28"/>
    </row>
    <row r="293" spans="7:18" ht="55.5" customHeight="1">
      <c r="G293" s="28"/>
      <c r="H293" s="28"/>
      <c r="I293" s="28"/>
      <c r="J293" s="28"/>
      <c r="K293" s="39"/>
      <c r="L293" s="39"/>
      <c r="M293" s="28"/>
      <c r="N293" s="28"/>
      <c r="O293" s="28"/>
      <c r="P293" s="28"/>
      <c r="Q293" s="28"/>
      <c r="R293" s="28"/>
    </row>
    <row r="294" spans="7:18" ht="55.5" customHeight="1">
      <c r="G294" s="28"/>
      <c r="H294" s="28"/>
      <c r="I294" s="28"/>
      <c r="J294" s="28"/>
      <c r="K294" s="39"/>
      <c r="L294" s="39"/>
      <c r="M294" s="28"/>
      <c r="N294" s="28"/>
      <c r="O294" s="28"/>
      <c r="P294" s="28"/>
      <c r="Q294" s="28"/>
      <c r="R294" s="28"/>
    </row>
    <row r="295" spans="7:18" ht="55.5" customHeight="1">
      <c r="G295" s="28"/>
      <c r="H295" s="28"/>
      <c r="I295" s="28"/>
      <c r="J295" s="28"/>
      <c r="K295" s="39"/>
      <c r="L295" s="39"/>
      <c r="M295" s="28"/>
      <c r="N295" s="28"/>
      <c r="O295" s="28"/>
      <c r="P295" s="28"/>
      <c r="Q295" s="28"/>
      <c r="R295" s="28"/>
    </row>
    <row r="296" spans="7:18" ht="55.5" customHeight="1">
      <c r="G296" s="28"/>
      <c r="H296" s="28"/>
      <c r="I296" s="28"/>
      <c r="J296" s="28"/>
      <c r="K296" s="39"/>
      <c r="L296" s="39"/>
      <c r="M296" s="28"/>
      <c r="N296" s="28"/>
      <c r="O296" s="28"/>
      <c r="P296" s="28"/>
      <c r="Q296" s="28"/>
      <c r="R296" s="28"/>
    </row>
    <row r="297" spans="7:18" ht="55.5" customHeight="1">
      <c r="G297" s="28"/>
      <c r="H297" s="28"/>
      <c r="I297" s="28"/>
      <c r="J297" s="28"/>
      <c r="K297" s="39"/>
      <c r="L297" s="39"/>
      <c r="M297" s="28"/>
      <c r="N297" s="28"/>
      <c r="O297" s="28"/>
      <c r="P297" s="28"/>
      <c r="Q297" s="28"/>
      <c r="R297" s="28"/>
    </row>
    <row r="298" spans="7:18" ht="55.5" customHeight="1">
      <c r="G298" s="28"/>
      <c r="H298" s="28"/>
      <c r="I298" s="28"/>
      <c r="J298" s="28"/>
      <c r="K298" s="39"/>
      <c r="L298" s="39"/>
      <c r="M298" s="28"/>
      <c r="N298" s="28"/>
      <c r="O298" s="28"/>
      <c r="P298" s="28"/>
      <c r="Q298" s="28"/>
      <c r="R298" s="28"/>
    </row>
    <row r="299" spans="7:18" ht="55.5" customHeight="1">
      <c r="G299" s="28"/>
      <c r="H299" s="28"/>
      <c r="I299" s="28"/>
      <c r="J299" s="28"/>
      <c r="K299" s="39"/>
      <c r="L299" s="39"/>
      <c r="M299" s="28"/>
      <c r="N299" s="28"/>
      <c r="O299" s="28"/>
      <c r="P299" s="28"/>
      <c r="Q299" s="28"/>
      <c r="R299" s="28"/>
    </row>
    <row r="300" spans="7:18" ht="55.5" customHeight="1">
      <c r="G300" s="28"/>
      <c r="H300" s="28"/>
      <c r="I300" s="28"/>
      <c r="J300" s="28"/>
      <c r="K300" s="39"/>
      <c r="L300" s="39"/>
      <c r="M300" s="28"/>
      <c r="N300" s="28"/>
      <c r="O300" s="28"/>
      <c r="P300" s="28"/>
      <c r="Q300" s="28"/>
      <c r="R300" s="28"/>
    </row>
    <row r="301" spans="7:18" ht="55.5" customHeight="1">
      <c r="G301" s="28"/>
      <c r="H301" s="28"/>
      <c r="I301" s="28"/>
      <c r="J301" s="28"/>
      <c r="K301" s="39"/>
      <c r="L301" s="39"/>
      <c r="M301" s="28"/>
      <c r="N301" s="28"/>
      <c r="O301" s="28"/>
      <c r="P301" s="28"/>
      <c r="Q301" s="28"/>
      <c r="R301" s="28"/>
    </row>
    <row r="302" spans="7:18" ht="55.5" customHeight="1">
      <c r="G302" s="28"/>
      <c r="H302" s="28"/>
      <c r="I302" s="28"/>
      <c r="J302" s="28"/>
      <c r="K302" s="39"/>
      <c r="L302" s="39"/>
      <c r="M302" s="28"/>
      <c r="N302" s="28"/>
      <c r="O302" s="28"/>
      <c r="P302" s="28"/>
      <c r="Q302" s="28"/>
      <c r="R302" s="28"/>
    </row>
    <row r="303" spans="7:18" ht="55.5" customHeight="1">
      <c r="G303" s="28"/>
      <c r="H303" s="28"/>
      <c r="I303" s="28"/>
      <c r="J303" s="28"/>
      <c r="K303" s="39"/>
      <c r="L303" s="39"/>
      <c r="M303" s="28"/>
      <c r="N303" s="28"/>
      <c r="O303" s="28"/>
      <c r="P303" s="28"/>
      <c r="Q303" s="28"/>
      <c r="R303" s="28"/>
    </row>
    <row r="304" spans="7:18" ht="55.5" customHeight="1">
      <c r="G304" s="28"/>
      <c r="H304" s="28"/>
      <c r="I304" s="28"/>
      <c r="J304" s="28"/>
      <c r="K304" s="39"/>
      <c r="L304" s="39"/>
      <c r="M304" s="28"/>
      <c r="N304" s="28"/>
      <c r="O304" s="28"/>
      <c r="P304" s="28"/>
      <c r="Q304" s="28"/>
      <c r="R304" s="28"/>
    </row>
    <row r="305" spans="7:18" ht="55.5" customHeight="1">
      <c r="G305" s="28"/>
      <c r="H305" s="28"/>
      <c r="I305" s="28"/>
      <c r="J305" s="28"/>
      <c r="K305" s="39"/>
      <c r="L305" s="39"/>
      <c r="M305" s="28"/>
      <c r="N305" s="28"/>
      <c r="O305" s="28"/>
      <c r="P305" s="28"/>
      <c r="Q305" s="28"/>
      <c r="R305" s="28"/>
    </row>
    <row r="306" spans="7:18" ht="55.5" customHeight="1">
      <c r="G306" s="28"/>
      <c r="H306" s="28"/>
      <c r="I306" s="28"/>
      <c r="J306" s="28"/>
      <c r="K306" s="39"/>
      <c r="L306" s="39"/>
      <c r="M306" s="28"/>
      <c r="N306" s="28"/>
      <c r="O306" s="28"/>
      <c r="P306" s="28"/>
      <c r="Q306" s="28"/>
      <c r="R306" s="28"/>
    </row>
    <row r="307" spans="7:18" ht="55.5" customHeight="1">
      <c r="G307" s="28"/>
      <c r="H307" s="28"/>
      <c r="I307" s="28"/>
      <c r="J307" s="28"/>
      <c r="K307" s="39"/>
      <c r="L307" s="39"/>
      <c r="M307" s="28"/>
      <c r="N307" s="28"/>
      <c r="O307" s="28"/>
      <c r="P307" s="28"/>
      <c r="Q307" s="28"/>
      <c r="R307" s="28"/>
    </row>
    <row r="308" spans="7:18" ht="55.5" customHeight="1">
      <c r="G308" s="28"/>
      <c r="H308" s="28"/>
      <c r="I308" s="28"/>
      <c r="J308" s="28"/>
      <c r="K308" s="39"/>
      <c r="L308" s="39"/>
      <c r="M308" s="28"/>
      <c r="N308" s="28"/>
      <c r="O308" s="28"/>
      <c r="P308" s="28"/>
      <c r="Q308" s="28"/>
      <c r="R308" s="28"/>
    </row>
    <row r="309" spans="7:18" ht="55.5" customHeight="1">
      <c r="G309" s="28"/>
      <c r="H309" s="28"/>
      <c r="I309" s="28"/>
      <c r="J309" s="28"/>
      <c r="K309" s="39"/>
      <c r="L309" s="39"/>
      <c r="M309" s="28"/>
      <c r="N309" s="28"/>
      <c r="O309" s="28"/>
      <c r="P309" s="28"/>
      <c r="Q309" s="28"/>
      <c r="R309" s="28"/>
    </row>
    <row r="310" spans="7:18" ht="55.5" customHeight="1">
      <c r="G310" s="28"/>
      <c r="H310" s="28"/>
      <c r="I310" s="28"/>
      <c r="J310" s="28"/>
      <c r="K310" s="39"/>
      <c r="L310" s="39"/>
      <c r="M310" s="28"/>
      <c r="N310" s="28"/>
      <c r="O310" s="28"/>
      <c r="P310" s="28"/>
      <c r="Q310" s="28"/>
      <c r="R310" s="28"/>
    </row>
    <row r="311" spans="7:18" ht="55.5" customHeight="1">
      <c r="G311" s="28"/>
      <c r="H311" s="28"/>
      <c r="I311" s="28"/>
      <c r="J311" s="28"/>
      <c r="K311" s="39"/>
      <c r="L311" s="39"/>
      <c r="M311" s="28"/>
      <c r="N311" s="28"/>
      <c r="O311" s="28"/>
      <c r="P311" s="28"/>
      <c r="Q311" s="28"/>
      <c r="R311" s="28"/>
    </row>
    <row r="312" spans="7:18" ht="55.5" customHeight="1">
      <c r="G312" s="28"/>
      <c r="H312" s="28"/>
      <c r="I312" s="28"/>
      <c r="J312" s="28"/>
      <c r="K312" s="39"/>
      <c r="L312" s="39"/>
      <c r="M312" s="28"/>
      <c r="N312" s="28"/>
      <c r="O312" s="28"/>
      <c r="P312" s="28"/>
      <c r="Q312" s="28"/>
      <c r="R312" s="28"/>
    </row>
    <row r="313" spans="7:18" ht="55.5" customHeight="1">
      <c r="G313" s="28"/>
      <c r="H313" s="28"/>
      <c r="I313" s="28"/>
      <c r="J313" s="28"/>
      <c r="K313" s="39"/>
      <c r="L313" s="39"/>
      <c r="M313" s="28"/>
      <c r="N313" s="28"/>
      <c r="O313" s="28"/>
      <c r="P313" s="28"/>
      <c r="Q313" s="28"/>
      <c r="R313" s="28"/>
    </row>
    <row r="314" spans="7:18" ht="55.5" customHeight="1">
      <c r="G314" s="28"/>
      <c r="H314" s="28"/>
      <c r="I314" s="28"/>
      <c r="J314" s="28"/>
      <c r="K314" s="39"/>
      <c r="L314" s="39"/>
      <c r="M314" s="28"/>
      <c r="N314" s="28"/>
      <c r="O314" s="28"/>
      <c r="P314" s="28"/>
      <c r="Q314" s="28"/>
      <c r="R314" s="28"/>
    </row>
    <row r="315" spans="7:18" ht="55.5" customHeight="1">
      <c r="G315" s="28"/>
      <c r="H315" s="28"/>
      <c r="I315" s="28"/>
      <c r="J315" s="28"/>
      <c r="K315" s="39"/>
      <c r="L315" s="39"/>
      <c r="M315" s="28"/>
      <c r="N315" s="28"/>
      <c r="O315" s="28"/>
      <c r="P315" s="28"/>
      <c r="Q315" s="28"/>
      <c r="R315" s="28"/>
    </row>
    <row r="316" spans="7:18" ht="55.5" customHeight="1">
      <c r="G316" s="28"/>
      <c r="H316" s="28"/>
      <c r="I316" s="28"/>
      <c r="J316" s="28"/>
      <c r="K316" s="39"/>
      <c r="L316" s="39"/>
      <c r="M316" s="28"/>
      <c r="N316" s="28"/>
      <c r="O316" s="28"/>
      <c r="P316" s="28"/>
      <c r="Q316" s="28"/>
      <c r="R316" s="28"/>
    </row>
    <row r="317" spans="7:18" ht="55.5" customHeight="1">
      <c r="G317" s="28"/>
      <c r="H317" s="28"/>
      <c r="I317" s="28"/>
      <c r="J317" s="28"/>
      <c r="K317" s="39"/>
      <c r="L317" s="39"/>
      <c r="M317" s="28"/>
      <c r="N317" s="28"/>
      <c r="O317" s="28"/>
      <c r="P317" s="28"/>
      <c r="Q317" s="28"/>
      <c r="R317" s="28"/>
    </row>
    <row r="318" spans="7:18" ht="55.5" customHeight="1">
      <c r="G318" s="28"/>
      <c r="H318" s="28"/>
      <c r="I318" s="28"/>
      <c r="J318" s="28"/>
      <c r="K318" s="39"/>
      <c r="L318" s="39"/>
      <c r="M318" s="28"/>
      <c r="N318" s="28"/>
      <c r="O318" s="28"/>
      <c r="P318" s="28"/>
      <c r="Q318" s="28"/>
      <c r="R318" s="28"/>
    </row>
    <row r="319" spans="7:18" ht="55.5" customHeight="1">
      <c r="G319" s="28"/>
      <c r="H319" s="28"/>
      <c r="I319" s="28"/>
      <c r="J319" s="28"/>
      <c r="K319" s="39"/>
      <c r="L319" s="39"/>
      <c r="M319" s="28"/>
      <c r="N319" s="28"/>
      <c r="O319" s="28"/>
      <c r="P319" s="28"/>
      <c r="Q319" s="28"/>
      <c r="R319" s="28"/>
    </row>
    <row r="320" spans="7:18" ht="55.5" customHeight="1">
      <c r="G320" s="28"/>
      <c r="H320" s="28"/>
      <c r="I320" s="28"/>
      <c r="J320" s="28"/>
      <c r="K320" s="39"/>
      <c r="L320" s="39"/>
      <c r="M320" s="28"/>
      <c r="N320" s="28"/>
      <c r="O320" s="28"/>
      <c r="P320" s="28"/>
      <c r="Q320" s="28"/>
      <c r="R320" s="28"/>
    </row>
    <row r="321" spans="7:18" ht="55.5" customHeight="1">
      <c r="G321" s="28"/>
      <c r="H321" s="28"/>
      <c r="I321" s="28"/>
      <c r="J321" s="28"/>
      <c r="K321" s="39"/>
      <c r="L321" s="39"/>
      <c r="M321" s="28"/>
      <c r="N321" s="28"/>
      <c r="O321" s="28"/>
      <c r="P321" s="28"/>
      <c r="Q321" s="28"/>
      <c r="R321" s="28"/>
    </row>
    <row r="322" spans="7:18" ht="55.5" customHeight="1">
      <c r="G322" s="28"/>
      <c r="H322" s="28"/>
      <c r="I322" s="28"/>
      <c r="J322" s="28"/>
      <c r="K322" s="39"/>
      <c r="L322" s="39"/>
      <c r="M322" s="28"/>
      <c r="N322" s="28"/>
      <c r="O322" s="28"/>
      <c r="P322" s="28"/>
      <c r="Q322" s="28"/>
      <c r="R322" s="28"/>
    </row>
    <row r="323" spans="7:18" ht="55.5" customHeight="1">
      <c r="G323" s="28"/>
      <c r="H323" s="28"/>
      <c r="I323" s="28"/>
      <c r="J323" s="28"/>
      <c r="K323" s="39"/>
      <c r="L323" s="39"/>
      <c r="M323" s="28"/>
      <c r="N323" s="28"/>
      <c r="O323" s="28"/>
      <c r="P323" s="28"/>
      <c r="Q323" s="28"/>
      <c r="R323" s="28"/>
    </row>
    <row r="324" spans="7:18" ht="55.5" customHeight="1">
      <c r="G324" s="28"/>
      <c r="H324" s="28"/>
      <c r="I324" s="28"/>
      <c r="J324" s="28"/>
      <c r="K324" s="39"/>
      <c r="L324" s="39"/>
      <c r="M324" s="28"/>
      <c r="N324" s="28"/>
      <c r="O324" s="28"/>
      <c r="P324" s="28"/>
      <c r="Q324" s="28"/>
      <c r="R324" s="28"/>
    </row>
    <row r="325" spans="7:18" ht="55.5" customHeight="1">
      <c r="G325" s="28"/>
      <c r="H325" s="28"/>
      <c r="I325" s="28"/>
      <c r="J325" s="28"/>
      <c r="K325" s="39"/>
      <c r="L325" s="39"/>
      <c r="M325" s="28"/>
      <c r="N325" s="28"/>
      <c r="O325" s="28"/>
      <c r="P325" s="28"/>
      <c r="Q325" s="28"/>
      <c r="R325" s="28"/>
    </row>
    <row r="326" spans="7:18" ht="55.5" customHeight="1">
      <c r="G326" s="28"/>
      <c r="H326" s="28"/>
      <c r="I326" s="28"/>
      <c r="J326" s="28"/>
      <c r="K326" s="39"/>
      <c r="L326" s="39"/>
      <c r="M326" s="28"/>
      <c r="N326" s="28"/>
      <c r="O326" s="28"/>
      <c r="P326" s="28"/>
      <c r="Q326" s="28"/>
      <c r="R326" s="28"/>
    </row>
    <row r="327" spans="7:18" ht="55.5" customHeight="1">
      <c r="G327" s="28"/>
      <c r="H327" s="28"/>
      <c r="I327" s="28"/>
      <c r="J327" s="28"/>
      <c r="K327" s="39"/>
      <c r="L327" s="39"/>
      <c r="M327" s="28"/>
      <c r="N327" s="28"/>
      <c r="O327" s="28"/>
      <c r="P327" s="28"/>
      <c r="Q327" s="28"/>
      <c r="R327" s="28"/>
    </row>
    <row r="328" spans="7:18" ht="55.5" customHeight="1">
      <c r="G328" s="28"/>
      <c r="H328" s="28"/>
      <c r="I328" s="28"/>
      <c r="J328" s="28"/>
      <c r="K328" s="39"/>
      <c r="L328" s="39"/>
      <c r="M328" s="28"/>
      <c r="N328" s="28"/>
      <c r="O328" s="28"/>
      <c r="P328" s="28"/>
      <c r="Q328" s="28"/>
      <c r="R328" s="28"/>
    </row>
    <row r="329" spans="7:18" ht="55.5" customHeight="1">
      <c r="G329" s="28"/>
      <c r="H329" s="28"/>
      <c r="I329" s="28"/>
      <c r="J329" s="28"/>
      <c r="K329" s="39"/>
      <c r="L329" s="39"/>
      <c r="M329" s="28"/>
      <c r="N329" s="28"/>
      <c r="O329" s="28"/>
      <c r="P329" s="28"/>
      <c r="Q329" s="28"/>
      <c r="R329" s="28"/>
    </row>
    <row r="330" spans="7:18" ht="55.5" customHeight="1">
      <c r="G330" s="28"/>
      <c r="H330" s="28"/>
      <c r="I330" s="28"/>
      <c r="J330" s="28"/>
      <c r="K330" s="39"/>
      <c r="L330" s="39"/>
      <c r="M330" s="28"/>
      <c r="N330" s="28"/>
      <c r="O330" s="28"/>
      <c r="P330" s="28"/>
      <c r="Q330" s="28"/>
      <c r="R330" s="28"/>
    </row>
    <row r="331" spans="7:18" ht="55.5" customHeight="1">
      <c r="G331" s="28"/>
      <c r="H331" s="28"/>
      <c r="I331" s="28"/>
      <c r="J331" s="28"/>
      <c r="K331" s="39"/>
      <c r="L331" s="39"/>
      <c r="M331" s="28"/>
      <c r="N331" s="28"/>
      <c r="O331" s="28"/>
      <c r="P331" s="28"/>
      <c r="Q331" s="28"/>
      <c r="R331" s="28"/>
    </row>
    <row r="332" spans="7:18" ht="55.5" customHeight="1">
      <c r="G332" s="28"/>
      <c r="H332" s="28"/>
      <c r="I332" s="28"/>
      <c r="J332" s="28"/>
      <c r="K332" s="39"/>
      <c r="L332" s="39"/>
      <c r="M332" s="28"/>
      <c r="N332" s="28"/>
      <c r="O332" s="28"/>
      <c r="P332" s="28"/>
      <c r="Q332" s="28"/>
      <c r="R332" s="28"/>
    </row>
    <row r="333" spans="7:18" ht="55.5" customHeight="1">
      <c r="G333" s="28"/>
      <c r="H333" s="28"/>
      <c r="I333" s="28"/>
      <c r="J333" s="28"/>
      <c r="K333" s="39"/>
      <c r="L333" s="39"/>
      <c r="M333" s="28"/>
      <c r="N333" s="28"/>
      <c r="O333" s="28"/>
      <c r="P333" s="28"/>
      <c r="Q333" s="28"/>
      <c r="R333" s="28"/>
    </row>
    <row r="334" spans="7:18" ht="55.5" customHeight="1">
      <c r="G334" s="28"/>
      <c r="H334" s="28"/>
      <c r="I334" s="28"/>
      <c r="J334" s="28"/>
      <c r="K334" s="39"/>
      <c r="L334" s="39"/>
      <c r="M334" s="28"/>
      <c r="N334" s="28"/>
      <c r="O334" s="28"/>
      <c r="P334" s="28"/>
      <c r="Q334" s="28"/>
      <c r="R334" s="28"/>
    </row>
    <row r="335" spans="7:18" ht="55.5" customHeight="1">
      <c r="G335" s="28"/>
      <c r="H335" s="28"/>
      <c r="I335" s="28"/>
      <c r="J335" s="28"/>
      <c r="K335" s="39"/>
      <c r="L335" s="39"/>
      <c r="M335" s="28"/>
      <c r="N335" s="28"/>
      <c r="O335" s="28"/>
      <c r="P335" s="28"/>
      <c r="Q335" s="28"/>
      <c r="R335" s="28"/>
    </row>
    <row r="336" spans="7:18" ht="55.5" customHeight="1">
      <c r="G336" s="28"/>
      <c r="H336" s="28"/>
      <c r="I336" s="28"/>
      <c r="J336" s="28"/>
      <c r="K336" s="39"/>
      <c r="L336" s="39"/>
      <c r="M336" s="28"/>
      <c r="N336" s="28"/>
      <c r="O336" s="28"/>
      <c r="P336" s="28"/>
      <c r="Q336" s="28"/>
      <c r="R336" s="28"/>
    </row>
    <row r="337" spans="7:18" ht="55.5" customHeight="1">
      <c r="G337" s="28"/>
      <c r="H337" s="28"/>
      <c r="I337" s="28"/>
      <c r="J337" s="28"/>
      <c r="K337" s="39"/>
      <c r="L337" s="39"/>
      <c r="M337" s="28"/>
      <c r="N337" s="28"/>
      <c r="O337" s="28"/>
      <c r="P337" s="28"/>
      <c r="Q337" s="28"/>
      <c r="R337" s="28"/>
    </row>
    <row r="338" spans="7:18" ht="55.5" customHeight="1">
      <c r="G338" s="28"/>
      <c r="H338" s="28"/>
      <c r="I338" s="28"/>
      <c r="J338" s="28"/>
      <c r="K338" s="39"/>
      <c r="L338" s="39"/>
      <c r="M338" s="28"/>
      <c r="N338" s="28"/>
      <c r="O338" s="28"/>
      <c r="P338" s="28"/>
      <c r="Q338" s="28"/>
      <c r="R338" s="28"/>
    </row>
    <row r="339" spans="7:18" ht="55.5" customHeight="1">
      <c r="G339" s="28"/>
      <c r="H339" s="28"/>
      <c r="I339" s="28"/>
      <c r="J339" s="28"/>
      <c r="K339" s="39"/>
      <c r="L339" s="39"/>
      <c r="M339" s="28"/>
      <c r="N339" s="28"/>
      <c r="O339" s="28"/>
      <c r="P339" s="28"/>
      <c r="Q339" s="28"/>
      <c r="R339" s="28"/>
    </row>
    <row r="340" spans="7:18" ht="55.5" customHeight="1">
      <c r="G340" s="28"/>
      <c r="H340" s="28"/>
      <c r="I340" s="28"/>
      <c r="J340" s="28"/>
      <c r="K340" s="39"/>
      <c r="L340" s="39"/>
      <c r="M340" s="28"/>
      <c r="N340" s="28"/>
      <c r="O340" s="28"/>
      <c r="P340" s="28"/>
      <c r="Q340" s="28"/>
      <c r="R340" s="28"/>
    </row>
    <row r="341" spans="7:18" ht="55.5" customHeight="1">
      <c r="G341" s="28"/>
      <c r="H341" s="28"/>
      <c r="I341" s="28"/>
      <c r="J341" s="28"/>
      <c r="K341" s="39"/>
      <c r="L341" s="39"/>
      <c r="M341" s="28"/>
      <c r="N341" s="28"/>
      <c r="O341" s="28"/>
      <c r="P341" s="28"/>
      <c r="Q341" s="28"/>
      <c r="R341" s="28"/>
    </row>
    <row r="342" spans="7:18" ht="55.5" customHeight="1">
      <c r="G342" s="28"/>
      <c r="H342" s="28"/>
      <c r="I342" s="28"/>
      <c r="J342" s="28"/>
      <c r="K342" s="39"/>
      <c r="L342" s="39"/>
      <c r="M342" s="28"/>
      <c r="N342" s="28"/>
      <c r="O342" s="28"/>
      <c r="P342" s="28"/>
      <c r="Q342" s="28"/>
      <c r="R342" s="28"/>
    </row>
    <row r="343" spans="7:18" ht="55.5" customHeight="1">
      <c r="G343" s="28"/>
      <c r="H343" s="28"/>
      <c r="I343" s="28"/>
      <c r="J343" s="28"/>
      <c r="K343" s="39"/>
      <c r="L343" s="39"/>
      <c r="M343" s="28"/>
      <c r="N343" s="28"/>
      <c r="O343" s="28"/>
      <c r="P343" s="28"/>
      <c r="Q343" s="28"/>
      <c r="R343" s="28"/>
    </row>
    <row r="344" spans="7:18" ht="55.5" customHeight="1">
      <c r="G344" s="28"/>
      <c r="H344" s="28"/>
      <c r="I344" s="28"/>
      <c r="J344" s="28"/>
      <c r="K344" s="39"/>
      <c r="L344" s="39"/>
      <c r="M344" s="28"/>
      <c r="N344" s="28"/>
      <c r="O344" s="28"/>
      <c r="P344" s="28"/>
      <c r="Q344" s="28"/>
      <c r="R344" s="28"/>
    </row>
  </sheetData>
  <autoFilter ref="A6:L286" xr:uid="{FF0DED60-3333-4E21-9BAF-C394C8CE369F}">
    <filterColumn colId="1" showButton="0"/>
  </autoFilter>
  <sortState xmlns:xlrd2="http://schemas.microsoft.com/office/spreadsheetml/2017/richdata2" ref="A7:R285">
    <sortCondition ref="A7:A285"/>
  </sortState>
  <mergeCells count="11">
    <mergeCell ref="A1:B1"/>
    <mergeCell ref="F1:F4"/>
    <mergeCell ref="G2:I2"/>
    <mergeCell ref="G3:I3"/>
    <mergeCell ref="C4:E4"/>
    <mergeCell ref="G4:I4"/>
    <mergeCell ref="A5:E5"/>
    <mergeCell ref="F5:F6"/>
    <mergeCell ref="J5:J6"/>
    <mergeCell ref="B6:C6"/>
    <mergeCell ref="A286:E286"/>
  </mergeCells>
  <phoneticPr fontId="103" type="noConversion"/>
  <printOptions horizontalCentered="1"/>
  <pageMargins left="0.11811023622047245" right="0.31496062992125984" top="0.35433070866141736" bottom="0.15748031496062992" header="0.31496062992125984" footer="0.31496062992125984"/>
  <pageSetup paperSize="9" scale="38" fitToHeight="15" orientation="landscape" copies="2" r:id="rId1"/>
  <headerFooter alignWithMargins="0"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Comptage client</vt:lpstr>
      <vt:lpstr>RETOURS</vt:lpstr>
      <vt:lpstr>RETOURS!Impression_des_titres</vt:lpstr>
      <vt:lpstr>RETOURS!Zone_d_impression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 Droxler</dc:creator>
  <cp:lastModifiedBy>DjiDji</cp:lastModifiedBy>
  <cp:lastPrinted>2021-12-09T17:40:13Z</cp:lastPrinted>
  <dcterms:created xsi:type="dcterms:W3CDTF">2017-02-13T17:20:40Z</dcterms:created>
  <dcterms:modified xsi:type="dcterms:W3CDTF">2021-12-09T18:48:15Z</dcterms:modified>
</cp:coreProperties>
</file>