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2.xml" ContentType="application/vnd.openxmlformats-officedocument.drawing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9DE68769-00BE-4656-BB3A-8AB5BAF62E85}" xr6:coauthVersionLast="46" xr6:coauthVersionMax="46" xr10:uidLastSave="{00000000-0000-0000-0000-000000000000}"/>
  <bookViews>
    <workbookView xWindow="-120" yWindow="-120" windowWidth="24240" windowHeight="13140" activeTab="3" xr2:uid="{00000000-000D-0000-FFFF-FFFF00000000}"/>
  </bookViews>
  <sheets>
    <sheet name="Listes" sheetId="10" r:id="rId1"/>
    <sheet name="Compétences_machines" sheetId="9" r:id="rId2"/>
    <sheet name="Compétences_ttt_données" sheetId="13" r:id="rId3"/>
    <sheet name="Matrice polyvalence" sheetId="15" r:id="rId4"/>
  </sheets>
  <definedNames>
    <definedName name="Liste_appareils">Listes!$C$2:$C$21</definedName>
    <definedName name="Liste_compétence">Listes!$E$2:$E$5</definedName>
    <definedName name="Liste_hab">Listes!$G$2:$G$6</definedName>
    <definedName name="Liste_noms">Listes!$A$2:$A$5</definedName>
    <definedName name="liste_presta">Listes!$M$2:$M$14</definedName>
    <definedName name="Liste_statut">Listes!$I$2:$I$4</definedName>
    <definedName name="liste_type_compétence">Listes!$K$2:$K$5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5" l="1" a="1"/>
  <c r="D5" i="15" s="1"/>
  <c r="D6" i="15" a="1"/>
  <c r="D6" i="15" s="1"/>
  <c r="D7" i="15" a="1"/>
  <c r="D7" i="15" s="1"/>
  <c r="D8" i="15" a="1"/>
  <c r="D8" i="15" s="1"/>
  <c r="D9" i="15" a="1"/>
  <c r="D9" i="15" s="1"/>
  <c r="D10" i="15" a="1"/>
  <c r="D10" i="15" s="1"/>
  <c r="D11" i="15" a="1"/>
  <c r="D11" i="15" s="1"/>
  <c r="D12" i="15" a="1"/>
  <c r="D12" i="15" s="1"/>
  <c r="D13" i="15" a="1"/>
  <c r="D13" i="15" s="1"/>
  <c r="D14" i="15" a="1"/>
  <c r="D14" i="15" s="1"/>
  <c r="D15" i="15" a="1"/>
  <c r="D15" i="15" s="1"/>
  <c r="D16" i="15" a="1"/>
  <c r="D16" i="15" s="1"/>
  <c r="D17" i="15" a="1"/>
  <c r="D17" i="15" s="1"/>
  <c r="D18" i="15" a="1"/>
  <c r="D18" i="15" s="1"/>
  <c r="D19" i="15" a="1"/>
  <c r="D19" i="15" s="1"/>
  <c r="D20" i="15" a="1"/>
  <c r="D20" i="15" s="1"/>
  <c r="D21" i="15" a="1"/>
  <c r="D21" i="15" s="1"/>
  <c r="D22" i="15" a="1"/>
  <c r="D22" i="15" s="1"/>
  <c r="D23" i="15" a="1"/>
  <c r="D23" i="15" s="1"/>
  <c r="D24" i="15" a="1"/>
  <c r="D24" i="15" s="1"/>
  <c r="D25" i="15" a="1"/>
  <c r="D25" i="15" s="1"/>
  <c r="D26" i="15" a="1"/>
  <c r="D26" i="15" s="1"/>
  <c r="H2" i="15"/>
  <c r="I6" i="9"/>
  <c r="I7" i="9"/>
  <c r="I8" i="9"/>
  <c r="I9" i="9"/>
  <c r="I10" i="9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<sst xmlns="http://schemas.openxmlformats.org/spreadsheetml/2006/main" count="173" uniqueCount="79">
  <si>
    <t>Extraction des données</t>
  </si>
  <si>
    <t>Traitement statistique des données</t>
  </si>
  <si>
    <t>Bioinformatique</t>
  </si>
  <si>
    <t>Imagerie Maldi</t>
  </si>
  <si>
    <t>Statut</t>
  </si>
  <si>
    <t>Titulaire</t>
  </si>
  <si>
    <t>Annotation</t>
  </si>
  <si>
    <t>Nom</t>
  </si>
  <si>
    <t>GC-C-IRMS-Isoprim</t>
  </si>
  <si>
    <t>GC-MS-AGILENT 13</t>
  </si>
  <si>
    <t>GC-MS-AGILENT 14</t>
  </si>
  <si>
    <t>GC-QqQ-Quattro</t>
  </si>
  <si>
    <t>GC-QToF</t>
  </si>
  <si>
    <t>LC/SFC-Qtrap</t>
  </si>
  <si>
    <t>LC-LTQ Orbitrap Protéo</t>
  </si>
  <si>
    <t>LC-LTQ Orbitrap</t>
  </si>
  <si>
    <t>LC-QqQ-Quattro</t>
  </si>
  <si>
    <t>Maldi Tof Tof Protéo</t>
  </si>
  <si>
    <t>Q Exactive HF-X Protéo</t>
  </si>
  <si>
    <t>Composante</t>
  </si>
  <si>
    <t>Métabo</t>
  </si>
  <si>
    <t>Protéo</t>
  </si>
  <si>
    <t>Accueilli - tit</t>
  </si>
  <si>
    <t>Tecan EVO200</t>
  </si>
  <si>
    <t>Advion Source</t>
  </si>
  <si>
    <t>Date de mise à jour :</t>
  </si>
  <si>
    <t>Appareil</t>
  </si>
  <si>
    <t>Niveau habilitation</t>
  </si>
  <si>
    <t>Date habilitation</t>
  </si>
  <si>
    <t>Noms</t>
  </si>
  <si>
    <t>Appareils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</si>
  <si>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</si>
  <si>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Dernière date validation habilitation</t>
  </si>
  <si>
    <t>Robot Sample Pro Tube</t>
  </si>
  <si>
    <t>Commentaires</t>
  </si>
  <si>
    <t>Statut habilitation</t>
  </si>
  <si>
    <t>suspendue</t>
  </si>
  <si>
    <t>LC-QToF-Impact</t>
  </si>
  <si>
    <t>LC-Tims-ToF</t>
  </si>
  <si>
    <t>Non titulaire</t>
  </si>
  <si>
    <t>Metabolic Profiler RMN</t>
  </si>
  <si>
    <t>Niv habil corrigé</t>
  </si>
  <si>
    <t>statut</t>
  </si>
  <si>
    <t>Compétence</t>
  </si>
  <si>
    <t>Tableau de bord des compétences traitement des données</t>
  </si>
  <si>
    <t>Introduction :</t>
  </si>
  <si>
    <t>Niveau de compétence</t>
  </si>
  <si>
    <t>Date de délivrance compétence</t>
  </si>
  <si>
    <t xml:space="preserve">Niveau de compétence corrigée </t>
  </si>
  <si>
    <t>Date de validation compétence</t>
  </si>
  <si>
    <t>Statut compétence</t>
  </si>
  <si>
    <t xml:space="preserve">
'-&gt; Annotation :
      -&gt;&gt; Débutant : Connaissance des banques de données et de la démarche d'annotation
      -&gt;&gt; Compétent : Débutatn + Débutant + savoir trier/valider les propositions d'annotation des bases
      -&gt;&gt; Expert : Compétent +  Savoir interpreter un spectre manuel
      -&gt;&gt; Formateur : Expert + capable de former
-&gt;Bio-informatique :
      -&gt;&gt; Débutant : Connaissance des outils d’aide à l’interprétation biologique
      -&gt;&gt; Compétent : Débutant +  maîtrise d’un outil bioinformatique
      -&gt;&gt; Expert : Compétent + Développement bioinformatique, programmation 
      -&gt;&gt; Formateur : Expert + capable de former</t>
  </si>
  <si>
    <r>
      <rPr>
        <sz val="10"/>
        <color indexed="17"/>
        <rFont val="Arial"/>
        <family val="2"/>
      </rPr>
      <t xml:space="preserve">
</t>
    </r>
    <r>
      <rPr>
        <sz val="10"/>
        <rFont val="Arial"/>
        <family val="2"/>
      </rPr>
      <t xml:space="preserve">-&gt; Extraction de données :
      -&gt;&gt; Débutant :  Théorie MS Signal
      -&gt;&gt; Compétent :  Théorie MS Signal + Maitrise d'un outil d'extraction
      -&gt;&gt; Expert : Compétent + Prétraitement, démarche batchcorrection, filtre, normalisation
      -&gt;&gt; Formateur : Expert + capable de former
-&gt; Tratiement statistique des données :
      -&gt;&gt; Débutant : Théorie statistique
      -&gt;&gt; Compétent : Théorie statistique + Maîtrise d'un outil statistique
      -&gt;&gt; Expert : Compétent + Développement statistique, programmation
      -&gt;&gt; Formateur : Compétent + capable de former
</t>
    </r>
  </si>
  <si>
    <t xml:space="preserve">Niveau d'habilitation </t>
  </si>
  <si>
    <t>Compétences</t>
  </si>
  <si>
    <t>Prestation</t>
  </si>
  <si>
    <t>Quantification</t>
  </si>
  <si>
    <t>Fluxomique</t>
  </si>
  <si>
    <t>Prestations</t>
  </si>
  <si>
    <t>Identification</t>
  </si>
  <si>
    <t>Imagerie</t>
  </si>
  <si>
    <t>Métabo cibléé GC quanti</t>
  </si>
  <si>
    <t>Métabo ciblée LC quanti</t>
  </si>
  <si>
    <t>Métabo non ciblée GC</t>
  </si>
  <si>
    <t>Métabo RMN</t>
  </si>
  <si>
    <t>Préparation robotisée</t>
  </si>
  <si>
    <t>Préparation robotisée MS</t>
  </si>
  <si>
    <t>Préparation robotisée RMN</t>
  </si>
  <si>
    <t>NA</t>
  </si>
  <si>
    <t>Advion source</t>
  </si>
  <si>
    <t>Métabo non ciblée LC</t>
  </si>
  <si>
    <t>Type prestation</t>
  </si>
  <si>
    <t>S</t>
  </si>
  <si>
    <t>C</t>
  </si>
  <si>
    <t>Nom 1</t>
  </si>
  <si>
    <t>Nom 2</t>
  </si>
  <si>
    <t>Nom 4</t>
  </si>
  <si>
    <t>Nom 3</t>
  </si>
  <si>
    <r>
      <t xml:space="preserve">4 niveaux de compétences : </t>
    </r>
    <r>
      <rPr>
        <b/>
        <i/>
        <u/>
        <sz val="11"/>
        <color indexed="53"/>
        <rFont val="Arial"/>
        <family val="2"/>
      </rPr>
      <t xml:space="preserve">débutant (1) </t>
    </r>
    <r>
      <rPr>
        <b/>
        <i/>
        <u/>
        <sz val="11"/>
        <rFont val="Arial"/>
        <family val="2"/>
      </rPr>
      <t xml:space="preserve">- </t>
    </r>
    <r>
      <rPr>
        <b/>
        <i/>
        <u/>
        <sz val="11"/>
        <color indexed="40"/>
        <rFont val="Arial"/>
        <family val="2"/>
      </rPr>
      <t>compétent (2)</t>
    </r>
    <r>
      <rPr>
        <b/>
        <i/>
        <u/>
        <sz val="11"/>
        <rFont val="Arial"/>
        <family val="2"/>
      </rPr>
      <t xml:space="preserve"> - </t>
    </r>
    <r>
      <rPr>
        <b/>
        <i/>
        <u/>
        <sz val="11"/>
        <color indexed="17"/>
        <rFont val="Arial"/>
        <family val="2"/>
      </rPr>
      <t xml:space="preserve">expert (3) </t>
    </r>
    <r>
      <rPr>
        <b/>
        <i/>
        <u/>
        <sz val="11"/>
        <rFont val="Arial"/>
        <family val="2"/>
      </rPr>
      <t xml:space="preserve">et </t>
    </r>
    <r>
      <rPr>
        <b/>
        <i/>
        <u/>
        <sz val="11"/>
        <color indexed="36"/>
        <rFont val="Arial"/>
        <family val="2"/>
      </rPr>
      <t xml:space="preserve">formateur (4) </t>
    </r>
    <r>
      <rPr>
        <b/>
        <i/>
        <u/>
        <sz val="11"/>
        <rFont val="Arial"/>
        <family val="2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</si>
</sst>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3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b/>
      <i/>
      <sz val="14"/>
      <name val="Arial"/>
      <family val="2"/>
    </font>
    <font>
      <b/>
      <i/>
      <u/>
      <sz val="12"/>
      <name val="Arial"/>
      <family val="2"/>
    </font>
    <font>
      <sz val="10"/>
      <color indexed="17"/>
      <name val="Arial"/>
      <family val="2"/>
    </font>
    <font>
      <b/>
      <i/>
      <u/>
      <sz val="11"/>
      <name val="Arial"/>
      <family val="2"/>
    </font>
    <font>
      <b/>
      <i/>
      <u/>
      <sz val="11"/>
      <color indexed="53"/>
      <name val="Arial"/>
      <family val="2"/>
    </font>
    <font>
      <b/>
      <i/>
      <u/>
      <sz val="11"/>
      <color indexed="40"/>
      <name val="Arial"/>
      <family val="2"/>
    </font>
    <font>
      <b/>
      <i/>
      <u/>
      <sz val="11"/>
      <color indexed="17"/>
      <name val="Arial"/>
      <family val="2"/>
    </font>
    <font>
      <b/>
      <i/>
      <u/>
      <sz val="11"/>
      <color indexed="36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left" textRotation="90" wrapText="1"/>
    </xf>
    <xf numFmtId="0" fontId="0" fillId="0" borderId="0" xfId="0" applyFont="1"/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1" xfId="0" applyBorder="1" applyAlignment="1"/>
    <xf numFmtId="0" fontId="2" fillId="0" borderId="2" xfId="0" applyFont="1" applyBorder="1" applyAlignment="1">
      <alignment horizontal="center" vertical="center" wrapText="1"/>
    </xf>
    <xf numFmtId="0" fontId="0" fillId="0" borderId="0" xfId="0" applyNumberFormat="1"/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vertical="center" wrapText="1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0" xfId="0" applyFont="1"/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2" fillId="0" borderId="5" xfId="0" applyFont="1" applyBorder="1" applyAlignment="1">
      <alignment horizontal="center" vertical="center" textRotation="90"/>
    </xf>
    <xf numFmtId="0" fontId="12" fillId="2" borderId="5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164" fontId="3" fillId="0" borderId="0" xfId="0" applyNumberFormat="1" applyFont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1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 applyAlignment="1">
      <alignment horizontal="left" vertical="center"/>
    </xf>
    <xf numFmtId="0" fontId="12" fillId="3" borderId="5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2" xfId="1" xr:uid="{00000000-0005-0000-0000-000001000000}"/>
  </cellStyles>
  <dxfs count="15">
    <dxf>
      <alignment horizontal="center" vertical="center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45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numFmt numFmtId="19" formatCode="dd/mm/yyyy"/>
    </dxf>
    <dxf>
      <numFmt numFmtId="19" formatCode="dd/mm/yyyy"/>
    </dxf>
    <dxf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45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17/06/relationships/rdRichValueStructure" Target="richData/rdrichvaluestructure.xml"/><Relationship Id="rId4" Type="http://schemas.openxmlformats.org/officeDocument/2006/relationships/worksheet" Target="worksheets/sheet4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0</xdr:row>
      <xdr:rowOff>295275</xdr:rowOff>
    </xdr:from>
    <xdr:to>
      <xdr:col>13</xdr:col>
      <xdr:colOff>85725</xdr:colOff>
      <xdr:row>4</xdr:row>
      <xdr:rowOff>28575</xdr:rowOff>
    </xdr:to>
    <xdr:sp macro="" textlink="">
      <xdr:nvSpPr>
        <xdr:cNvPr id="2" name="Pentagon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33F35E-1384-45F4-A963-85DF9A1FB27F}"/>
            </a:ext>
          </a:extLst>
        </xdr:cNvPr>
        <xdr:cNvSpPr/>
      </xdr:nvSpPr>
      <xdr:spPr>
        <a:xfrm>
          <a:off x="12068175" y="295275"/>
          <a:ext cx="2333625" cy="876300"/>
        </a:xfrm>
        <a:prstGeom prst="homePlat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Retour onglet introduction</a:t>
          </a:r>
        </a:p>
      </xdr:txBody>
    </xdr:sp>
    <xdr:clientData/>
  </xdr:twoCellAnchor>
  <xdr:twoCellAnchor>
    <xdr:from>
      <xdr:col>1</xdr:col>
      <xdr:colOff>1285875</xdr:colOff>
      <xdr:row>12</xdr:row>
      <xdr:rowOff>133351</xdr:rowOff>
    </xdr:from>
    <xdr:to>
      <xdr:col>5</xdr:col>
      <xdr:colOff>657225</xdr:colOff>
      <xdr:row>16</xdr:row>
      <xdr:rowOff>114301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11E1811-616C-4A51-A943-367D11EC8DF3}"/>
            </a:ext>
          </a:extLst>
        </xdr:cNvPr>
        <xdr:cNvSpPr txBox="1"/>
      </xdr:nvSpPr>
      <xdr:spPr>
        <a:xfrm>
          <a:off x="2819400" y="3181351"/>
          <a:ext cx="3848100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pourquoi nom 1 a travaillé</a:t>
          </a:r>
          <a:r>
            <a:rPr lang="fr-FR" sz="1100" baseline="0"/>
            <a:t> sur GC-C-IRMS-Isoprim ?</a:t>
          </a:r>
        </a:p>
        <a:p>
          <a:r>
            <a:rPr lang="fr-FR" sz="1100" baseline="0"/>
            <a:t>il est habilité 2 et la, il faut 5</a:t>
          </a:r>
          <a:endParaRPr lang="fr-FR" sz="1100"/>
        </a:p>
      </xdr:txBody>
    </xdr:sp>
    <xdr:clientData/>
  </xdr:twoCellAnchor>
  <xdr:twoCellAnchor>
    <xdr:from>
      <xdr:col>2</xdr:col>
      <xdr:colOff>561975</xdr:colOff>
      <xdr:row>15</xdr:row>
      <xdr:rowOff>9525</xdr:rowOff>
    </xdr:from>
    <xdr:to>
      <xdr:col>2</xdr:col>
      <xdr:colOff>581025</xdr:colOff>
      <xdr:row>23</xdr:row>
      <xdr:rowOff>47625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638DD211-6E03-4015-B718-004780800FCC}"/>
            </a:ext>
          </a:extLst>
        </xdr:cNvPr>
        <xdr:cNvCxnSpPr/>
      </xdr:nvCxnSpPr>
      <xdr:spPr>
        <a:xfrm>
          <a:off x="3705225" y="3543300"/>
          <a:ext cx="19050" cy="1333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2</xdr:row>
      <xdr:rowOff>123825</xdr:rowOff>
    </xdr:from>
    <xdr:to>
      <xdr:col>16</xdr:col>
      <xdr:colOff>590550</xdr:colOff>
      <xdr:row>9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82C03D5-7CD8-4827-B20F-614B25A55B68}"/>
            </a:ext>
          </a:extLst>
        </xdr:cNvPr>
        <xdr:cNvSpPr txBox="1"/>
      </xdr:nvSpPr>
      <xdr:spPr>
        <a:xfrm>
          <a:off x="7210425" y="904875"/>
          <a:ext cx="6629400" cy="1924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Dans le cas où le type de prestation est simple (colonne type presta égal à S), le niveau de compétence correspondra au niveau d'habilitation corrigé sur la machine dans l'onglet compétence machine. </a:t>
          </a:r>
        </a:p>
        <a:p>
          <a:endParaRPr lang="fr-FR"/>
        </a:p>
        <a:p>
          <a:r>
            <a:rPr lang="fr-FR"/>
            <a:t>Dans le cas où le type de prestation est égal à C, le niveau de compétence correspondra à la condition suivante : (si niveau d’habilitation sur la machine (onglet compétence machine) est au moins 2 et que le niveau de compétence corrigée "extraction de données" est au moins 2 (onglet compétences ttt de données) et que le niveau de compétence corrigé "annotation" est au moins 2 alors le niveau de compétence est "capable".</a:t>
          </a:r>
          <a:endParaRPr lang="fr-FR" sz="1100"/>
        </a:p>
      </xdr:txBody>
    </xdr:sp>
    <xdr:clientData/>
  </xdr:twoCellAnchor>
  <xdr:twoCellAnchor>
    <xdr:from>
      <xdr:col>3</xdr:col>
      <xdr:colOff>238125</xdr:colOff>
      <xdr:row>0</xdr:row>
      <xdr:rowOff>542926</xdr:rowOff>
    </xdr:from>
    <xdr:to>
      <xdr:col>3</xdr:col>
      <xdr:colOff>285750</xdr:colOff>
      <xdr:row>3</xdr:row>
      <xdr:rowOff>171450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F03E0EF-43CD-4187-B438-546025C3D9B4}"/>
            </a:ext>
          </a:extLst>
        </xdr:cNvPr>
        <xdr:cNvCxnSpPr/>
      </xdr:nvCxnSpPr>
      <xdr:spPr>
        <a:xfrm>
          <a:off x="4714875" y="542926"/>
          <a:ext cx="47625" cy="5714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1485900</xdr:colOff>
      <xdr:row>0</xdr:row>
      <xdr:rowOff>95250</xdr:rowOff>
    </xdr:from>
    <xdr:to>
      <xdr:col>6</xdr:col>
      <xdr:colOff>38100</xdr:colOff>
      <xdr:row>0</xdr:row>
      <xdr:rowOff>609600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A4F57D3-D6CC-4F89-8D5A-AA23B2BC32AB}"/>
            </a:ext>
          </a:extLst>
        </xdr:cNvPr>
        <xdr:cNvSpPr txBox="1"/>
      </xdr:nvSpPr>
      <xdr:spPr>
        <a:xfrm>
          <a:off x="3781425" y="95250"/>
          <a:ext cx="2228850" cy="5143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C'est le premier nom de la liste, ou bien le nom de l'employé ?</a:t>
          </a:r>
        </a:p>
      </xdr:txBody>
    </xdr:sp>
    <xdr:clientData/>
  </xdr:twoCellAnchor>
  <xdr:twoCellAnchor>
    <xdr:from>
      <xdr:col>7</xdr:col>
      <xdr:colOff>161925</xdr:colOff>
      <xdr:row>0</xdr:row>
      <xdr:rowOff>38100</xdr:rowOff>
    </xdr:from>
    <xdr:to>
      <xdr:col>9</xdr:col>
      <xdr:colOff>704850</xdr:colOff>
      <xdr:row>1</xdr:row>
      <xdr:rowOff>123825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DA3920CA-BC2D-4C9A-B6CC-929E1AF1F283}"/>
            </a:ext>
          </a:extLst>
        </xdr:cNvPr>
        <xdr:cNvSpPr txBox="1"/>
      </xdr:nvSpPr>
      <xdr:spPr>
        <a:xfrm>
          <a:off x="6553200" y="38100"/>
          <a:ext cx="2066925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Voir aussi l'onglet competences machines</a:t>
          </a:r>
        </a:p>
      </xdr:txBody>
    </xdr:sp>
    <xdr:clientData/>
  </xdr:twoCellAnchor>
</xdr:wsDr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_noms" displayName="Tab_noms" ref="A1:A5" totalsRowShown="0">
  <autoFilter ref="A1:A5" xr:uid="{00000000-0009-0000-0100-000004000000}"/>
  <sortState xmlns:xlrd2="http://schemas.microsoft.com/office/spreadsheetml/2017/richdata2" ref="A2:A31">
    <sortCondition ref="A2"/>
  </sortState>
  <tableColumns count="1">
    <tableColumn id="1" xr3:uid="{00000000-0010-0000-0000-000001000000}" name="Noms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_appareils" displayName="Tab_appareils" ref="C1:C21" totalsRowShown="0">
  <autoFilter ref="C1:C21" xr:uid="{00000000-0009-0000-0100-000005000000}"/>
  <tableColumns count="1">
    <tableColumn id="1" xr3:uid="{00000000-0010-0000-0100-000001000000}" name="Appareils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0000000-000C-0000-FFFF-FFFF02000000}" name="Tab_compétence" displayName="Tab_compétence" ref="E1:E5" totalsRowShown="0">
  <autoFilter ref="E1:E5" xr:uid="{00000000-0009-0000-0100-000035000000}"/>
  <tableColumns count="1">
    <tableColumn id="1" xr3:uid="{00000000-0010-0000-0200-000001000000}" name="Niveau de compétence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00000000-000C-0000-FFFF-FFFF03000000}" name="Tab_hab" displayName="Tab_hab" ref="G1:G6" totalsRowShown="0">
  <autoFilter ref="G1:G6" xr:uid="{00000000-0009-0000-0100-000034000000}"/>
  <tableColumns count="1">
    <tableColumn id="1" xr3:uid="{00000000-0010-0000-0300-000001000000}" name="Niveau d'habilitation "/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0000000-000C-0000-FFFF-FFFF04000000}" name="Tab_statut" displayName="Tab_statut" ref="I1:I4" totalsRowShown="0">
  <autoFilter ref="I1:I4" xr:uid="{00000000-0009-0000-0100-000036000000}"/>
  <tableColumns count="1">
    <tableColumn id="1" xr3:uid="{00000000-0010-0000-0400-000001000000}" name="statut"/>
  </tableColumns>
  <tableStyleInfo name="TableStyleLight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00000000-000C-0000-FFFF-FFFF05000000}" name="Tab_type_compétence" displayName="Tab_type_compétence" ref="K1:K5" totalsRowShown="0">
  <autoFilter ref="K1:K5" xr:uid="{00000000-0009-0000-0100-000037000000}"/>
  <tableColumns count="1">
    <tableColumn id="1" xr3:uid="{00000000-0010-0000-0500-000001000000}" name="Compétences"/>
  </tableColumns>
  <tableStyleInfo name="TableStyleLight1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00000000-000C-0000-FFFF-FFFF06000000}" name="Tab_prestations" displayName="Tab_prestations" ref="M1:M14" totalsRowShown="0" headerRowDxfId="14">
  <autoFilter ref="M1:M14" xr:uid="{00000000-0009-0000-0100-000039000000}"/>
  <tableColumns count="1">
    <tableColumn id="1" xr3:uid="{00000000-0010-0000-0600-000001000000}" name="Prestations"/>
  </tableColumns>
  <tableStyleInfo name="TableStyleLight1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7000000}" name="Tab_compétences_analytiques" displayName="Tab_compétences_analytiques" ref="A5:J10" totalsRowShown="0" headerRowDxfId="13">
  <autoFilter ref="A5:J10" xr:uid="{00000000-0009-0000-0100-000001000000}"/>
  <tableColumns count="10">
    <tableColumn id="30" xr3:uid="{00000000-0010-0000-0700-00001E000000}" name="Appareil" dataDxfId="12"/>
    <tableColumn id="1" xr3:uid="{00000000-0010-0000-0700-000001000000}" name="Nom"/>
    <tableColumn id="17" xr3:uid="{00000000-0010-0000-0700-000011000000}" name="Composante" dataDxfId="11"/>
    <tableColumn id="2" xr3:uid="{00000000-0010-0000-0700-000002000000}" name="Statut"/>
    <tableColumn id="22" xr3:uid="{00000000-0010-0000-0700-000016000000}" name="Niveau habilitation" dataDxfId="10"/>
    <tableColumn id="23" xr3:uid="{00000000-0010-0000-0700-000017000000}" name="Date habilitation" dataDxfId="9"/>
    <tableColumn id="24" xr3:uid="{00000000-0010-0000-0700-000018000000}" name="Dernière date validation habilitation" dataDxfId="8"/>
    <tableColumn id="26" xr3:uid="{00000000-0010-0000-0700-00001A000000}" name="Statut habilitation" dataDxfId="7"/>
    <tableColumn id="27" xr3:uid="{00000000-0010-0000-0700-00001B000000}" name="Niv habil corrigé" dataDxfId="6">
      <calculatedColumnFormula>IF(H6="suspendue"," ",E6)</calculatedColumnFormula>
    </tableColumn>
    <tableColumn id="25" xr3:uid="{00000000-0010-0000-0700-000019000000}" name="Commentaires"/>
  </tableColumns>
  <tableStyleInfo name="TableStyleLight1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00000000-000C-0000-FFFF-FFFF08000000}" name="Tableau51" displayName="Tableau51" ref="A7:I10" totalsRowShown="0" headerRowDxfId="5">
  <autoFilter ref="A7:I10" xr:uid="{00000000-0009-0000-0100-000033000000}"/>
  <tableColumns count="9">
    <tableColumn id="1" xr3:uid="{00000000-0010-0000-0800-000001000000}" name="Nom"/>
    <tableColumn id="2" xr3:uid="{00000000-0010-0000-0800-000002000000}" name="statut"/>
    <tableColumn id="3" xr3:uid="{00000000-0010-0000-0800-000003000000}" name="Compétence"/>
    <tableColumn id="4" xr3:uid="{00000000-0010-0000-0800-000004000000}" name="Niveau de compétence"/>
    <tableColumn id="5" xr3:uid="{00000000-0010-0000-0800-000005000000}" name="Date de délivrance compétence" dataDxfId="4"/>
    <tableColumn id="6" xr3:uid="{00000000-0010-0000-0800-000006000000}" name="Niveau de compétence corrigée "/>
    <tableColumn id="7" xr3:uid="{00000000-0010-0000-0800-000007000000}" name="Date de validation compétence" dataDxfId="3"/>
    <tableColumn id="8" xr3:uid="{00000000-0010-0000-0800-000008000000}" name="Statut compétence"/>
    <tableColumn id="9" xr3:uid="{00000000-0010-0000-0800-000009000000}" name="Commentaires"/>
  </tableColumns>
  <tableStyleInfo name="TableStyleLight15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00000000-000C-0000-FFFF-FFFF09000000}" name="Tableau56" displayName="Tableau56" ref="A4:G26" totalsRowShown="0" headerRowDxfId="2">
  <autoFilter ref="A4:G26" xr:uid="{00000000-0009-0000-0100-000038000000}"/>
  <tableColumns count="7">
    <tableColumn id="1" xr3:uid="{00000000-0010-0000-0900-000001000000}" name="Appareil"/>
    <tableColumn id="2" xr3:uid="{00000000-0010-0000-0900-000002000000}" name="Prestation"/>
    <tableColumn id="34" xr3:uid="{00000000-0010-0000-0900-000022000000}" name="Type prestation" dataDxfId="0"/>
    <tableColumn id="3" xr3:uid="{00000000-0010-0000-0900-000003000000}" name="Nom 1" dataDxfId="1">
      <calculatedColumnFormula array="1">IF(Tableau56[[#This Row],[Type prestation]]="s",TRANSPOSE(_xlfn._xlws.FILTER(Tab_compétences_analytiques[Nom],(Tab_compétences_analytiques[Appareil]=Tableau56[[#This Row],[Appareil]])*(Tab_compétences_analytiques[Niveau habilitation]=VLOOKUP("nom 1",Tableau51[],4,0)))))</calculatedColumnFormula>
    </tableColumn>
    <tableColumn id="4" xr3:uid="{00000000-0010-0000-0900-000004000000}" name="Nom 2"/>
    <tableColumn id="5" xr3:uid="{00000000-0010-0000-0900-000005000000}" name="Nom 3"/>
    <tableColumn id="6" xr3:uid="{00000000-0010-0000-0900-000006000000}" name="Nom 4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workbookViewId="0">
      <selection activeCell="E6" sqref="E6"/>
    </sheetView>
  </sheetViews>
  <sheetFormatPr baseColWidth="10" defaultRowHeight="12.75" x14ac:dyDescent="0.2"/>
  <cols>
    <col min="1" max="1" width="18.42578125" bestFit="1" customWidth="1"/>
    <col min="2" max="2" width="5.42578125" customWidth="1"/>
    <col min="3" max="3" width="20.7109375" bestFit="1" customWidth="1"/>
    <col min="4" max="4" width="4.85546875" customWidth="1"/>
    <col min="6" max="6" width="5.85546875" customWidth="1"/>
    <col min="8" max="8" width="7.140625" customWidth="1"/>
    <col min="10" max="10" width="4.28515625" customWidth="1"/>
    <col min="11" max="11" width="14.5703125" customWidth="1"/>
    <col min="12" max="12" width="4.85546875" customWidth="1"/>
    <col min="13" max="13" width="12.5703125" customWidth="1"/>
  </cols>
  <sheetData>
    <row r="1" spans="1:13" x14ac:dyDescent="0.2">
      <c r="A1" t="s">
        <v>29</v>
      </c>
      <c r="C1" t="s">
        <v>30</v>
      </c>
      <c r="E1" t="s">
        <v>46</v>
      </c>
      <c r="G1" t="s">
        <v>53</v>
      </c>
      <c r="I1" t="s">
        <v>42</v>
      </c>
      <c r="K1" t="s">
        <v>54</v>
      </c>
      <c r="M1" s="2" t="s">
        <v>58</v>
      </c>
    </row>
    <row r="2" spans="1:13" ht="13.5" customHeight="1" x14ac:dyDescent="0.2">
      <c r="A2" t="s">
        <v>74</v>
      </c>
      <c r="C2" t="s">
        <v>8</v>
      </c>
      <c r="E2">
        <v>1</v>
      </c>
      <c r="G2">
        <v>1</v>
      </c>
      <c r="I2" t="s">
        <v>5</v>
      </c>
      <c r="K2" t="s">
        <v>0</v>
      </c>
      <c r="M2" t="s">
        <v>56</v>
      </c>
    </row>
    <row r="3" spans="1:13" x14ac:dyDescent="0.2">
      <c r="A3" t="s">
        <v>75</v>
      </c>
      <c r="C3" t="s">
        <v>9</v>
      </c>
      <c r="E3">
        <v>2</v>
      </c>
      <c r="G3">
        <v>2</v>
      </c>
      <c r="I3" t="s">
        <v>39</v>
      </c>
      <c r="K3" t="s">
        <v>1</v>
      </c>
      <c r="M3" t="s">
        <v>59</v>
      </c>
    </row>
    <row r="4" spans="1:13" x14ac:dyDescent="0.2">
      <c r="A4" t="s">
        <v>77</v>
      </c>
      <c r="C4" t="s">
        <v>10</v>
      </c>
      <c r="E4">
        <v>3</v>
      </c>
      <c r="G4">
        <v>3</v>
      </c>
      <c r="I4" t="s">
        <v>22</v>
      </c>
      <c r="K4" t="s">
        <v>6</v>
      </c>
      <c r="M4" t="s">
        <v>60</v>
      </c>
    </row>
    <row r="5" spans="1:13" x14ac:dyDescent="0.2">
      <c r="A5" t="s">
        <v>76</v>
      </c>
      <c r="C5" t="s">
        <v>11</v>
      </c>
      <c r="E5">
        <v>4</v>
      </c>
      <c r="G5">
        <v>4</v>
      </c>
      <c r="K5" t="s">
        <v>2</v>
      </c>
      <c r="M5" t="s">
        <v>61</v>
      </c>
    </row>
    <row r="6" spans="1:13" x14ac:dyDescent="0.2">
      <c r="C6" t="s">
        <v>12</v>
      </c>
      <c r="G6">
        <v>5</v>
      </c>
      <c r="M6" t="s">
        <v>62</v>
      </c>
    </row>
    <row r="7" spans="1:13" x14ac:dyDescent="0.2">
      <c r="C7" t="s">
        <v>13</v>
      </c>
      <c r="M7" t="s">
        <v>63</v>
      </c>
    </row>
    <row r="8" spans="1:13" x14ac:dyDescent="0.2">
      <c r="C8" t="s">
        <v>14</v>
      </c>
      <c r="M8" t="s">
        <v>70</v>
      </c>
    </row>
    <row r="9" spans="1:13" x14ac:dyDescent="0.2">
      <c r="C9" t="s">
        <v>15</v>
      </c>
      <c r="M9" t="s">
        <v>64</v>
      </c>
    </row>
    <row r="10" spans="1:13" x14ac:dyDescent="0.2">
      <c r="C10" t="s">
        <v>16</v>
      </c>
      <c r="F10" t="s">
        <v>31</v>
      </c>
      <c r="M10" t="s">
        <v>65</v>
      </c>
    </row>
    <row r="11" spans="1:13" x14ac:dyDescent="0.2">
      <c r="C11" t="s">
        <v>37</v>
      </c>
      <c r="M11" t="s">
        <v>66</v>
      </c>
    </row>
    <row r="12" spans="1:13" x14ac:dyDescent="0.2">
      <c r="C12" t="s">
        <v>17</v>
      </c>
      <c r="M12" t="s">
        <v>67</v>
      </c>
    </row>
    <row r="13" spans="1:13" x14ac:dyDescent="0.2">
      <c r="C13" t="s">
        <v>3</v>
      </c>
      <c r="M13" t="s">
        <v>68</v>
      </c>
    </row>
    <row r="14" spans="1:13" x14ac:dyDescent="0.2">
      <c r="C14" t="s">
        <v>40</v>
      </c>
      <c r="M14" t="s">
        <v>57</v>
      </c>
    </row>
    <row r="15" spans="1:13" x14ac:dyDescent="0.2">
      <c r="C15" t="s">
        <v>18</v>
      </c>
    </row>
    <row r="16" spans="1:13" x14ac:dyDescent="0.2">
      <c r="C16" t="s">
        <v>38</v>
      </c>
    </row>
    <row r="17" spans="3:3" x14ac:dyDescent="0.2">
      <c r="C17" t="s">
        <v>24</v>
      </c>
    </row>
    <row r="18" spans="3:3" x14ac:dyDescent="0.2">
      <c r="C18" t="s">
        <v>23</v>
      </c>
    </row>
    <row r="19" spans="3:3" x14ac:dyDescent="0.2">
      <c r="C19" t="s">
        <v>33</v>
      </c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0"/>
  <sheetViews>
    <sheetView workbookViewId="0">
      <selection activeCell="J14" sqref="J14"/>
    </sheetView>
  </sheetViews>
  <sheetFormatPr baseColWidth="10" defaultRowHeight="12.75" x14ac:dyDescent="0.2"/>
  <cols>
    <col min="1" max="1" width="23" customWidth="1"/>
    <col min="2" max="2" width="24.140625" customWidth="1"/>
    <col min="3" max="3" width="13" customWidth="1"/>
    <col min="4" max="4" width="17" customWidth="1"/>
    <col min="5" max="5" width="13" customWidth="1"/>
    <col min="9" max="9" width="13.140625" customWidth="1"/>
    <col min="10" max="10" width="36.85546875" customWidth="1"/>
  </cols>
  <sheetData>
    <row r="1" spans="1:10" ht="49.5" customHeight="1" thickBot="1" x14ac:dyDescent="0.25">
      <c r="A1" s="12"/>
      <c r="B1" s="13"/>
      <c r="C1" s="32"/>
      <c r="D1" s="33"/>
      <c r="E1" s="33"/>
      <c r="F1" s="33"/>
      <c r="G1" s="33"/>
      <c r="H1" s="33"/>
      <c r="I1" s="33"/>
      <c r="J1" s="34"/>
    </row>
    <row r="3" spans="1:10" ht="15" x14ac:dyDescent="0.2">
      <c r="A3" s="5" t="s">
        <v>25</v>
      </c>
      <c r="B3" s="31">
        <v>44382</v>
      </c>
      <c r="C3" s="31"/>
      <c r="D3" s="31"/>
      <c r="E3" s="31"/>
    </row>
    <row r="5" spans="1:10" ht="60.75" customHeight="1" x14ac:dyDescent="0.2">
      <c r="A5" s="3" t="s">
        <v>26</v>
      </c>
      <c r="B5" s="3" t="s">
        <v>7</v>
      </c>
      <c r="C5" s="4" t="s">
        <v>19</v>
      </c>
      <c r="D5" s="3" t="s">
        <v>4</v>
      </c>
      <c r="E5" s="8" t="s">
        <v>27</v>
      </c>
      <c r="F5" s="1" t="s">
        <v>28</v>
      </c>
      <c r="G5" s="16" t="s">
        <v>32</v>
      </c>
      <c r="H5" s="16" t="s">
        <v>35</v>
      </c>
      <c r="I5" s="19" t="s">
        <v>41</v>
      </c>
      <c r="J5" s="16" t="s">
        <v>34</v>
      </c>
    </row>
    <row r="6" spans="1:10" x14ac:dyDescent="0.2">
      <c r="A6" s="9" t="s">
        <v>24</v>
      </c>
      <c r="B6" t="s">
        <v>74</v>
      </c>
      <c r="C6" s="9" t="s">
        <v>20</v>
      </c>
      <c r="D6" t="s">
        <v>5</v>
      </c>
      <c r="E6" s="10">
        <v>2</v>
      </c>
      <c r="F6" s="11">
        <v>42151</v>
      </c>
      <c r="G6" s="17">
        <v>44203</v>
      </c>
      <c r="H6" s="17" t="s">
        <v>36</v>
      </c>
      <c r="I6" s="18" t="str">
        <f>IF(H6="suspendue"," ",E6)</f>
        <v xml:space="preserve"> </v>
      </c>
    </row>
    <row r="7" spans="1:10" x14ac:dyDescent="0.2">
      <c r="A7" s="9" t="s">
        <v>24</v>
      </c>
      <c r="B7" t="s">
        <v>77</v>
      </c>
      <c r="C7" s="9" t="s">
        <v>21</v>
      </c>
      <c r="D7" t="s">
        <v>5</v>
      </c>
      <c r="E7" s="15">
        <v>3</v>
      </c>
      <c r="F7" s="11">
        <v>42882</v>
      </c>
      <c r="G7" s="17">
        <v>44202</v>
      </c>
      <c r="H7" s="17"/>
      <c r="I7" s="18">
        <f>IF(H7="suspendue"," ",E7)</f>
        <v>3</v>
      </c>
    </row>
    <row r="8" spans="1:10" x14ac:dyDescent="0.2">
      <c r="A8" s="9" t="s">
        <v>24</v>
      </c>
      <c r="B8" t="s">
        <v>75</v>
      </c>
      <c r="C8" s="9" t="s">
        <v>20</v>
      </c>
      <c r="D8" t="s">
        <v>5</v>
      </c>
      <c r="E8" s="15">
        <v>3</v>
      </c>
      <c r="F8" s="11">
        <v>42857</v>
      </c>
      <c r="G8" s="17">
        <v>44202</v>
      </c>
      <c r="H8" s="17"/>
      <c r="I8" s="18">
        <f>IF(H8="suspendue"," ",E8)</f>
        <v>3</v>
      </c>
    </row>
    <row r="9" spans="1:10" x14ac:dyDescent="0.2">
      <c r="A9" s="2" t="s">
        <v>8</v>
      </c>
      <c r="B9" s="2" t="s">
        <v>74</v>
      </c>
      <c r="C9" s="2" t="s">
        <v>20</v>
      </c>
      <c r="D9" s="2" t="s">
        <v>5</v>
      </c>
      <c r="E9" s="6">
        <v>5</v>
      </c>
      <c r="F9" s="7">
        <v>41155</v>
      </c>
      <c r="G9" s="17">
        <v>44202</v>
      </c>
      <c r="H9" s="17"/>
      <c r="I9" s="18">
        <f>IF(H9="suspendue"," ",E9)</f>
        <v>5</v>
      </c>
    </row>
    <row r="10" spans="1:10" x14ac:dyDescent="0.2">
      <c r="A10" s="2" t="s">
        <v>8</v>
      </c>
      <c r="B10" s="2" t="s">
        <v>75</v>
      </c>
      <c r="C10" s="2" t="s">
        <v>20</v>
      </c>
      <c r="D10" s="2" t="s">
        <v>5</v>
      </c>
      <c r="E10" s="6">
        <v>5</v>
      </c>
      <c r="F10" s="7">
        <v>41082</v>
      </c>
      <c r="G10" s="17">
        <v>44203</v>
      </c>
      <c r="H10" s="17"/>
      <c r="I10" s="18">
        <f>IF(H10="suspendue"," ",E10)</f>
        <v>5</v>
      </c>
    </row>
  </sheetData>
  <mergeCells count="2">
    <mergeCell ref="B3:E3"/>
    <mergeCell ref="C1:J1"/>
  </mergeCells>
  <dataValidations count="4">
    <dataValidation type="list" allowBlank="1" showInputMessage="1" showErrorMessage="1" sqref="B6:B10" xr:uid="{00000000-0002-0000-0100-000000000000}">
      <formula1>Liste_noms</formula1>
    </dataValidation>
    <dataValidation type="list" allowBlank="1" showInputMessage="1" showErrorMessage="1" sqref="A6:A10" xr:uid="{00000000-0002-0000-0100-000001000000}">
      <formula1>Liste_appareils</formula1>
    </dataValidation>
    <dataValidation type="list" allowBlank="1" showInputMessage="1" showErrorMessage="1" sqref="E6:E10" xr:uid="{00000000-0002-0000-0100-000002000000}">
      <formula1>"1,2,3,4,5"</formula1>
    </dataValidation>
    <dataValidation type="list" allowBlank="1" showInputMessage="1" showErrorMessage="1" promptTitle="Statut habilitation" prompt="En entretien individuel, statuer sur la validité de l'habilitation en fonction de la durée de non pratique sur l'appareil" sqref="H6:H10" xr:uid="{00000000-0002-0000-0100-000003000000}">
      <formula1>"Confirmée, à revalider, suspendue"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0"/>
  <sheetViews>
    <sheetView workbookViewId="0">
      <selection activeCell="G12" sqref="G12"/>
    </sheetView>
  </sheetViews>
  <sheetFormatPr baseColWidth="10" defaultRowHeight="12.75" x14ac:dyDescent="0.2"/>
  <cols>
    <col min="1" max="1" width="30.85546875" customWidth="1"/>
    <col min="2" max="2" width="14.28515625" customWidth="1"/>
    <col min="3" max="3" width="21.7109375" customWidth="1"/>
    <col min="4" max="4" width="23.85546875" customWidth="1"/>
    <col min="5" max="5" width="19.28515625" customWidth="1"/>
    <col min="6" max="6" width="22" customWidth="1"/>
    <col min="7" max="7" width="15.140625" customWidth="1"/>
    <col min="8" max="8" width="13.7109375" customWidth="1"/>
    <col min="9" max="9" width="45.85546875" customWidth="1"/>
  </cols>
  <sheetData>
    <row r="1" spans="1:9" ht="55.5" customHeight="1" thickBot="1" x14ac:dyDescent="0.25">
      <c r="A1" s="21"/>
      <c r="B1" s="20"/>
      <c r="C1" s="32" t="s">
        <v>44</v>
      </c>
      <c r="D1" s="33"/>
      <c r="E1" s="33"/>
      <c r="F1" s="33"/>
      <c r="G1" s="33"/>
      <c r="H1" s="33"/>
      <c r="I1" s="34"/>
    </row>
    <row r="3" spans="1:9" ht="15" x14ac:dyDescent="0.2">
      <c r="A3" s="22" t="s">
        <v>45</v>
      </c>
      <c r="D3" s="24" t="s">
        <v>25</v>
      </c>
      <c r="E3" s="31">
        <v>44466</v>
      </c>
      <c r="F3" s="31"/>
    </row>
    <row r="4" spans="1:9" ht="15" customHeight="1" x14ac:dyDescent="0.2">
      <c r="A4" s="38" t="s">
        <v>78</v>
      </c>
      <c r="B4" s="38"/>
      <c r="C4" s="38"/>
      <c r="D4" s="38"/>
      <c r="E4" s="38"/>
      <c r="F4" s="38"/>
      <c r="G4" s="38"/>
      <c r="H4" s="38"/>
      <c r="I4" s="38"/>
    </row>
    <row r="5" spans="1:9" ht="159" customHeight="1" x14ac:dyDescent="0.2">
      <c r="A5" s="35" t="s">
        <v>52</v>
      </c>
      <c r="B5" s="35"/>
      <c r="C5" s="35"/>
      <c r="D5" s="35"/>
      <c r="E5" s="35"/>
      <c r="F5" s="36" t="s">
        <v>51</v>
      </c>
      <c r="G5" s="37"/>
      <c r="H5" s="37"/>
      <c r="I5" s="37"/>
    </row>
    <row r="7" spans="1:9" ht="37.5" customHeight="1" x14ac:dyDescent="0.2">
      <c r="A7" s="23" t="s">
        <v>7</v>
      </c>
      <c r="B7" s="23" t="s">
        <v>42</v>
      </c>
      <c r="C7" s="25" t="s">
        <v>43</v>
      </c>
      <c r="D7" s="25" t="s">
        <v>46</v>
      </c>
      <c r="E7" s="25" t="s">
        <v>47</v>
      </c>
      <c r="F7" s="25" t="s">
        <v>48</v>
      </c>
      <c r="G7" s="25" t="s">
        <v>49</v>
      </c>
      <c r="H7" s="25" t="s">
        <v>50</v>
      </c>
      <c r="I7" s="25" t="s">
        <v>34</v>
      </c>
    </row>
    <row r="8" spans="1:9" x14ac:dyDescent="0.2">
      <c r="A8" t="s">
        <v>74</v>
      </c>
      <c r="B8" t="s">
        <v>5</v>
      </c>
      <c r="C8" t="s">
        <v>0</v>
      </c>
      <c r="D8">
        <v>2</v>
      </c>
      <c r="E8" s="26"/>
      <c r="F8">
        <v>2</v>
      </c>
      <c r="G8" s="26"/>
    </row>
    <row r="9" spans="1:9" x14ac:dyDescent="0.2">
      <c r="A9" t="s">
        <v>75</v>
      </c>
      <c r="B9" t="s">
        <v>5</v>
      </c>
      <c r="C9" t="s">
        <v>6</v>
      </c>
      <c r="D9">
        <v>3</v>
      </c>
      <c r="E9" s="26"/>
      <c r="F9">
        <v>3</v>
      </c>
      <c r="G9" s="26"/>
    </row>
    <row r="10" spans="1:9" x14ac:dyDescent="0.2">
      <c r="A10" t="s">
        <v>76</v>
      </c>
      <c r="B10" t="s">
        <v>5</v>
      </c>
      <c r="C10" t="s">
        <v>0</v>
      </c>
      <c r="D10">
        <v>2</v>
      </c>
      <c r="E10" s="26"/>
      <c r="F10">
        <v>2</v>
      </c>
      <c r="G10" s="26"/>
    </row>
  </sheetData>
  <mergeCells count="5">
    <mergeCell ref="E3:F3"/>
    <mergeCell ref="C1:I1"/>
    <mergeCell ref="A5:E5"/>
    <mergeCell ref="F5:I5"/>
    <mergeCell ref="A4:I4"/>
  </mergeCells>
  <dataValidations count="5">
    <dataValidation type="list" allowBlank="1" showInputMessage="1" showErrorMessage="1" sqref="F8:F10 D8:D10" xr:uid="{00000000-0002-0000-0200-000000000000}">
      <formula1>Liste_compétence</formula1>
    </dataValidation>
    <dataValidation type="list" allowBlank="1" showInputMessage="1" showErrorMessage="1" sqref="A8:A10" xr:uid="{00000000-0002-0000-0200-000001000000}">
      <formula1>Liste_noms</formula1>
    </dataValidation>
    <dataValidation type="list" allowBlank="1" showInputMessage="1" showErrorMessage="1" sqref="B8:B10" xr:uid="{00000000-0002-0000-0200-000002000000}">
      <formula1>Liste_statut</formula1>
    </dataValidation>
    <dataValidation type="list" allowBlank="1" showInputMessage="1" showErrorMessage="1" sqref="C8:C10" xr:uid="{00000000-0002-0000-0200-000003000000}">
      <formula1>liste_type_compétence</formula1>
    </dataValidation>
    <dataValidation type="list" allowBlank="1" showInputMessage="1" showErrorMessage="1" sqref="H8:H10" xr:uid="{00000000-0002-0000-0200-000004000000}">
      <formula1>"Suspendue,Confirmée"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6"/>
  <sheetViews>
    <sheetView tabSelected="1" workbookViewId="0">
      <selection activeCell="I1" sqref="I1"/>
    </sheetView>
  </sheetViews>
  <sheetFormatPr baseColWidth="10" defaultRowHeight="12.75" x14ac:dyDescent="0.2"/>
  <cols>
    <col min="1" max="1" width="34.42578125" customWidth="1"/>
    <col min="2" max="2" width="24.85546875" customWidth="1"/>
    <col min="3" max="3" width="7.85546875" bestFit="1" customWidth="1"/>
    <col min="4" max="4" width="9.85546875" bestFit="1" customWidth="1"/>
    <col min="5" max="7" width="6.28515625" customWidth="1"/>
  </cols>
  <sheetData>
    <row r="1" spans="1:8" ht="48.75" customHeight="1" x14ac:dyDescent="0.2"/>
    <row r="2" spans="1:8" x14ac:dyDescent="0.2">
      <c r="H2">
        <f>VLOOKUP("nom 1",Tableau51[],4,0)</f>
        <v>2</v>
      </c>
    </row>
    <row r="4" spans="1:8" ht="72.75" x14ac:dyDescent="0.2">
      <c r="A4" s="27" t="s">
        <v>26</v>
      </c>
      <c r="B4" s="27" t="s">
        <v>55</v>
      </c>
      <c r="C4" s="30" t="s">
        <v>71</v>
      </c>
      <c r="D4" s="39" t="s">
        <v>74</v>
      </c>
      <c r="E4" s="28" t="s">
        <v>75</v>
      </c>
      <c r="F4" s="29" t="s">
        <v>77</v>
      </c>
      <c r="G4" s="28" t="s">
        <v>76</v>
      </c>
    </row>
    <row r="5" spans="1:8" x14ac:dyDescent="0.2">
      <c r="A5" t="s">
        <v>69</v>
      </c>
      <c r="B5" s="2" t="s">
        <v>68</v>
      </c>
      <c r="C5" s="6" t="s">
        <v>72</v>
      </c>
      <c r="D5" t="str" cm="1">
        <f t="array" ref="D5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Nom 1</v>
      </c>
    </row>
    <row r="6" spans="1:8" x14ac:dyDescent="0.2">
      <c r="A6" t="s">
        <v>8</v>
      </c>
      <c r="B6" s="2" t="s">
        <v>57</v>
      </c>
      <c r="C6" s="6" t="s">
        <v>72</v>
      </c>
      <c r="D6" t="e" cm="1" vm="1">
        <f t="array" ref="D6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#VALUE!</v>
      </c>
    </row>
    <row r="7" spans="1:8" x14ac:dyDescent="0.2">
      <c r="A7" t="s">
        <v>9</v>
      </c>
      <c r="B7" s="2" t="s">
        <v>61</v>
      </c>
      <c r="C7" s="6" t="s">
        <v>72</v>
      </c>
      <c r="D7" t="e" cm="1" vm="1">
        <f t="array" ref="D7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#VALUE!</v>
      </c>
    </row>
    <row r="8" spans="1:8" x14ac:dyDescent="0.2">
      <c r="A8" t="s">
        <v>9</v>
      </c>
      <c r="B8" t="s">
        <v>57</v>
      </c>
      <c r="C8" s="6" t="s">
        <v>72</v>
      </c>
      <c r="D8" s="14" t="e" cm="1" vm="1">
        <f t="array" ref="D8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#VALUE!</v>
      </c>
    </row>
    <row r="9" spans="1:8" x14ac:dyDescent="0.2">
      <c r="A9" t="s">
        <v>10</v>
      </c>
      <c r="B9" t="s">
        <v>57</v>
      </c>
      <c r="C9" s="6" t="s">
        <v>72</v>
      </c>
      <c r="D9" s="14" t="e" cm="1" vm="1">
        <f t="array" ref="D9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#VALUE!</v>
      </c>
    </row>
    <row r="10" spans="1:8" x14ac:dyDescent="0.2">
      <c r="A10" t="s">
        <v>10</v>
      </c>
      <c r="B10" t="s">
        <v>61</v>
      </c>
      <c r="C10" s="6" t="s">
        <v>72</v>
      </c>
      <c r="D10" s="14" t="e" cm="1" vm="1">
        <f t="array" ref="D10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#VALUE!</v>
      </c>
    </row>
    <row r="11" spans="1:8" x14ac:dyDescent="0.2">
      <c r="A11" t="s">
        <v>11</v>
      </c>
      <c r="B11" t="s">
        <v>61</v>
      </c>
      <c r="C11" s="6" t="s">
        <v>72</v>
      </c>
      <c r="D11" s="14" t="e" cm="1" vm="1">
        <f t="array" ref="D11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#VALUE!</v>
      </c>
    </row>
    <row r="12" spans="1:8" x14ac:dyDescent="0.2">
      <c r="A12" t="s">
        <v>11</v>
      </c>
      <c r="B12" t="s">
        <v>57</v>
      </c>
      <c r="C12" s="6" t="s">
        <v>72</v>
      </c>
      <c r="D12" s="14" t="e" cm="1" vm="1">
        <f t="array" ref="D12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#VALUE!</v>
      </c>
    </row>
    <row r="13" spans="1:8" x14ac:dyDescent="0.2">
      <c r="A13" t="s">
        <v>12</v>
      </c>
      <c r="B13" t="s">
        <v>63</v>
      </c>
      <c r="C13" s="6" t="s">
        <v>73</v>
      </c>
      <c r="D13" s="14" t="b" cm="1">
        <f t="array" ref="D13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0</v>
      </c>
    </row>
    <row r="14" spans="1:8" x14ac:dyDescent="0.2">
      <c r="A14" t="s">
        <v>3</v>
      </c>
      <c r="B14" t="s">
        <v>60</v>
      </c>
      <c r="C14" s="6" t="s">
        <v>72</v>
      </c>
      <c r="D14" s="14" t="e" cm="1" vm="1">
        <f t="array" ref="D14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#VALUE!</v>
      </c>
    </row>
    <row r="15" spans="1:8" x14ac:dyDescent="0.2">
      <c r="A15" t="s">
        <v>13</v>
      </c>
      <c r="B15" t="s">
        <v>62</v>
      </c>
      <c r="C15" s="6" t="s">
        <v>72</v>
      </c>
      <c r="D15" s="14" t="e" cm="1" vm="1">
        <f t="array" ref="D15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#VALUE!</v>
      </c>
    </row>
    <row r="16" spans="1:8" x14ac:dyDescent="0.2">
      <c r="A16" t="s">
        <v>15</v>
      </c>
      <c r="B16" t="s">
        <v>59</v>
      </c>
      <c r="C16" s="6" t="s">
        <v>72</v>
      </c>
      <c r="D16" s="14" t="e" cm="1" vm="1">
        <f t="array" ref="D16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#VALUE!</v>
      </c>
    </row>
    <row r="17" spans="1:4" x14ac:dyDescent="0.2">
      <c r="A17" t="s">
        <v>14</v>
      </c>
      <c r="C17" s="27"/>
      <c r="D17" s="14" t="b" cm="1">
        <f t="array" ref="D17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0</v>
      </c>
    </row>
    <row r="18" spans="1:4" x14ac:dyDescent="0.2">
      <c r="A18" t="s">
        <v>16</v>
      </c>
      <c r="B18" t="s">
        <v>62</v>
      </c>
      <c r="C18" s="6" t="s">
        <v>72</v>
      </c>
      <c r="D18" s="14" t="e" cm="1" vm="1">
        <f t="array" ref="D18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#VALUE!</v>
      </c>
    </row>
    <row r="19" spans="1:4" x14ac:dyDescent="0.2">
      <c r="A19" t="s">
        <v>37</v>
      </c>
      <c r="B19" t="s">
        <v>70</v>
      </c>
      <c r="C19" s="6" t="s">
        <v>73</v>
      </c>
      <c r="D19" s="14" t="b" cm="1">
        <f t="array" ref="D19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0</v>
      </c>
    </row>
    <row r="20" spans="1:4" x14ac:dyDescent="0.2">
      <c r="A20" t="s">
        <v>38</v>
      </c>
      <c r="B20" t="s">
        <v>70</v>
      </c>
      <c r="C20" s="6" t="s">
        <v>73</v>
      </c>
      <c r="D20" s="14" t="b" cm="1">
        <f t="array" ref="D20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0</v>
      </c>
    </row>
    <row r="21" spans="1:4" x14ac:dyDescent="0.2">
      <c r="A21" t="s">
        <v>17</v>
      </c>
      <c r="C21" s="27"/>
      <c r="D21" s="14" t="b" cm="1">
        <f t="array" ref="D21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0</v>
      </c>
    </row>
    <row r="22" spans="1:4" x14ac:dyDescent="0.2">
      <c r="A22" t="s">
        <v>40</v>
      </c>
      <c r="B22" t="s">
        <v>64</v>
      </c>
      <c r="C22" s="6" t="s">
        <v>72</v>
      </c>
      <c r="D22" s="14" t="e" cm="1" vm="1">
        <f t="array" ref="D22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#VALUE!</v>
      </c>
    </row>
    <row r="23" spans="1:4" x14ac:dyDescent="0.2">
      <c r="A23" t="s">
        <v>18</v>
      </c>
      <c r="C23" s="27"/>
      <c r="D23" s="14" t="b" cm="1">
        <f t="array" ref="D23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0</v>
      </c>
    </row>
    <row r="24" spans="1:4" x14ac:dyDescent="0.2">
      <c r="A24" t="s">
        <v>33</v>
      </c>
      <c r="B24" t="s">
        <v>67</v>
      </c>
      <c r="C24" s="6" t="s">
        <v>72</v>
      </c>
      <c r="D24" s="14" t="e" cm="1" vm="1">
        <f t="array" ref="D24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#VALUE!</v>
      </c>
    </row>
    <row r="25" spans="1:4" x14ac:dyDescent="0.2">
      <c r="A25" t="s">
        <v>23</v>
      </c>
      <c r="B25" t="s">
        <v>65</v>
      </c>
      <c r="C25" s="6" t="s">
        <v>72</v>
      </c>
      <c r="D25" s="14" t="e" cm="1" vm="1">
        <f t="array" ref="D25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#VALUE!</v>
      </c>
    </row>
    <row r="26" spans="1:4" x14ac:dyDescent="0.2">
      <c r="A26" t="s">
        <v>23</v>
      </c>
      <c r="B26" t="s">
        <v>66</v>
      </c>
      <c r="C26" s="6" t="s">
        <v>72</v>
      </c>
      <c r="D26" s="14" t="e" cm="1" vm="1">
        <f t="array" ref="D26">IF(Tableau56[[#This Row],[Type prestation]]="s",TRANSPOSE(_xlfn._xlws.FILTER(Tab_compétences_analytiques[Nom],(Tab_compétences_analytiques[Appareil]=Tableau56[[#This Row],[Appareil]])*(Tab_compétences_analytiques[Niveau habilitation]=VLOOKUP("nom 1",Tableau51[],4,0)))))</f>
        <v>#VALUE!</v>
      </c>
    </row>
  </sheetData>
  <dataValidations count="3">
    <dataValidation type="list" allowBlank="1" showInputMessage="1" showErrorMessage="1" sqref="B5:B26" xr:uid="{00000000-0002-0000-0300-000000000000}">
      <formula1>liste_presta</formula1>
    </dataValidation>
    <dataValidation type="list" allowBlank="1" showInputMessage="1" showErrorMessage="1" sqref="A5:A26" xr:uid="{00000000-0002-0000-0300-000001000000}">
      <formula1>Liste_appareils</formula1>
    </dataValidation>
    <dataValidation type="list" allowBlank="1" showInputMessage="1" showErrorMessage="1" sqref="C5:C26" xr:uid="{00000000-0002-0000-0300-000002000000}">
      <formula1>"S,C"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Listes</vt:lpstr>
      <vt:lpstr>Compétences_machines</vt:lpstr>
      <vt:lpstr>Compétences_ttt_données</vt:lpstr>
      <vt:lpstr>Matrice polyvalence</vt:lpstr>
      <vt:lpstr>Liste_appareils</vt:lpstr>
      <vt:lpstr>Liste_compétence</vt:lpstr>
      <vt:lpstr>Liste_hab</vt:lpstr>
      <vt:lpstr>Liste_noms</vt:lpstr>
      <vt:lpstr>liste_presta</vt:lpstr>
      <vt:lpstr>Liste_statut</vt:lpstr>
      <vt:lpstr>liste_type_compétence</vt:lpstr>
    </vt:vector>
  </TitlesOfParts>
  <Company>INRA-U3M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adiot</dc:creator>
  <cp:lastModifiedBy>DjiDji</cp:lastModifiedBy>
  <cp:lastPrinted>2017-10-13T13:08:08Z</cp:lastPrinted>
  <dcterms:created xsi:type="dcterms:W3CDTF">2008-04-08T12:39:43Z</dcterms:created>
  <dcterms:modified xsi:type="dcterms:W3CDTF">2021-12-06T15:46:34Z</dcterms:modified>
</cp:coreProperties>
</file>