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filterPrivacy="1"/>
  <xr:revisionPtr revIDLastSave="0" documentId="13_ncr:1_{01EF98D6-E20D-4329-A842-662EB551ED50}" xr6:coauthVersionLast="46" xr6:coauthVersionMax="46" xr10:uidLastSave="{00000000-0000-0000-0000-000000000000}"/>
  <bookViews>
    <workbookView xWindow="60" yWindow="0" windowWidth="23940" windowHeight="1290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8" i="1" l="1"/>
  <c r="G11" i="1"/>
  <c r="H25" i="1" a="1"/>
  <c r="H25" i="1" s="1"/>
  <c r="C9" i="1" a="1"/>
  <c r="C9" i="1" l="1"/>
  <c r="D9" i="1" s="1"/>
  <c r="B6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<sst xmlns="http://schemas.openxmlformats.org/spreadsheetml/2006/main" count="171" uniqueCount="67">
  <si>
    <t>Gestionnaire</t>
  </si>
  <si>
    <t>Ville</t>
  </si>
  <si>
    <t>tarif</t>
  </si>
  <si>
    <t>LENS</t>
  </si>
  <si>
    <t>PARIS</t>
  </si>
  <si>
    <t>LILLE</t>
  </si>
  <si>
    <t>NANTES</t>
  </si>
  <si>
    <t>Acheteur</t>
  </si>
  <si>
    <t>1A2</t>
  </si>
  <si>
    <t>1A3</t>
  </si>
  <si>
    <t>1A4</t>
  </si>
  <si>
    <t>1A5</t>
  </si>
  <si>
    <t>1A6</t>
  </si>
  <si>
    <t>1A7</t>
  </si>
  <si>
    <t>1A8</t>
  </si>
  <si>
    <t>1A9</t>
  </si>
  <si>
    <t>1A10</t>
  </si>
  <si>
    <t>1A11</t>
  </si>
  <si>
    <t>1A12</t>
  </si>
  <si>
    <t>1A13</t>
  </si>
  <si>
    <t>1A14</t>
  </si>
  <si>
    <t>1A15</t>
  </si>
  <si>
    <t>1A16</t>
  </si>
  <si>
    <t>1A17</t>
  </si>
  <si>
    <t>1A18</t>
  </si>
  <si>
    <t>1A19</t>
  </si>
  <si>
    <t>1A20</t>
  </si>
  <si>
    <t>1A21</t>
  </si>
  <si>
    <t>1A22</t>
  </si>
  <si>
    <t>1A23</t>
  </si>
  <si>
    <t>1A24</t>
  </si>
  <si>
    <t>1A25</t>
  </si>
  <si>
    <t>1A26</t>
  </si>
  <si>
    <t>1A27</t>
  </si>
  <si>
    <t>1A28</t>
  </si>
  <si>
    <t>1A29</t>
  </si>
  <si>
    <t>1A30</t>
  </si>
  <si>
    <t>1A31</t>
  </si>
  <si>
    <t>1A32</t>
  </si>
  <si>
    <t>1A33</t>
  </si>
  <si>
    <t>1A34</t>
  </si>
  <si>
    <t>1A35</t>
  </si>
  <si>
    <t>1A36</t>
  </si>
  <si>
    <t>1A37</t>
  </si>
  <si>
    <t>1A38</t>
  </si>
  <si>
    <t>1A39</t>
  </si>
  <si>
    <t>1A40</t>
  </si>
  <si>
    <t>1A41</t>
  </si>
  <si>
    <t>1A42</t>
  </si>
  <si>
    <t>1A43</t>
  </si>
  <si>
    <t>1A44</t>
  </si>
  <si>
    <t>1A45</t>
  </si>
  <si>
    <t>1A46</t>
  </si>
  <si>
    <t>1A47</t>
  </si>
  <si>
    <t>1A48</t>
  </si>
  <si>
    <t>1A49</t>
  </si>
  <si>
    <t>1A50</t>
  </si>
  <si>
    <t>1A51</t>
  </si>
  <si>
    <t>1A52</t>
  </si>
  <si>
    <t>1A53</t>
  </si>
  <si>
    <t>1A54</t>
  </si>
  <si>
    <t>ZEB</t>
  </si>
  <si>
    <t>VIF</t>
  </si>
  <si>
    <t>ALT</t>
  </si>
  <si>
    <t>GRO</t>
  </si>
  <si>
    <t>Minimum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</si>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</sst>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0" fontId="0" fillId="2" borderId="1" xfId="0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164" fontId="2" fillId="0" borderId="0" xfId="0" applyNumberFormat="1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quotePrefix="1" applyAlignment="1">
      <alignment horizontal="center" vertical="center" wrapText="1"/>
    </xf>
  </cellXfs>
  <cellStyles count="1">
    <cellStyle name="Normal" xfId="0" builtinId="0"/>
  </cellStyles>
  <dxfs count="10"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numFmt numFmtId="164" formatCode="#,##0.00\ &quot;€&quot;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0</xdr:row>
      <xdr:rowOff>57150</xdr:rowOff>
    </xdr:from>
    <xdr:to>
      <xdr:col>21</xdr:col>
      <xdr:colOff>371475</xdr:colOff>
      <xdr:row>5</xdr:row>
      <xdr:rowOff>104775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3B9B0093-2DEF-4DB5-97BD-F5D75776ECC0}"/>
            </a:ext>
          </a:extLst>
        </xdr:cNvPr>
        <xdr:cNvSpPr txBox="1"/>
      </xdr:nvSpPr>
      <xdr:spPr>
        <a:xfrm>
          <a:off x="4171950" y="57150"/>
          <a:ext cx="9801225" cy="1000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Dans l'exemple en pièce jointe j'ai des tarifs de vente selon des gestionnaires et des villes. Le tarif minimum de vente est fonction de la ville (tableau A1:B6), et le tarif se mets en forme conditionnelle selon le tarif minimum.</a:t>
          </a:r>
        </a:p>
        <a:p>
          <a:r>
            <a:rPr lang="fr-FR"/>
            <a:t>Jusque là tout va bien mais j'ai également un sous total en D8 qui me pose problème car je voudrai qu'il obéisse à la même MFC lorsqu'on filtre par VILLE. Quand il n'y a pas de filtre j'ai bien une MFC correcte sur la moyenne, mais en filtrant, ma MFC agit toujours par rapport à la moyenne et non par rapport au minimum de la ville sélectionnée.</a:t>
          </a:r>
        </a:p>
        <a:p>
          <a:endParaRPr lang="fr-FR" sz="1100"/>
        </a:p>
      </xdr:txBody>
    </xdr:sp>
    <xdr:clientData/>
  </xdr:twoCellAnchor>
  <xdr:twoCellAnchor>
    <xdr:from>
      <xdr:col>5</xdr:col>
      <xdr:colOff>47625</xdr:colOff>
      <xdr:row>6</xdr:row>
      <xdr:rowOff>9525</xdr:rowOff>
    </xdr:from>
    <xdr:to>
      <xdr:col>21</xdr:col>
      <xdr:colOff>342900</xdr:colOff>
      <xdr:row>9</xdr:row>
      <xdr:rowOff>9525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F7DD6D6D-6A1C-4EC0-93C3-FCB002EB4C83}"/>
            </a:ext>
          </a:extLst>
        </xdr:cNvPr>
        <xdr:cNvSpPr txBox="1"/>
      </xdr:nvSpPr>
      <xdr:spPr>
        <a:xfrm>
          <a:off x="4200525" y="1152525"/>
          <a:ext cx="9925050" cy="571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Par exemple si on filtre sur LILLE la moyenne (sous total) est 75,67€ avec MFC en rouge alors que pour LILLE je voudrais que ça soit en vert si supérieur à 75,00€ (ça prend comme référence la Moyenne à 80,5€). C'est la même chose pour NANTES, et pour PARIS c'est l'inverse : la moyenne est en vert pour une valeur de 81,64€ alors qu'il faudrait au minimum une moyenne de 95,00€ pour être en vert.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0:D63" totalsRowShown="0" headerRowDxfId="9" dataDxfId="8">
  <autoFilter ref="A10:D63" xr:uid="{00000000-0009-0000-0100-000001000000}">
    <filterColumn colId="2">
      <filters>
        <filter val="PARIS"/>
      </filters>
    </filterColumn>
  </autoFilter>
  <tableColumns count="4">
    <tableColumn id="1" xr3:uid="{00000000-0010-0000-0000-000001000000}" name="Acheteur" dataDxfId="7"/>
    <tableColumn id="2" xr3:uid="{00000000-0010-0000-0000-000002000000}" name="Gestionnaire" dataDxfId="6"/>
    <tableColumn id="3" xr3:uid="{00000000-0010-0000-0000-000003000000}" name="Ville" dataDxfId="5"/>
    <tableColumn id="4" xr3:uid="{00000000-0010-0000-0000-000004000000}" name="tarif" dataDxfId="4">
      <calculatedColumnFormula>RANDBETWEEN(1,200)</calculatedColumnFormula>
    </tableColumn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3"/>
  <sheetViews>
    <sheetView tabSelected="1" workbookViewId="0">
      <pane ySplit="10" topLeftCell="A11" activePane="bottomLeft" state="frozen"/>
      <selection pane="bottomLeft" activeCell="G40" sqref="G40"/>
    </sheetView>
  </sheetViews>
  <sheetFormatPr baseColWidth="10" defaultColWidth="8.85546875" defaultRowHeight="15" x14ac:dyDescent="0.25"/>
  <cols>
    <col min="1" max="1" width="10.28515625" style="1" customWidth="1"/>
    <col min="2" max="2" width="13.28515625" style="1" customWidth="1"/>
    <col min="3" max="3" width="15.28515625" style="1" customWidth="1"/>
    <col min="4" max="4" width="14.5703125" style="1" customWidth="1"/>
    <col min="5" max="6" width="8.85546875" style="1"/>
    <col min="7" max="7" width="11.5703125" style="1" bestFit="1" customWidth="1"/>
    <col min="8" max="16384" width="8.85546875" style="1"/>
  </cols>
  <sheetData>
    <row r="1" spans="1:7" x14ac:dyDescent="0.25">
      <c r="A1" s="10" t="s">
        <v>1</v>
      </c>
      <c r="B1" s="10" t="s">
        <v>65</v>
      </c>
    </row>
    <row r="2" spans="1:7" x14ac:dyDescent="0.25">
      <c r="A2" s="6" t="s">
        <v>3</v>
      </c>
      <c r="B2" s="7">
        <v>80</v>
      </c>
    </row>
    <row r="3" spans="1:7" x14ac:dyDescent="0.25">
      <c r="A3" s="6" t="s">
        <v>4</v>
      </c>
      <c r="B3" s="7">
        <v>95</v>
      </c>
    </row>
    <row r="4" spans="1:7" x14ac:dyDescent="0.25">
      <c r="A4" s="6" t="s">
        <v>5</v>
      </c>
      <c r="B4" s="7">
        <v>75</v>
      </c>
    </row>
    <row r="5" spans="1:7" x14ac:dyDescent="0.25">
      <c r="A5" s="6" t="s">
        <v>6</v>
      </c>
      <c r="B5" s="7">
        <v>72</v>
      </c>
    </row>
    <row r="6" spans="1:7" x14ac:dyDescent="0.25">
      <c r="A6" s="6" t="s">
        <v>66</v>
      </c>
      <c r="B6" s="7">
        <f>AVERAGE(B2:B5)</f>
        <v>80.5</v>
      </c>
    </row>
    <row r="7" spans="1:7" x14ac:dyDescent="0.25">
      <c r="A7" s="8"/>
      <c r="B7" s="9"/>
    </row>
    <row r="8" spans="1:7" x14ac:dyDescent="0.25">
      <c r="C8" s="4" t="s">
        <v>66</v>
      </c>
      <c r="D8" s="5">
        <f>SUBTOTAL(101,Tableau1[tarif])</f>
        <v>81.642857142857139</v>
      </c>
    </row>
    <row r="9" spans="1:7" x14ac:dyDescent="0.25">
      <c r="C9" s="1" t="str" cm="1">
        <f t="array" aca="1" ref="C9" ca="1">IF(AND(ROWS($1:1)&lt;=SUBTOTAL(3,Tableau1[Ville]),SUBTOTAL(3,Tableau1[Ville])=COUNTA(Tableau1[Ville])),"",INDEX(Tableau1[Ville],SMALL(IF(SUBTOTAL(3,INDIRECT("A"&amp;ROW(Tableau1[Ville])))=1,ROW(INDIRECT("1:"&amp;ROWS(Tableau1[Ville])))),ROWS($1:1))))</f>
        <v>PARIS</v>
      </c>
      <c r="D9" s="1">
        <f ca="1">IFERROR(VLOOKUP($C$9,A2:B5,2,0),"")</f>
        <v>95</v>
      </c>
    </row>
    <row r="10" spans="1:7" ht="23.45" customHeight="1" x14ac:dyDescent="0.25">
      <c r="A10" s="3" t="s">
        <v>7</v>
      </c>
      <c r="B10" s="3" t="s">
        <v>0</v>
      </c>
      <c r="C10" s="3" t="s">
        <v>1</v>
      </c>
      <c r="D10" s="3" t="s">
        <v>2</v>
      </c>
    </row>
    <row r="11" spans="1:7" hidden="1" x14ac:dyDescent="0.25">
      <c r="A11" s="1" t="s">
        <v>8</v>
      </c>
      <c r="B11" s="1" t="s">
        <v>61</v>
      </c>
      <c r="C11" s="1" t="s">
        <v>3</v>
      </c>
      <c r="D11" s="2">
        <v>90</v>
      </c>
      <c r="G11" s="1">
        <f>IF(SUBTOTAL(3,Tableau1[Ville])=COUNTA(Tableau1[Ville]),1,0)</f>
        <v>0</v>
      </c>
    </row>
    <row r="12" spans="1:7" x14ac:dyDescent="0.25">
      <c r="A12" s="1" t="s">
        <v>9</v>
      </c>
      <c r="B12" s="1" t="s">
        <v>62</v>
      </c>
      <c r="C12" s="1" t="s">
        <v>4</v>
      </c>
      <c r="D12" s="2">
        <v>15</v>
      </c>
    </row>
    <row r="13" spans="1:7" hidden="1" x14ac:dyDescent="0.25">
      <c r="A13" s="1" t="s">
        <v>10</v>
      </c>
      <c r="B13" s="1" t="s">
        <v>63</v>
      </c>
      <c r="C13" s="1" t="s">
        <v>5</v>
      </c>
      <c r="D13" s="2">
        <v>98</v>
      </c>
    </row>
    <row r="14" spans="1:7" hidden="1" x14ac:dyDescent="0.25">
      <c r="A14" s="1" t="s">
        <v>11</v>
      </c>
      <c r="B14" s="1" t="s">
        <v>64</v>
      </c>
      <c r="C14" s="1" t="s">
        <v>6</v>
      </c>
      <c r="D14" s="2">
        <v>50</v>
      </c>
    </row>
    <row r="15" spans="1:7" hidden="1" x14ac:dyDescent="0.25">
      <c r="A15" s="1" t="s">
        <v>12</v>
      </c>
      <c r="B15" s="1" t="s">
        <v>61</v>
      </c>
      <c r="C15" s="1" t="s">
        <v>3</v>
      </c>
      <c r="D15" s="2">
        <v>120</v>
      </c>
    </row>
    <row r="16" spans="1:7" x14ac:dyDescent="0.25">
      <c r="A16" s="1" t="s">
        <v>13</v>
      </c>
      <c r="B16" s="1" t="s">
        <v>62</v>
      </c>
      <c r="C16" s="1" t="s">
        <v>4</v>
      </c>
      <c r="D16" s="2">
        <v>170</v>
      </c>
    </row>
    <row r="17" spans="1:8" hidden="1" x14ac:dyDescent="0.25">
      <c r="A17" s="1" t="s">
        <v>14</v>
      </c>
      <c r="B17" s="1" t="s">
        <v>64</v>
      </c>
      <c r="C17" s="1" t="s">
        <v>6</v>
      </c>
      <c r="D17" s="2">
        <v>80</v>
      </c>
    </row>
    <row r="18" spans="1:8" hidden="1" x14ac:dyDescent="0.25">
      <c r="A18" s="1" t="s">
        <v>15</v>
      </c>
      <c r="B18" s="1" t="s">
        <v>61</v>
      </c>
      <c r="C18" s="1" t="s">
        <v>3</v>
      </c>
      <c r="D18" s="2">
        <v>60</v>
      </c>
    </row>
    <row r="19" spans="1:8" hidden="1" x14ac:dyDescent="0.25">
      <c r="A19" s="1" t="s">
        <v>16</v>
      </c>
      <c r="B19" s="1" t="s">
        <v>63</v>
      </c>
      <c r="C19" s="1" t="s">
        <v>3</v>
      </c>
      <c r="D19" s="2">
        <v>160</v>
      </c>
    </row>
    <row r="20" spans="1:8" x14ac:dyDescent="0.25">
      <c r="A20" s="1" t="s">
        <v>17</v>
      </c>
      <c r="B20" s="1" t="s">
        <v>64</v>
      </c>
      <c r="C20" s="1" t="s">
        <v>4</v>
      </c>
      <c r="D20" s="2">
        <v>35</v>
      </c>
    </row>
    <row r="21" spans="1:8" hidden="1" x14ac:dyDescent="0.25">
      <c r="A21" s="1" t="s">
        <v>18</v>
      </c>
      <c r="B21" s="1" t="s">
        <v>63</v>
      </c>
      <c r="C21" s="1" t="s">
        <v>6</v>
      </c>
      <c r="D21" s="2">
        <v>65</v>
      </c>
    </row>
    <row r="22" spans="1:8" hidden="1" x14ac:dyDescent="0.25">
      <c r="A22" s="1" t="s">
        <v>19</v>
      </c>
      <c r="B22" s="1" t="s">
        <v>64</v>
      </c>
      <c r="C22" s="1" t="s">
        <v>3</v>
      </c>
      <c r="D22" s="2">
        <v>44</v>
      </c>
    </row>
    <row r="23" spans="1:8" x14ac:dyDescent="0.25">
      <c r="A23" s="1" t="s">
        <v>20</v>
      </c>
      <c r="B23" s="1" t="s">
        <v>61</v>
      </c>
      <c r="C23" s="1" t="s">
        <v>4</v>
      </c>
      <c r="D23" s="2">
        <v>80</v>
      </c>
    </row>
    <row r="24" spans="1:8" hidden="1" x14ac:dyDescent="0.25">
      <c r="A24" s="1" t="s">
        <v>21</v>
      </c>
      <c r="B24" s="1" t="s">
        <v>62</v>
      </c>
      <c r="C24" s="1" t="s">
        <v>5</v>
      </c>
      <c r="D24" s="2">
        <v>74</v>
      </c>
    </row>
    <row r="25" spans="1:8" ht="14.25" hidden="1" customHeight="1" x14ac:dyDescent="0.25">
      <c r="A25" s="1" t="s">
        <v>22</v>
      </c>
      <c r="B25" s="1" t="s">
        <v>64</v>
      </c>
      <c r="C25" s="1" t="s">
        <v>5</v>
      </c>
      <c r="D25" s="2">
        <v>41</v>
      </c>
      <c r="H25" s="11" t="str" cm="1">
        <f t="array" aca="1" ref="H25" ca="1">IF(ROWS($1:1)&lt;=SUBTOTAL(3,$K$11:$K$4260),INDEX($K$11:$K$4260,SMALL(IF(SUBTOTAL(3,INDIRECT("A"&amp;ROW($K$11:$K$4260)))=1,ROW(INDIRECT("1:"&amp;ROWS($K$11:$K$4260)))),ROWS($1:1))),"")</f>
        <v/>
      </c>
    </row>
    <row r="26" spans="1:8" ht="13.5" hidden="1" customHeight="1" x14ac:dyDescent="0.25">
      <c r="A26" s="1" t="s">
        <v>23</v>
      </c>
      <c r="B26" s="1" t="s">
        <v>61</v>
      </c>
      <c r="C26" s="1" t="s">
        <v>3</v>
      </c>
      <c r="D26" s="2">
        <v>87</v>
      </c>
    </row>
    <row r="27" spans="1:8" x14ac:dyDescent="0.25">
      <c r="A27" s="1" t="s">
        <v>24</v>
      </c>
      <c r="B27" s="1" t="s">
        <v>63</v>
      </c>
      <c r="C27" s="1" t="s">
        <v>4</v>
      </c>
      <c r="D27" s="2">
        <v>18</v>
      </c>
    </row>
    <row r="28" spans="1:8" hidden="1" x14ac:dyDescent="0.25">
      <c r="A28" s="1" t="s">
        <v>25</v>
      </c>
      <c r="B28" s="1" t="s">
        <v>64</v>
      </c>
      <c r="C28" s="1" t="s">
        <v>5</v>
      </c>
      <c r="D28" s="2">
        <v>89</v>
      </c>
    </row>
    <row r="29" spans="1:8" hidden="1" x14ac:dyDescent="0.25">
      <c r="A29" s="1" t="s">
        <v>26</v>
      </c>
      <c r="B29" s="1" t="s">
        <v>61</v>
      </c>
      <c r="C29" s="1" t="s">
        <v>6</v>
      </c>
      <c r="D29" s="2">
        <v>95</v>
      </c>
    </row>
    <row r="30" spans="1:8" hidden="1" x14ac:dyDescent="0.25">
      <c r="A30" s="1" t="s">
        <v>27</v>
      </c>
      <c r="B30" s="1" t="s">
        <v>63</v>
      </c>
      <c r="C30" s="1" t="s">
        <v>3</v>
      </c>
      <c r="D30" s="2">
        <v>62</v>
      </c>
    </row>
    <row r="31" spans="1:8" hidden="1" x14ac:dyDescent="0.25">
      <c r="A31" s="1" t="s">
        <v>28</v>
      </c>
      <c r="B31" s="1" t="s">
        <v>64</v>
      </c>
      <c r="C31" s="1" t="s">
        <v>3</v>
      </c>
      <c r="D31" s="2">
        <v>123</v>
      </c>
    </row>
    <row r="32" spans="1:8" x14ac:dyDescent="0.25">
      <c r="A32" s="1" t="s">
        <v>29</v>
      </c>
      <c r="B32" s="1" t="s">
        <v>61</v>
      </c>
      <c r="C32" s="1" t="s">
        <v>4</v>
      </c>
      <c r="D32" s="2">
        <v>150</v>
      </c>
    </row>
    <row r="33" spans="1:4" hidden="1" x14ac:dyDescent="0.25">
      <c r="A33" s="1" t="s">
        <v>30</v>
      </c>
      <c r="B33" s="1" t="s">
        <v>62</v>
      </c>
      <c r="C33" s="1" t="s">
        <v>6</v>
      </c>
      <c r="D33" s="2">
        <v>92</v>
      </c>
    </row>
    <row r="34" spans="1:4" hidden="1" x14ac:dyDescent="0.25">
      <c r="A34" s="1" t="s">
        <v>31</v>
      </c>
      <c r="B34" s="1" t="s">
        <v>64</v>
      </c>
      <c r="C34" s="1" t="s">
        <v>3</v>
      </c>
      <c r="D34" s="2">
        <v>44</v>
      </c>
    </row>
    <row r="35" spans="1:4" x14ac:dyDescent="0.25">
      <c r="A35" s="1" t="s">
        <v>32</v>
      </c>
      <c r="B35" s="1" t="s">
        <v>61</v>
      </c>
      <c r="C35" s="1" t="s">
        <v>4</v>
      </c>
      <c r="D35" s="2">
        <v>60</v>
      </c>
    </row>
    <row r="36" spans="1:4" hidden="1" x14ac:dyDescent="0.25">
      <c r="A36" s="1" t="s">
        <v>33</v>
      </c>
      <c r="B36" s="1" t="s">
        <v>63</v>
      </c>
      <c r="C36" s="1" t="s">
        <v>5</v>
      </c>
      <c r="D36" s="2">
        <v>110</v>
      </c>
    </row>
    <row r="37" spans="1:4" hidden="1" x14ac:dyDescent="0.25">
      <c r="A37" s="1" t="s">
        <v>34</v>
      </c>
      <c r="B37" s="1" t="s">
        <v>64</v>
      </c>
      <c r="C37" s="1" t="s">
        <v>5</v>
      </c>
      <c r="D37" s="2">
        <v>98</v>
      </c>
    </row>
    <row r="38" spans="1:4" hidden="1" x14ac:dyDescent="0.25">
      <c r="A38" s="1" t="s">
        <v>35</v>
      </c>
      <c r="B38" s="1" t="s">
        <v>61</v>
      </c>
      <c r="C38" s="1" t="s">
        <v>6</v>
      </c>
      <c r="D38" s="2">
        <v>102</v>
      </c>
    </row>
    <row r="39" spans="1:4" hidden="1" x14ac:dyDescent="0.25">
      <c r="A39" s="1" t="s">
        <v>36</v>
      </c>
      <c r="B39" s="1" t="s">
        <v>63</v>
      </c>
      <c r="C39" s="1" t="s">
        <v>3</v>
      </c>
      <c r="D39" s="2">
        <v>23</v>
      </c>
    </row>
    <row r="40" spans="1:4" x14ac:dyDescent="0.25">
      <c r="A40" s="1" t="s">
        <v>37</v>
      </c>
      <c r="B40" s="1" t="s">
        <v>61</v>
      </c>
      <c r="C40" s="1" t="s">
        <v>4</v>
      </c>
      <c r="D40" s="2">
        <v>87</v>
      </c>
    </row>
    <row r="41" spans="1:4" hidden="1" x14ac:dyDescent="0.25">
      <c r="A41" s="1" t="s">
        <v>38</v>
      </c>
      <c r="B41" s="1" t="s">
        <v>62</v>
      </c>
      <c r="C41" s="1" t="s">
        <v>6</v>
      </c>
      <c r="D41" s="2">
        <v>56</v>
      </c>
    </row>
    <row r="42" spans="1:4" hidden="1" x14ac:dyDescent="0.25">
      <c r="A42" s="1" t="s">
        <v>39</v>
      </c>
      <c r="B42" s="1" t="s">
        <v>64</v>
      </c>
      <c r="C42" s="1" t="s">
        <v>3</v>
      </c>
      <c r="D42" s="2">
        <v>125</v>
      </c>
    </row>
    <row r="43" spans="1:4" hidden="1" x14ac:dyDescent="0.25">
      <c r="A43" s="1" t="s">
        <v>40</v>
      </c>
      <c r="B43" s="1" t="s">
        <v>61</v>
      </c>
      <c r="C43" s="1" t="s">
        <v>5</v>
      </c>
      <c r="D43" s="2">
        <v>80</v>
      </c>
    </row>
    <row r="44" spans="1:4" hidden="1" x14ac:dyDescent="0.25">
      <c r="A44" s="1" t="s">
        <v>41</v>
      </c>
      <c r="B44" s="1" t="s">
        <v>63</v>
      </c>
      <c r="C44" s="1" t="s">
        <v>6</v>
      </c>
      <c r="D44" s="2">
        <v>44</v>
      </c>
    </row>
    <row r="45" spans="1:4" hidden="1" x14ac:dyDescent="0.25">
      <c r="A45" s="1" t="s">
        <v>42</v>
      </c>
      <c r="B45" s="1" t="s">
        <v>64</v>
      </c>
      <c r="C45" s="1" t="s">
        <v>3</v>
      </c>
      <c r="D45" s="2">
        <v>123</v>
      </c>
    </row>
    <row r="46" spans="1:4" x14ac:dyDescent="0.25">
      <c r="A46" s="1" t="s">
        <v>43</v>
      </c>
      <c r="B46" s="1" t="s">
        <v>63</v>
      </c>
      <c r="C46" s="1" t="s">
        <v>4</v>
      </c>
      <c r="D46" s="2">
        <v>96</v>
      </c>
    </row>
    <row r="47" spans="1:4" hidden="1" x14ac:dyDescent="0.25">
      <c r="A47" s="1" t="s">
        <v>44</v>
      </c>
      <c r="B47" s="1" t="s">
        <v>64</v>
      </c>
      <c r="C47" s="1" t="s">
        <v>5</v>
      </c>
      <c r="D47" s="2">
        <v>70</v>
      </c>
    </row>
    <row r="48" spans="1:4" hidden="1" x14ac:dyDescent="0.25">
      <c r="A48" s="1" t="s">
        <v>45</v>
      </c>
      <c r="B48" s="1" t="s">
        <v>61</v>
      </c>
      <c r="C48" s="1" t="s">
        <v>6</v>
      </c>
      <c r="D48" s="2">
        <v>87</v>
      </c>
    </row>
    <row r="49" spans="1:4" hidden="1" x14ac:dyDescent="0.25">
      <c r="A49" s="1" t="s">
        <v>46</v>
      </c>
      <c r="B49" s="1" t="s">
        <v>63</v>
      </c>
      <c r="C49" s="1" t="s">
        <v>3</v>
      </c>
      <c r="D49" s="2">
        <v>98</v>
      </c>
    </row>
    <row r="50" spans="1:4" hidden="1" x14ac:dyDescent="0.25">
      <c r="A50" s="1" t="s">
        <v>47</v>
      </c>
      <c r="B50" s="1" t="s">
        <v>61</v>
      </c>
      <c r="C50" s="1" t="s">
        <v>3</v>
      </c>
      <c r="D50" s="2">
        <v>92</v>
      </c>
    </row>
    <row r="51" spans="1:4" x14ac:dyDescent="0.25">
      <c r="A51" s="1" t="s">
        <v>48</v>
      </c>
      <c r="B51" s="1" t="s">
        <v>62</v>
      </c>
      <c r="C51" s="1" t="s">
        <v>4</v>
      </c>
      <c r="D51" s="2">
        <v>120</v>
      </c>
    </row>
    <row r="52" spans="1:4" hidden="1" x14ac:dyDescent="0.25">
      <c r="A52" s="1" t="s">
        <v>49</v>
      </c>
      <c r="B52" s="1" t="s">
        <v>64</v>
      </c>
      <c r="C52" s="1" t="s">
        <v>6</v>
      </c>
      <c r="D52" s="2">
        <v>85</v>
      </c>
    </row>
    <row r="53" spans="1:4" hidden="1" x14ac:dyDescent="0.25">
      <c r="A53" s="1" t="s">
        <v>50</v>
      </c>
      <c r="B53" s="1" t="s">
        <v>61</v>
      </c>
      <c r="C53" s="1" t="s">
        <v>3</v>
      </c>
      <c r="D53" s="2">
        <v>45</v>
      </c>
    </row>
    <row r="54" spans="1:4" x14ac:dyDescent="0.25">
      <c r="A54" s="1" t="s">
        <v>51</v>
      </c>
      <c r="B54" s="1" t="s">
        <v>63</v>
      </c>
      <c r="C54" s="1" t="s">
        <v>4</v>
      </c>
      <c r="D54" s="2">
        <v>18</v>
      </c>
    </row>
    <row r="55" spans="1:4" x14ac:dyDescent="0.25">
      <c r="A55" s="1" t="s">
        <v>52</v>
      </c>
      <c r="B55" s="1" t="s">
        <v>64</v>
      </c>
      <c r="C55" s="1" t="s">
        <v>4</v>
      </c>
      <c r="D55" s="2">
        <v>89</v>
      </c>
    </row>
    <row r="56" spans="1:4" hidden="1" x14ac:dyDescent="0.25">
      <c r="A56" s="1" t="s">
        <v>53</v>
      </c>
      <c r="B56" s="1" t="s">
        <v>63</v>
      </c>
      <c r="C56" s="1" t="s">
        <v>5</v>
      </c>
      <c r="D56" s="2">
        <v>21</v>
      </c>
    </row>
    <row r="57" spans="1:4" hidden="1" x14ac:dyDescent="0.25">
      <c r="A57" s="1" t="s">
        <v>54</v>
      </c>
      <c r="B57" s="1" t="s">
        <v>64</v>
      </c>
      <c r="C57" s="1" t="s">
        <v>6</v>
      </c>
      <c r="D57" s="2">
        <v>96</v>
      </c>
    </row>
    <row r="58" spans="1:4" hidden="1" x14ac:dyDescent="0.25">
      <c r="A58" s="1" t="s">
        <v>55</v>
      </c>
      <c r="B58" s="1" t="s">
        <v>61</v>
      </c>
      <c r="C58" s="1" t="s">
        <v>3</v>
      </c>
      <c r="D58" s="2">
        <v>120</v>
      </c>
    </row>
    <row r="59" spans="1:4" hidden="1" x14ac:dyDescent="0.25">
      <c r="A59" s="1" t="s">
        <v>56</v>
      </c>
      <c r="B59" s="1" t="s">
        <v>63</v>
      </c>
      <c r="C59" s="1" t="s">
        <v>3</v>
      </c>
      <c r="D59" s="2">
        <v>110</v>
      </c>
    </row>
    <row r="60" spans="1:4" x14ac:dyDescent="0.25">
      <c r="A60" s="1" t="s">
        <v>57</v>
      </c>
      <c r="B60" s="1" t="s">
        <v>61</v>
      </c>
      <c r="C60" s="1" t="s">
        <v>4</v>
      </c>
      <c r="D60" s="2">
        <v>110</v>
      </c>
    </row>
    <row r="61" spans="1:4" hidden="1" x14ac:dyDescent="0.25">
      <c r="A61" s="1" t="s">
        <v>58</v>
      </c>
      <c r="B61" s="1" t="s">
        <v>61</v>
      </c>
      <c r="C61" s="1" t="s">
        <v>6</v>
      </c>
      <c r="D61" s="2">
        <v>74</v>
      </c>
    </row>
    <row r="62" spans="1:4" hidden="1" x14ac:dyDescent="0.25">
      <c r="A62" s="1" t="s">
        <v>59</v>
      </c>
      <c r="B62" s="1" t="s">
        <v>61</v>
      </c>
      <c r="C62" s="1" t="s">
        <v>3</v>
      </c>
      <c r="D62" s="2">
        <v>75</v>
      </c>
    </row>
    <row r="63" spans="1:4" x14ac:dyDescent="0.25">
      <c r="A63" s="1" t="s">
        <v>60</v>
      </c>
      <c r="B63" s="1" t="s">
        <v>61</v>
      </c>
      <c r="C63" s="1" t="s">
        <v>4</v>
      </c>
      <c r="D63" s="2">
        <v>95</v>
      </c>
    </row>
  </sheetData>
  <conditionalFormatting sqref="D11:D63">
    <cfRule type="expression" dxfId="3" priority="3">
      <formula>$D11&lt;VLOOKUP($C11,$A$2:$B$5,2,0)</formula>
    </cfRule>
    <cfRule type="expression" dxfId="2" priority="4">
      <formula>$D11&gt;=VLOOKUP($C11,$A$2:$B$5,2,0)</formula>
    </cfRule>
  </conditionalFormatting>
  <conditionalFormatting sqref="D8">
    <cfRule type="expression" dxfId="0" priority="2">
      <formula>IF($D$9="",$D$8&gt;=VLOOKUP($C$8,$A$2:$B$6,2,0),$D$8&gt;=$D$9)</formula>
    </cfRule>
    <cfRule type="expression" dxfId="1" priority="1">
      <formula>IF($D$9="",$D$8&lt;VLOOKUP($C$8,$A$2:$B$6,2,0),$D$8&lt;$D$9)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2021-11-09T17:52:31Z</dcterms:modified>
</cp:coreProperties>
</file>