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5C1EF298-1258-4623-8DE9-10EEB68403AE}" xr6:coauthVersionLast="46" xr6:coauthVersionMax="46" xr10:uidLastSave="{00000000-0000-0000-0000-000000000000}"/>
  <bookViews>
    <workbookView xWindow="-120" yWindow="-120" windowWidth="24240" windowHeight="13140" xr2:uid="{67AA05EB-8570-458B-BE74-B97C8C8CA9C8}"/>
  </bookViews>
  <sheets>
    <sheet name="Sheet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27" i="1" l="1"/>
  <c r="G27" i="1" s="1"/>
  <c r="F28" i="1"/>
  <c r="G28" i="1" s="1"/>
  <c r="F29" i="1"/>
  <c r="G29" i="1"/>
  <c r="H29" i="1" s="1"/>
  <c r="F30" i="1"/>
  <c r="G30" i="1" s="1"/>
  <c r="F31" i="1"/>
  <c r="G31" i="1" s="1"/>
  <c r="F32" i="1"/>
  <c r="G32" i="1" s="1"/>
  <c r="D27" i="1"/>
  <c r="E27" i="1" s="1"/>
  <c r="D28" i="1"/>
  <c r="E28" i="1"/>
  <c r="D29" i="1"/>
  <c r="E29" i="1"/>
  <c r="D30" i="1"/>
  <c r="E30" i="1"/>
  <c r="D31" i="1"/>
  <c r="E31" i="1" s="1"/>
  <c r="D32" i="1"/>
  <c r="E32" i="1"/>
  <c r="C28" i="1"/>
  <c r="C29" i="1"/>
  <c r="C30" i="1"/>
  <c r="C31" i="1"/>
  <c r="C32" i="1"/>
  <c r="C27" i="1"/>
  <c r="B32" i="1"/>
  <c r="B31" i="1"/>
  <c r="B30" i="1"/>
  <c r="B29" i="1"/>
  <c r="B28" i="1"/>
  <c r="B27" i="1"/>
  <c r="E9" i="1"/>
  <c r="J9" i="1"/>
  <c r="H9" i="1"/>
  <c r="Q10" i="1"/>
  <c r="Q11" i="1"/>
  <c r="Q12" i="1"/>
  <c r="Q13" i="1"/>
  <c r="Q14" i="1"/>
  <c r="Q9" i="1"/>
  <c r="Q7" i="1"/>
  <c r="O13" i="1"/>
  <c r="O14" i="1"/>
  <c r="O9" i="1"/>
  <c r="O10" i="1"/>
  <c r="O11" i="1"/>
  <c r="O12" i="1"/>
  <c r="M9" i="1"/>
  <c r="O7" i="1"/>
  <c r="O6" i="1"/>
  <c r="O5" i="1"/>
  <c r="M10" i="1"/>
  <c r="M11" i="1"/>
  <c r="M12" i="1"/>
  <c r="M13" i="1"/>
  <c r="M14" i="1"/>
  <c r="M7" i="1"/>
  <c r="M6" i="1"/>
  <c r="M5" i="1"/>
  <c r="M4" i="1"/>
  <c r="E10" i="1"/>
  <c r="I2" i="1"/>
  <c r="B3" i="1"/>
  <c r="B4" i="1"/>
  <c r="B5" i="1"/>
  <c r="B6" i="1"/>
  <c r="B7" i="1"/>
  <c r="B2" i="1"/>
  <c r="D2" i="1"/>
  <c r="I11" i="1"/>
  <c r="I12" i="1"/>
  <c r="G11" i="1"/>
  <c r="G12" i="1"/>
  <c r="E13" i="1"/>
  <c r="D3" i="1"/>
  <c r="H10" i="1" s="1"/>
  <c r="D4" i="1"/>
  <c r="J11" i="1" s="1"/>
  <c r="D5" i="1"/>
  <c r="J12" i="1" s="1"/>
  <c r="D6" i="1"/>
  <c r="I13" i="1" s="1"/>
  <c r="D7" i="1"/>
  <c r="I14" i="1" s="1"/>
  <c r="G2" i="1"/>
  <c r="G9" i="1" s="1"/>
  <c r="E3" i="1"/>
  <c r="E4" i="1"/>
  <c r="E11" i="1" s="1"/>
  <c r="E5" i="1"/>
  <c r="E12" i="1" s="1"/>
  <c r="E6" i="1"/>
  <c r="E7" i="1"/>
  <c r="E2" i="1"/>
  <c r="I3" i="1"/>
  <c r="I4" i="1"/>
  <c r="I5" i="1"/>
  <c r="I6" i="1"/>
  <c r="I7" i="1"/>
  <c r="G5" i="1"/>
  <c r="G6" i="1"/>
  <c r="G7" i="1"/>
  <c r="G3" i="1"/>
  <c r="G10" i="1" s="1"/>
  <c r="G4" i="1"/>
  <c r="H28" i="1" l="1"/>
  <c r="H32" i="1"/>
  <c r="I32" i="1"/>
  <c r="J32" i="1" s="1"/>
  <c r="H31" i="1"/>
  <c r="H27" i="1"/>
  <c r="H30" i="1"/>
  <c r="I29" i="1"/>
  <c r="I10" i="1"/>
  <c r="J10" i="1"/>
  <c r="E14" i="1"/>
  <c r="G14" i="1"/>
  <c r="G13" i="1"/>
  <c r="I9" i="1"/>
  <c r="K32" i="1" l="1"/>
  <c r="L32" i="1" s="1"/>
  <c r="I30" i="1"/>
  <c r="J30" i="1"/>
  <c r="I27" i="1"/>
  <c r="I31" i="1"/>
  <c r="I28" i="1"/>
  <c r="J29" i="1"/>
  <c r="M32" i="1" l="1"/>
  <c r="K30" i="1"/>
  <c r="J28" i="1"/>
  <c r="L30" i="1"/>
  <c r="K29" i="1"/>
  <c r="K28" i="1"/>
  <c r="L28" i="1"/>
  <c r="J31" i="1"/>
  <c r="J27" i="1"/>
  <c r="K27" i="1" l="1"/>
  <c r="K31" i="1"/>
  <c r="M29" i="1"/>
  <c r="L29" i="1"/>
  <c r="M30" i="1"/>
  <c r="M28" i="1"/>
  <c r="N32" i="1"/>
  <c r="O32" i="1" s="1"/>
  <c r="N30" i="1" l="1"/>
  <c r="L31" i="1"/>
  <c r="N28" i="1"/>
  <c r="P32" i="1"/>
  <c r="Q32" i="1" s="1"/>
  <c r="R32" i="1" s="1"/>
  <c r="S32" i="1" s="1"/>
  <c r="T32" i="1" s="1"/>
  <c r="U32" i="1" s="1"/>
  <c r="V32" i="1" s="1"/>
  <c r="W32" i="1" s="1"/>
  <c r="X32" i="1" s="1"/>
  <c r="Y32" i="1" s="1"/>
  <c r="Z32" i="1" s="1"/>
  <c r="O29" i="1"/>
  <c r="N29" i="1"/>
  <c r="L27" i="1"/>
  <c r="M31" i="1"/>
  <c r="M27" i="1" l="1"/>
  <c r="N31" i="1"/>
  <c r="O30" i="1"/>
  <c r="U30" i="1" s="1"/>
  <c r="V30" i="1" s="1"/>
  <c r="W30" i="1" s="1"/>
  <c r="X30" i="1" s="1"/>
  <c r="Y30" i="1" s="1"/>
  <c r="Z30" i="1" s="1"/>
  <c r="P29" i="1"/>
  <c r="O31" i="1"/>
  <c r="P31" i="1" s="1"/>
  <c r="N27" i="1"/>
  <c r="O28" i="1"/>
  <c r="P30" i="1"/>
  <c r="Q30" i="1" s="1"/>
  <c r="R30" i="1" s="1"/>
  <c r="S30" i="1" s="1"/>
  <c r="T30" i="1" s="1"/>
  <c r="Q31" i="1" l="1"/>
  <c r="R31" i="1" s="1"/>
  <c r="S31" i="1" s="1"/>
  <c r="T31" i="1" s="1"/>
  <c r="U31" i="1" s="1"/>
  <c r="V31" i="1" s="1"/>
  <c r="W31" i="1" s="1"/>
  <c r="X31" i="1" s="1"/>
  <c r="Y31" i="1" s="1"/>
  <c r="Z31" i="1" s="1"/>
  <c r="Q29" i="1"/>
  <c r="R29" i="1" s="1"/>
  <c r="S29" i="1" s="1"/>
  <c r="T29" i="1" s="1"/>
  <c r="U29" i="1" s="1"/>
  <c r="V29" i="1" s="1"/>
  <c r="W29" i="1" s="1"/>
  <c r="X29" i="1" s="1"/>
  <c r="Y29" i="1" s="1"/>
  <c r="Z29" i="1" s="1"/>
  <c r="S27" i="1"/>
  <c r="T27" i="1" s="1"/>
  <c r="U27" i="1" s="1"/>
  <c r="V27" i="1" s="1"/>
  <c r="W27" i="1" s="1"/>
  <c r="X27" i="1" s="1"/>
  <c r="Y27" i="1" s="1"/>
  <c r="Z27" i="1" s="1"/>
  <c r="P28" i="1"/>
  <c r="Q28" i="1" s="1"/>
  <c r="R28" i="1" s="1"/>
  <c r="S28" i="1" s="1"/>
  <c r="T28" i="1" s="1"/>
  <c r="U28" i="1" s="1"/>
  <c r="V28" i="1" s="1"/>
  <c r="W28" i="1" s="1"/>
  <c r="X28" i="1" s="1"/>
  <c r="Y28" i="1" s="1"/>
  <c r="Z28" i="1" s="1"/>
  <c r="O27" i="1"/>
  <c r="P27" i="1" s="1"/>
  <c r="Q27" i="1" s="1"/>
  <c r="R27" i="1" s="1"/>
</calcChain>
</file>

<file path=xl/sharedStrings.xml><?xml version="1.0" encoding="utf-8"?>
<sst xmlns="http://schemas.openxmlformats.org/spreadsheetml/2006/main" count="45" uniqueCount="9">
  <si>
    <t>Ok</t>
  </si>
  <si>
    <t>Formule</t>
  </si>
  <si>
    <t>Donnée attendue</t>
  </si>
  <si>
    <t>Date début</t>
  </si>
  <si>
    <t>Date fin</t>
  </si>
  <si>
    <t>Montant annuel</t>
  </si>
  <si>
    <t>Montant mensuel</t>
  </si>
  <si>
    <t>…</t>
  </si>
  <si>
    <t>Objectif final = montants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</si>
</sst>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40C]mmm\-yy;@"/>
    <numFmt numFmtId="165" formatCode="dd/mm/yy;@"/>
    <numFmt numFmtId="166" formatCode="_ [$€-2]\ * #,##0.00_ ;_ [$€-2]\ * \-#,##0.00_ ;_ [$€-2]\ * &quot;-&quot;??_ ;_ @_ "/>
  </numFmts>
  <fonts count="3" x14ac:knownFonts="1">
    <font>
      <sz val="11"/>
      <color theme="1"/>
      <name val="Calibri"/>
      <family val="2"/>
      <scheme val="minor"/>
    </font>
    <font>
      <b/>
      <sz val="11"/>
      <color theme="1"/>
      <name val="Calibri"/>
      <family val="2"/>
      <scheme val="minor"/>
    </font>
    <font>
      <b/>
      <sz val="11"/>
      <color rgb="FFFF0000"/>
      <name val="Calibri"/>
      <family val="2"/>
      <scheme val="minor"/>
    </font>
  </fonts>
  <fills count="5">
    <fill>
      <patternFill patternType="none"/>
    </fill>
    <fill>
      <patternFill patternType="gray125"/>
    </fill>
    <fill>
      <patternFill patternType="solid">
        <fgColor theme="9" tint="0.79998168889431442"/>
        <bgColor indexed="64"/>
      </patternFill>
    </fill>
    <fill>
      <patternFill patternType="solid">
        <fgColor theme="7" tint="0.79998168889431442"/>
        <bgColor indexed="64"/>
      </patternFill>
    </fill>
    <fill>
      <patternFill patternType="solid">
        <fgColor theme="8" tint="0.79998168889431442"/>
        <bgColor indexed="64"/>
      </patternFill>
    </fill>
  </fills>
  <borders count="15">
    <border>
      <left/>
      <right/>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1">
    <xf numFmtId="0" fontId="0" fillId="0" borderId="0"/>
  </cellStyleXfs>
  <cellXfs count="58">
    <xf numFmtId="0" fontId="0" fillId="0" borderId="0" xfId="0"/>
    <xf numFmtId="14" fontId="0" fillId="0" borderId="0" xfId="0" applyNumberFormat="1"/>
    <xf numFmtId="0" fontId="0" fillId="0" borderId="0" xfId="0" applyAlignment="1">
      <alignment horizontal="center"/>
    </xf>
    <xf numFmtId="165" fontId="0" fillId="2" borderId="2" xfId="0" applyNumberFormat="1" applyFill="1" applyBorder="1" applyAlignment="1">
      <alignment horizontal="center"/>
    </xf>
    <xf numFmtId="165" fontId="0" fillId="2" borderId="5" xfId="0" applyNumberFormat="1" applyFill="1" applyBorder="1" applyAlignment="1">
      <alignment horizontal="center"/>
    </xf>
    <xf numFmtId="165" fontId="0" fillId="2" borderId="0" xfId="0" applyNumberFormat="1" applyFill="1" applyBorder="1" applyAlignment="1">
      <alignment horizontal="center"/>
    </xf>
    <xf numFmtId="165" fontId="0" fillId="2" borderId="4" xfId="0" applyNumberFormat="1" applyFill="1" applyBorder="1" applyAlignment="1">
      <alignment horizontal="center"/>
    </xf>
    <xf numFmtId="165" fontId="0" fillId="3" borderId="2" xfId="0" applyNumberFormat="1" applyFill="1" applyBorder="1" applyAlignment="1">
      <alignment horizontal="center"/>
    </xf>
    <xf numFmtId="165" fontId="0" fillId="3" borderId="0" xfId="0" applyNumberFormat="1" applyFill="1" applyBorder="1" applyAlignment="1">
      <alignment horizontal="center"/>
    </xf>
    <xf numFmtId="0" fontId="1" fillId="0" borderId="0" xfId="0" applyFont="1" applyAlignment="1">
      <alignment horizontal="center"/>
    </xf>
    <xf numFmtId="14" fontId="0" fillId="0" borderId="0" xfId="0" applyNumberFormat="1" applyAlignment="1">
      <alignment horizontal="center"/>
    </xf>
    <xf numFmtId="164" fontId="1" fillId="0" borderId="6" xfId="0" applyNumberFormat="1" applyFont="1" applyBorder="1" applyAlignment="1">
      <alignment horizontal="center"/>
    </xf>
    <xf numFmtId="164" fontId="1" fillId="0" borderId="7" xfId="0" applyNumberFormat="1" applyFont="1" applyBorder="1" applyAlignment="1">
      <alignment horizontal="center"/>
    </xf>
    <xf numFmtId="164" fontId="1" fillId="0" borderId="8" xfId="0" applyNumberFormat="1" applyFont="1" applyBorder="1" applyAlignment="1">
      <alignment horizontal="center"/>
    </xf>
    <xf numFmtId="165" fontId="0" fillId="0" borderId="1" xfId="0" applyNumberFormat="1" applyBorder="1" applyAlignment="1">
      <alignment horizontal="center"/>
    </xf>
    <xf numFmtId="165" fontId="0" fillId="0" borderId="0" xfId="0" applyNumberFormat="1" applyBorder="1" applyAlignment="1">
      <alignment horizontal="center"/>
    </xf>
    <xf numFmtId="165" fontId="0" fillId="0" borderId="3" xfId="0" applyNumberFormat="1" applyBorder="1" applyAlignment="1">
      <alignment horizontal="center"/>
    </xf>
    <xf numFmtId="165" fontId="0" fillId="0" borderId="4" xfId="0" applyNumberFormat="1" applyBorder="1" applyAlignment="1">
      <alignment horizontal="center"/>
    </xf>
    <xf numFmtId="165" fontId="2" fillId="0" borderId="0" xfId="0" applyNumberFormat="1" applyFont="1" applyBorder="1" applyAlignment="1">
      <alignment horizontal="center"/>
    </xf>
    <xf numFmtId="165" fontId="2" fillId="0" borderId="1" xfId="0" applyNumberFormat="1" applyFont="1" applyBorder="1" applyAlignment="1">
      <alignment horizontal="center"/>
    </xf>
    <xf numFmtId="2" fontId="0" fillId="0" borderId="0" xfId="0" applyNumberFormat="1" applyAlignment="1">
      <alignment horizontal="center"/>
    </xf>
    <xf numFmtId="4" fontId="0" fillId="0" borderId="0" xfId="0" applyNumberFormat="1" applyAlignment="1">
      <alignment horizontal="center"/>
    </xf>
    <xf numFmtId="4" fontId="0" fillId="0" borderId="0" xfId="0" applyNumberFormat="1" applyBorder="1" applyAlignment="1">
      <alignment horizontal="center"/>
    </xf>
    <xf numFmtId="4" fontId="0" fillId="0" borderId="9" xfId="0" applyNumberFormat="1" applyBorder="1" applyAlignment="1">
      <alignment horizontal="center"/>
    </xf>
    <xf numFmtId="4" fontId="0" fillId="0" borderId="1" xfId="0" applyNumberFormat="1" applyBorder="1" applyAlignment="1">
      <alignment horizontal="center"/>
    </xf>
    <xf numFmtId="4" fontId="0" fillId="0" borderId="3" xfId="0" applyNumberFormat="1" applyBorder="1" applyAlignment="1">
      <alignment horizontal="center"/>
    </xf>
    <xf numFmtId="165" fontId="0" fillId="2" borderId="10" xfId="0" applyNumberFormat="1" applyFill="1" applyBorder="1" applyAlignment="1">
      <alignment horizontal="center"/>
    </xf>
    <xf numFmtId="165" fontId="0" fillId="3" borderId="5" xfId="0" applyNumberFormat="1" applyFill="1" applyBorder="1" applyAlignment="1">
      <alignment horizontal="center"/>
    </xf>
    <xf numFmtId="165" fontId="0" fillId="0" borderId="1" xfId="0" applyNumberFormat="1" applyFill="1" applyBorder="1" applyAlignment="1">
      <alignment horizontal="center"/>
    </xf>
    <xf numFmtId="165" fontId="2" fillId="0" borderId="0" xfId="0" applyNumberFormat="1" applyFont="1" applyFill="1" applyBorder="1" applyAlignment="1">
      <alignment horizontal="center"/>
    </xf>
    <xf numFmtId="165" fontId="0" fillId="0" borderId="0" xfId="0" applyNumberFormat="1" applyFill="1" applyBorder="1" applyAlignment="1">
      <alignment horizontal="center"/>
    </xf>
    <xf numFmtId="165" fontId="2" fillId="0" borderId="1" xfId="0" applyNumberFormat="1" applyFont="1" applyFill="1" applyBorder="1" applyAlignment="1">
      <alignment horizontal="center"/>
    </xf>
    <xf numFmtId="165" fontId="0" fillId="0" borderId="3" xfId="0" applyNumberFormat="1" applyFill="1" applyBorder="1" applyAlignment="1">
      <alignment horizontal="center"/>
    </xf>
    <xf numFmtId="165" fontId="0" fillId="0" borderId="4" xfId="0" applyNumberFormat="1" applyFill="1" applyBorder="1" applyAlignment="1">
      <alignment horizontal="center"/>
    </xf>
    <xf numFmtId="165" fontId="0" fillId="3" borderId="4" xfId="0" applyNumberFormat="1" applyFill="1" applyBorder="1" applyAlignment="1">
      <alignment horizontal="center"/>
    </xf>
    <xf numFmtId="4" fontId="0" fillId="0" borderId="11" xfId="0" applyNumberFormat="1" applyBorder="1" applyAlignment="1">
      <alignment horizontal="center"/>
    </xf>
    <xf numFmtId="4" fontId="0" fillId="0" borderId="4" xfId="0" applyNumberFormat="1" applyBorder="1" applyAlignment="1">
      <alignment horizontal="center"/>
    </xf>
    <xf numFmtId="165" fontId="1" fillId="0" borderId="6" xfId="0" applyNumberFormat="1" applyFont="1" applyBorder="1" applyAlignment="1">
      <alignment horizontal="center" vertical="center"/>
    </xf>
    <xf numFmtId="165" fontId="1" fillId="0" borderId="8" xfId="0" applyNumberFormat="1" applyFont="1" applyBorder="1" applyAlignment="1">
      <alignment horizontal="center" vertical="center" wrapText="1"/>
    </xf>
    <xf numFmtId="165" fontId="1" fillId="0" borderId="7" xfId="0" applyNumberFormat="1" applyFont="1" applyBorder="1" applyAlignment="1">
      <alignment horizontal="center" vertical="center" wrapText="1"/>
    </xf>
    <xf numFmtId="165" fontId="1" fillId="0" borderId="8" xfId="0" applyNumberFormat="1" applyFont="1" applyBorder="1" applyAlignment="1">
      <alignment horizontal="center" vertical="center"/>
    </xf>
    <xf numFmtId="165" fontId="1" fillId="0" borderId="0" xfId="0" applyNumberFormat="1" applyFont="1" applyFill="1" applyBorder="1" applyAlignment="1">
      <alignment horizontal="center" vertical="center"/>
    </xf>
    <xf numFmtId="166" fontId="0" fillId="0" borderId="0" xfId="0" applyNumberFormat="1" applyAlignment="1">
      <alignment horizontal="center"/>
    </xf>
    <xf numFmtId="166" fontId="0" fillId="0" borderId="9" xfId="0" applyNumberFormat="1" applyBorder="1" applyAlignment="1">
      <alignment horizontal="center"/>
    </xf>
    <xf numFmtId="166" fontId="0" fillId="0" borderId="1" xfId="0" applyNumberFormat="1" applyBorder="1" applyAlignment="1">
      <alignment horizontal="center"/>
    </xf>
    <xf numFmtId="166" fontId="0" fillId="0" borderId="3" xfId="0" applyNumberFormat="1" applyBorder="1" applyAlignment="1">
      <alignment horizontal="center"/>
    </xf>
    <xf numFmtId="166" fontId="0" fillId="3" borderId="10" xfId="0" applyNumberFormat="1" applyFill="1" applyBorder="1" applyAlignment="1">
      <alignment horizontal="center"/>
    </xf>
    <xf numFmtId="166" fontId="0" fillId="3" borderId="2" xfId="0" applyNumberFormat="1" applyFill="1" applyBorder="1" applyAlignment="1">
      <alignment horizontal="center"/>
    </xf>
    <xf numFmtId="166" fontId="0" fillId="3" borderId="11" xfId="0" applyNumberFormat="1" applyFill="1" applyBorder="1" applyAlignment="1">
      <alignment horizontal="center"/>
    </xf>
    <xf numFmtId="166" fontId="0" fillId="3" borderId="0" xfId="0" applyNumberFormat="1" applyFill="1" applyBorder="1" applyAlignment="1">
      <alignment horizontal="center"/>
    </xf>
    <xf numFmtId="166" fontId="0" fillId="3" borderId="4" xfId="0" applyNumberFormat="1" applyFill="1" applyBorder="1" applyAlignment="1">
      <alignment horizontal="center"/>
    </xf>
    <xf numFmtId="166" fontId="0" fillId="3" borderId="5" xfId="0" applyNumberFormat="1" applyFill="1" applyBorder="1" applyAlignment="1">
      <alignment horizontal="center"/>
    </xf>
    <xf numFmtId="166" fontId="0" fillId="0" borderId="0" xfId="0" applyNumberFormat="1"/>
    <xf numFmtId="164" fontId="0" fillId="0" borderId="0" xfId="0" applyNumberFormat="1" applyAlignment="1">
      <alignment horizontal="center"/>
    </xf>
    <xf numFmtId="0" fontId="0" fillId="0" borderId="0" xfId="0" quotePrefix="1" applyAlignment="1">
      <alignment horizontal="center"/>
    </xf>
    <xf numFmtId="0" fontId="1" fillId="4" borderId="12" xfId="0" applyFont="1" applyFill="1" applyBorder="1" applyAlignment="1">
      <alignment horizontal="center" vertical="center" wrapText="1"/>
    </xf>
    <xf numFmtId="0" fontId="1" fillId="4" borderId="13" xfId="0" applyFont="1" applyFill="1" applyBorder="1" applyAlignment="1">
      <alignment horizontal="center" vertical="center" wrapText="1"/>
    </xf>
    <xf numFmtId="0" fontId="1" fillId="4" borderId="14"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666750</xdr:colOff>
      <xdr:row>16</xdr:row>
      <xdr:rowOff>47625</xdr:rowOff>
    </xdr:from>
    <xdr:to>
      <xdr:col>17</xdr:col>
      <xdr:colOff>666750</xdr:colOff>
      <xdr:row>24</xdr:row>
      <xdr:rowOff>47625</xdr:rowOff>
    </xdr:to>
    <xdr:sp macro="" textlink="">
      <xdr:nvSpPr>
        <xdr:cNvPr id="2" name="ZoneTexte 1">
          <a:extLst>
            <a:ext uri="{FF2B5EF4-FFF2-40B4-BE49-F238E27FC236}">
              <a16:creationId xmlns:a16="http://schemas.microsoft.com/office/drawing/2014/main" id="{89F689CC-A754-483B-8639-AF434F252224}"/>
            </a:ext>
          </a:extLst>
        </xdr:cNvPr>
        <xdr:cNvSpPr txBox="1"/>
      </xdr:nvSpPr>
      <xdr:spPr>
        <a:xfrm>
          <a:off x="7667625" y="3286125"/>
          <a:ext cx="5695950" cy="152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 besoin d'une formule unique pour toutes les lignes de mon tableau (lignes 9 à 14) et qui me donne "l'état" du calcul par mois.</a:t>
          </a:r>
        </a:p>
        <a:p>
          <a:r>
            <a:rPr lang="fr-FR"/>
            <a:t>Du coup si je prends ta formule et que je la colle dans ma cellule E9 et que je l'étend aux autres dans la même colonne, elle ne me mettra pas le 0 attendu en février pour les 4 factures qui sont hors période.</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50E395-4E59-4FCC-A768-2B84D7A13A1E}">
  <dimension ref="A1:Z33"/>
  <sheetViews>
    <sheetView tabSelected="1" topLeftCell="A15" workbookViewId="0">
      <selection activeCell="G35" sqref="G35"/>
    </sheetView>
  </sheetViews>
  <sheetFormatPr baseColWidth="10" defaultColWidth="9.140625" defaultRowHeight="15" x14ac:dyDescent="0.25"/>
  <cols>
    <col min="1" max="1" width="13.28515625" style="2" customWidth="1"/>
    <col min="2" max="2" width="17.140625" style="2" customWidth="1"/>
    <col min="3" max="3" width="15.5703125" style="2" bestFit="1" customWidth="1"/>
    <col min="4" max="4" width="17.140625" bestFit="1" customWidth="1"/>
    <col min="5" max="5" width="10.5703125" style="2" bestFit="1" customWidth="1"/>
    <col min="6" max="6" width="10.140625" style="2" customWidth="1"/>
    <col min="7" max="7" width="11.5703125" style="2" bestFit="1" customWidth="1"/>
    <col min="8" max="8" width="10.140625" style="2" customWidth="1"/>
    <col min="9" max="9" width="10.28515625" style="2" bestFit="1" customWidth="1"/>
    <col min="10" max="10" width="9.28515625" style="2" bestFit="1" customWidth="1"/>
    <col min="11" max="11" width="9.5703125" bestFit="1" customWidth="1"/>
    <col min="12" max="12" width="9.42578125" bestFit="1" customWidth="1"/>
    <col min="13" max="13" width="11.42578125" bestFit="1" customWidth="1"/>
    <col min="14" max="14" width="9.85546875" bestFit="1" customWidth="1"/>
    <col min="15" max="15" width="10.5703125" bestFit="1" customWidth="1"/>
    <col min="16" max="16" width="9.28515625" bestFit="1" customWidth="1"/>
    <col min="17" max="17" width="9.5703125" bestFit="1" customWidth="1"/>
    <col min="18" max="18" width="16.7109375" customWidth="1"/>
    <col min="19" max="19" width="13.7109375" customWidth="1"/>
    <col min="20" max="21" width="10.28515625" bestFit="1" customWidth="1"/>
    <col min="22" max="22" width="9.28515625" bestFit="1" customWidth="1"/>
    <col min="23" max="23" width="9.5703125" bestFit="1" customWidth="1"/>
    <col min="24" max="24" width="9.42578125" bestFit="1" customWidth="1"/>
  </cols>
  <sheetData>
    <row r="1" spans="1:21" x14ac:dyDescent="0.25">
      <c r="A1" s="9" t="s">
        <v>3</v>
      </c>
      <c r="B1" s="9" t="s">
        <v>4</v>
      </c>
      <c r="C1" s="9" t="s">
        <v>5</v>
      </c>
      <c r="D1" s="9" t="s">
        <v>6</v>
      </c>
      <c r="E1" s="11">
        <v>44228</v>
      </c>
      <c r="F1" s="12">
        <v>44228</v>
      </c>
      <c r="G1" s="13">
        <v>44256</v>
      </c>
      <c r="H1" s="13">
        <v>44256</v>
      </c>
      <c r="I1" s="11">
        <v>44287</v>
      </c>
      <c r="J1" s="12">
        <v>44287</v>
      </c>
      <c r="K1" s="2" t="s">
        <v>7</v>
      </c>
      <c r="L1" s="11">
        <v>44593</v>
      </c>
      <c r="M1" s="12">
        <v>44593</v>
      </c>
      <c r="N1" s="13">
        <v>44621</v>
      </c>
      <c r="O1" s="13">
        <v>44621</v>
      </c>
      <c r="P1" s="11">
        <v>44652</v>
      </c>
      <c r="Q1" s="12">
        <v>44652</v>
      </c>
      <c r="S1" s="1">
        <v>44228</v>
      </c>
      <c r="T1" s="1">
        <v>44256</v>
      </c>
      <c r="U1" s="1">
        <v>44287</v>
      </c>
    </row>
    <row r="2" spans="1:21" x14ac:dyDescent="0.25">
      <c r="A2" s="10">
        <v>44228</v>
      </c>
      <c r="B2" s="10">
        <f>A2+365</f>
        <v>44593</v>
      </c>
      <c r="C2" s="42">
        <v>10000</v>
      </c>
      <c r="D2" s="42">
        <f>C2/12</f>
        <v>833.33333333333337</v>
      </c>
      <c r="E2" s="14">
        <f t="shared" ref="E2:E7" si="0">IF(A2&lt;$S$2,A2,"")</f>
        <v>44228</v>
      </c>
      <c r="F2" s="3" t="s">
        <v>0</v>
      </c>
      <c r="G2" s="18">
        <f t="shared" ref="G2:G7" si="1">IF(A2&lt;$T$2,A2,"")</f>
        <v>44228</v>
      </c>
      <c r="H2" s="8">
        <v>44256</v>
      </c>
      <c r="I2" s="19">
        <f t="shared" ref="I2:I7" si="2">IF(A2&lt;$U$2,A2,"")</f>
        <v>44228</v>
      </c>
      <c r="J2" s="7">
        <v>44287</v>
      </c>
      <c r="L2" s="28"/>
      <c r="M2" s="7"/>
      <c r="N2" s="29"/>
      <c r="O2" s="8"/>
      <c r="P2" s="31"/>
      <c r="Q2" s="7"/>
      <c r="S2" s="1">
        <v>44255</v>
      </c>
      <c r="T2" s="1">
        <v>44286</v>
      </c>
      <c r="U2" s="1">
        <v>44316</v>
      </c>
    </row>
    <row r="3" spans="1:21" x14ac:dyDescent="0.25">
      <c r="A3" s="10">
        <v>44232</v>
      </c>
      <c r="B3" s="10">
        <f t="shared" ref="B3:B7" si="3">A3+365</f>
        <v>44597</v>
      </c>
      <c r="C3" s="42">
        <v>10000</v>
      </c>
      <c r="D3" s="42">
        <f t="shared" ref="D3:D7" si="4">C3/12</f>
        <v>833.33333333333337</v>
      </c>
      <c r="E3" s="14">
        <f t="shared" si="0"/>
        <v>44232</v>
      </c>
      <c r="F3" s="3" t="s">
        <v>0</v>
      </c>
      <c r="G3" s="18">
        <f t="shared" si="1"/>
        <v>44232</v>
      </c>
      <c r="H3" s="8">
        <v>44256</v>
      </c>
      <c r="I3" s="19">
        <f t="shared" si="2"/>
        <v>44232</v>
      </c>
      <c r="J3" s="7">
        <v>44287</v>
      </c>
      <c r="L3" s="28"/>
      <c r="M3" s="7">
        <v>44597</v>
      </c>
      <c r="N3" s="29"/>
      <c r="O3" s="8"/>
      <c r="P3" s="31"/>
      <c r="Q3" s="7"/>
    </row>
    <row r="4" spans="1:21" x14ac:dyDescent="0.25">
      <c r="A4" s="10">
        <v>44256</v>
      </c>
      <c r="B4" s="10">
        <f t="shared" si="3"/>
        <v>44621</v>
      </c>
      <c r="C4" s="42">
        <v>10000</v>
      </c>
      <c r="D4" s="42">
        <f t="shared" si="4"/>
        <v>833.33333333333337</v>
      </c>
      <c r="E4" s="14" t="str">
        <f t="shared" si="0"/>
        <v/>
      </c>
      <c r="F4" s="3" t="s">
        <v>0</v>
      </c>
      <c r="G4" s="15">
        <f t="shared" si="1"/>
        <v>44256</v>
      </c>
      <c r="H4" s="5" t="s">
        <v>0</v>
      </c>
      <c r="I4" s="19">
        <f t="shared" si="2"/>
        <v>44256</v>
      </c>
      <c r="J4" s="7">
        <v>44287</v>
      </c>
      <c r="L4" s="28"/>
      <c r="M4" s="7">
        <f>S5</f>
        <v>44620</v>
      </c>
      <c r="N4" s="30"/>
      <c r="O4" s="8"/>
      <c r="P4" s="31"/>
      <c r="Q4" s="7"/>
      <c r="S4" s="1">
        <v>44593</v>
      </c>
      <c r="T4" s="1">
        <v>44621</v>
      </c>
      <c r="U4" s="1">
        <v>44652</v>
      </c>
    </row>
    <row r="5" spans="1:21" x14ac:dyDescent="0.25">
      <c r="A5" s="10">
        <v>44280</v>
      </c>
      <c r="B5" s="10">
        <f t="shared" si="3"/>
        <v>44645</v>
      </c>
      <c r="C5" s="42">
        <v>10000</v>
      </c>
      <c r="D5" s="42">
        <f t="shared" si="4"/>
        <v>833.33333333333337</v>
      </c>
      <c r="E5" s="14" t="str">
        <f t="shared" si="0"/>
        <v/>
      </c>
      <c r="F5" s="3" t="s">
        <v>0</v>
      </c>
      <c r="G5" s="15">
        <f t="shared" si="1"/>
        <v>44280</v>
      </c>
      <c r="H5" s="5" t="s">
        <v>0</v>
      </c>
      <c r="I5" s="19">
        <f t="shared" si="2"/>
        <v>44280</v>
      </c>
      <c r="J5" s="7">
        <v>44287</v>
      </c>
      <c r="L5" s="28"/>
      <c r="M5" s="7">
        <f>S5</f>
        <v>44620</v>
      </c>
      <c r="N5" s="30"/>
      <c r="O5" s="8">
        <f>B5</f>
        <v>44645</v>
      </c>
      <c r="P5" s="31"/>
      <c r="Q5" s="7"/>
      <c r="S5" s="1">
        <v>44620</v>
      </c>
      <c r="T5" s="1">
        <v>44651</v>
      </c>
      <c r="U5" s="1">
        <v>44681</v>
      </c>
    </row>
    <row r="6" spans="1:21" x14ac:dyDescent="0.25">
      <c r="A6" s="10">
        <v>44287</v>
      </c>
      <c r="B6" s="10">
        <f t="shared" si="3"/>
        <v>44652</v>
      </c>
      <c r="C6" s="42">
        <v>10000</v>
      </c>
      <c r="D6" s="42">
        <f t="shared" si="4"/>
        <v>833.33333333333337</v>
      </c>
      <c r="E6" s="14" t="str">
        <f t="shared" si="0"/>
        <v/>
      </c>
      <c r="F6" s="3" t="s">
        <v>0</v>
      </c>
      <c r="G6" s="15" t="str">
        <f t="shared" si="1"/>
        <v/>
      </c>
      <c r="H6" s="5" t="s">
        <v>0</v>
      </c>
      <c r="I6" s="14">
        <f t="shared" si="2"/>
        <v>44287</v>
      </c>
      <c r="J6" s="3" t="s">
        <v>0</v>
      </c>
      <c r="L6" s="28"/>
      <c r="M6" s="7">
        <f>S5</f>
        <v>44620</v>
      </c>
      <c r="N6" s="30"/>
      <c r="O6" s="8">
        <f>T5</f>
        <v>44651</v>
      </c>
      <c r="P6" s="28"/>
      <c r="Q6" s="7"/>
    </row>
    <row r="7" spans="1:21" x14ac:dyDescent="0.25">
      <c r="A7" s="10">
        <v>44298</v>
      </c>
      <c r="B7" s="10">
        <f t="shared" si="3"/>
        <v>44663</v>
      </c>
      <c r="C7" s="42">
        <v>10000</v>
      </c>
      <c r="D7" s="42">
        <f t="shared" si="4"/>
        <v>833.33333333333337</v>
      </c>
      <c r="E7" s="16" t="str">
        <f t="shared" si="0"/>
        <v/>
      </c>
      <c r="F7" s="4" t="s">
        <v>0</v>
      </c>
      <c r="G7" s="17" t="str">
        <f t="shared" si="1"/>
        <v/>
      </c>
      <c r="H7" s="6" t="s">
        <v>0</v>
      </c>
      <c r="I7" s="16">
        <f t="shared" si="2"/>
        <v>44298</v>
      </c>
      <c r="J7" s="4" t="s">
        <v>0</v>
      </c>
      <c r="L7" s="32"/>
      <c r="M7" s="27">
        <f>S5</f>
        <v>44620</v>
      </c>
      <c r="N7" s="33"/>
      <c r="O7" s="34">
        <f>T5</f>
        <v>44651</v>
      </c>
      <c r="P7" s="32"/>
      <c r="Q7" s="27">
        <f>B7</f>
        <v>44663</v>
      </c>
    </row>
    <row r="8" spans="1:21" ht="30" x14ac:dyDescent="0.25">
      <c r="E8" s="37" t="s">
        <v>1</v>
      </c>
      <c r="F8" s="38" t="s">
        <v>2</v>
      </c>
      <c r="G8" s="37" t="s">
        <v>1</v>
      </c>
      <c r="H8" s="39" t="s">
        <v>2</v>
      </c>
      <c r="I8" s="40" t="s">
        <v>1</v>
      </c>
      <c r="J8" s="39" t="s">
        <v>2</v>
      </c>
      <c r="K8" s="41" t="s">
        <v>7</v>
      </c>
      <c r="L8" s="37" t="s">
        <v>1</v>
      </c>
      <c r="M8" s="38" t="s">
        <v>2</v>
      </c>
      <c r="N8" s="37" t="s">
        <v>1</v>
      </c>
      <c r="O8" s="39" t="s">
        <v>2</v>
      </c>
      <c r="P8" s="40" t="s">
        <v>1</v>
      </c>
      <c r="Q8" s="39" t="s">
        <v>2</v>
      </c>
    </row>
    <row r="9" spans="1:21" x14ac:dyDescent="0.25">
      <c r="E9" s="43">
        <f>IFERROR(D2*($S$2-E2)/($S$2-$S$1),0)</f>
        <v>833.33333333333337</v>
      </c>
      <c r="F9" s="26" t="s">
        <v>0</v>
      </c>
      <c r="G9" s="43">
        <f t="shared" ref="G9:G14" si="5">IFERROR(D2*($T$2-G2)/($T$2-$T$1),0)</f>
        <v>1611.1111111111111</v>
      </c>
      <c r="H9" s="46">
        <f>IFERROR(D2*($T$2-H2)/($T$2-$T$1),0)</f>
        <v>833.33333333333337</v>
      </c>
      <c r="I9" s="43">
        <f t="shared" ref="I9:I14" si="6">IFERROR(D2*($U$2-I2)/($U$2-$U$1),0)</f>
        <v>2528.7356321839084</v>
      </c>
      <c r="J9" s="46">
        <f>IFERROR(D2*($U$2-J2)/($U$2-$U$1),0)</f>
        <v>833.33333333333337</v>
      </c>
      <c r="L9" s="23"/>
      <c r="M9" s="48">
        <f>IF(D2*(M2-$S$4)/($S$5-$S$4)&lt;0,0,D2*(M2-$S$4)/($S$5-$S$4))</f>
        <v>0</v>
      </c>
      <c r="N9" s="23"/>
      <c r="O9" s="46">
        <f t="shared" ref="O9:O14" si="7">IF(D2*(O2-$T$4)/($T$5-$T$4)&lt;0,0,D2*(O2-$T$4)/($T$5-$T$4))</f>
        <v>0</v>
      </c>
      <c r="P9" s="35"/>
      <c r="Q9" s="46">
        <f>IF(D2*(Q2-$U$4)/($U$5-$U$4)&lt;0,0,D2*(Q2-$U$4)/($U$5-$U$4))</f>
        <v>0</v>
      </c>
      <c r="R9" s="55" t="s">
        <v>8</v>
      </c>
    </row>
    <row r="10" spans="1:21" x14ac:dyDescent="0.25">
      <c r="E10" s="44">
        <f t="shared" ref="E10:E14" si="8">IFERROR(D3*($S$2-E3)/($S$2-$S$1),0)</f>
        <v>709.87654320987656</v>
      </c>
      <c r="F10" s="3" t="s">
        <v>0</v>
      </c>
      <c r="G10" s="44">
        <f t="shared" si="5"/>
        <v>1500</v>
      </c>
      <c r="H10" s="47">
        <f>IFERROR(D3*($T$2-H3)/($T$2-$T$1),0)</f>
        <v>833.33333333333337</v>
      </c>
      <c r="I10" s="44">
        <f t="shared" si="6"/>
        <v>2413.7931034482758</v>
      </c>
      <c r="J10" s="47">
        <f>IFERROR(D3*($U$2-J3)/($U$2-$U$1),0)</f>
        <v>833.33333333333337</v>
      </c>
      <c r="L10" s="24"/>
      <c r="M10" s="49">
        <f t="shared" ref="M10:M14" si="9">IF(D3*(M3-$S$4)/($S$5-$S$4)&lt;0,0,D3*(M3-$S$4)/($S$5-$S$4))</f>
        <v>123.4567901234568</v>
      </c>
      <c r="N10" s="24"/>
      <c r="O10" s="47">
        <f t="shared" si="7"/>
        <v>0</v>
      </c>
      <c r="P10" s="22"/>
      <c r="Q10" s="47">
        <f t="shared" ref="Q10:Q14" si="10">IF(D3*(Q3-$U$4)/($U$5-$U$4)&lt;0,0,D3*(Q3-$U$4)/($U$5-$U$4))</f>
        <v>0</v>
      </c>
      <c r="R10" s="56"/>
    </row>
    <row r="11" spans="1:21" x14ac:dyDescent="0.25">
      <c r="E11" s="44">
        <f t="shared" si="8"/>
        <v>0</v>
      </c>
      <c r="F11" s="3" t="s">
        <v>0</v>
      </c>
      <c r="G11" s="44">
        <f t="shared" si="5"/>
        <v>833.33333333333337</v>
      </c>
      <c r="H11" s="3" t="s">
        <v>0</v>
      </c>
      <c r="I11" s="44">
        <f t="shared" si="6"/>
        <v>1724.1379310344828</v>
      </c>
      <c r="J11" s="47">
        <f>IFERROR(D4*($U$2-J4)/($U$2-$U$1),0)</f>
        <v>833.33333333333337</v>
      </c>
      <c r="L11" s="24"/>
      <c r="M11" s="49">
        <f t="shared" si="9"/>
        <v>833.33333333333337</v>
      </c>
      <c r="N11" s="24"/>
      <c r="O11" s="47">
        <f t="shared" si="7"/>
        <v>0</v>
      </c>
      <c r="P11" s="22"/>
      <c r="Q11" s="47">
        <f t="shared" si="10"/>
        <v>0</v>
      </c>
      <c r="R11" s="56"/>
    </row>
    <row r="12" spans="1:21" x14ac:dyDescent="0.25">
      <c r="E12" s="44">
        <f t="shared" si="8"/>
        <v>0</v>
      </c>
      <c r="F12" s="3" t="s">
        <v>0</v>
      </c>
      <c r="G12" s="44">
        <f t="shared" si="5"/>
        <v>166.66666666666666</v>
      </c>
      <c r="H12" s="3" t="s">
        <v>0</v>
      </c>
      <c r="I12" s="44">
        <f t="shared" si="6"/>
        <v>1034.4827586206898</v>
      </c>
      <c r="J12" s="47">
        <f>IFERROR(D5*($U$2-J5)/($U$2-$U$1),0)</f>
        <v>833.33333333333337</v>
      </c>
      <c r="L12" s="24"/>
      <c r="M12" s="49">
        <f t="shared" si="9"/>
        <v>833.33333333333337</v>
      </c>
      <c r="N12" s="24"/>
      <c r="O12" s="47">
        <f>IF(D5*(O5-$T$4)/($T$5-$T$4)&lt;0,0,D5*(O5-$T$4)/($T$5-$T$4))</f>
        <v>666.66666666666663</v>
      </c>
      <c r="P12" s="22"/>
      <c r="Q12" s="47">
        <f t="shared" si="10"/>
        <v>0</v>
      </c>
      <c r="R12" s="56"/>
    </row>
    <row r="13" spans="1:21" x14ac:dyDescent="0.25">
      <c r="E13" s="44">
        <f t="shared" si="8"/>
        <v>0</v>
      </c>
      <c r="F13" s="3" t="s">
        <v>0</v>
      </c>
      <c r="G13" s="44">
        <f t="shared" si="5"/>
        <v>0</v>
      </c>
      <c r="H13" s="3" t="s">
        <v>0</v>
      </c>
      <c r="I13" s="44">
        <f t="shared" si="6"/>
        <v>833.33333333333337</v>
      </c>
      <c r="J13" s="3" t="s">
        <v>0</v>
      </c>
      <c r="L13" s="24"/>
      <c r="M13" s="49">
        <f t="shared" si="9"/>
        <v>833.33333333333337</v>
      </c>
      <c r="N13" s="24"/>
      <c r="O13" s="47">
        <f t="shared" si="7"/>
        <v>833.33333333333337</v>
      </c>
      <c r="P13" s="22"/>
      <c r="Q13" s="47">
        <f t="shared" si="10"/>
        <v>0</v>
      </c>
      <c r="R13" s="56"/>
    </row>
    <row r="14" spans="1:21" x14ac:dyDescent="0.25">
      <c r="E14" s="45">
        <f t="shared" si="8"/>
        <v>0</v>
      </c>
      <c r="F14" s="4" t="s">
        <v>0</v>
      </c>
      <c r="G14" s="45">
        <f t="shared" si="5"/>
        <v>0</v>
      </c>
      <c r="H14" s="4" t="s">
        <v>0</v>
      </c>
      <c r="I14" s="45">
        <f t="shared" si="6"/>
        <v>517.24137931034488</v>
      </c>
      <c r="J14" s="4" t="s">
        <v>0</v>
      </c>
      <c r="L14" s="25"/>
      <c r="M14" s="50">
        <f t="shared" si="9"/>
        <v>833.33333333333337</v>
      </c>
      <c r="N14" s="25"/>
      <c r="O14" s="51">
        <f t="shared" si="7"/>
        <v>833.33333333333337</v>
      </c>
      <c r="P14" s="36"/>
      <c r="Q14" s="51">
        <f t="shared" si="10"/>
        <v>316.09195402298855</v>
      </c>
      <c r="R14" s="57"/>
    </row>
    <row r="15" spans="1:21" x14ac:dyDescent="0.25">
      <c r="I15" s="22"/>
      <c r="J15" s="22"/>
      <c r="Q15" s="52"/>
    </row>
    <row r="16" spans="1:21" x14ac:dyDescent="0.25">
      <c r="E16" s="21"/>
      <c r="F16" s="21"/>
      <c r="G16" s="22"/>
      <c r="H16" s="22"/>
      <c r="I16" s="22"/>
      <c r="J16" s="22"/>
    </row>
    <row r="17" spans="1:26" x14ac:dyDescent="0.25">
      <c r="C17" s="9"/>
      <c r="D17" s="9"/>
      <c r="E17" s="21"/>
      <c r="F17" s="21"/>
      <c r="G17" s="21"/>
      <c r="H17" s="21"/>
      <c r="I17" s="21"/>
      <c r="J17" s="21"/>
    </row>
    <row r="18" spans="1:26" x14ac:dyDescent="0.25">
      <c r="C18" s="10"/>
      <c r="D18" s="10"/>
      <c r="E18" s="21"/>
      <c r="F18" s="42"/>
      <c r="G18" s="21"/>
      <c r="H18" s="21"/>
      <c r="I18" s="21"/>
      <c r="J18" s="21"/>
    </row>
    <row r="19" spans="1:26" x14ac:dyDescent="0.25">
      <c r="C19" s="10"/>
      <c r="D19" s="10"/>
      <c r="E19" s="21"/>
      <c r="F19" s="42"/>
      <c r="G19" s="21"/>
      <c r="H19" s="21"/>
      <c r="I19" s="21"/>
      <c r="J19" s="21"/>
    </row>
    <row r="20" spans="1:26" x14ac:dyDescent="0.25">
      <c r="C20" s="10"/>
      <c r="D20" s="10"/>
      <c r="E20" s="21"/>
      <c r="F20" s="42"/>
      <c r="G20" s="21"/>
      <c r="H20" s="21"/>
      <c r="I20" s="21"/>
      <c r="J20" s="21"/>
    </row>
    <row r="21" spans="1:26" x14ac:dyDescent="0.25">
      <c r="C21" s="10"/>
      <c r="D21" s="10"/>
      <c r="E21" s="21"/>
      <c r="F21" s="42"/>
      <c r="G21" s="21"/>
      <c r="H21" s="20"/>
      <c r="I21" s="20"/>
      <c r="J21" s="20"/>
    </row>
    <row r="22" spans="1:26" x14ac:dyDescent="0.25">
      <c r="C22" s="10"/>
      <c r="D22" s="10"/>
      <c r="E22" s="21"/>
      <c r="F22" s="42"/>
      <c r="G22" s="21"/>
    </row>
    <row r="23" spans="1:26" x14ac:dyDescent="0.25">
      <c r="C23" s="10"/>
      <c r="D23" s="10"/>
      <c r="E23" s="21"/>
      <c r="F23" s="42"/>
      <c r="G23" s="21"/>
    </row>
    <row r="26" spans="1:26" x14ac:dyDescent="0.25">
      <c r="A26" s="9" t="s">
        <v>3</v>
      </c>
      <c r="B26" s="9" t="s">
        <v>4</v>
      </c>
      <c r="C26" s="53">
        <v>44197</v>
      </c>
      <c r="D26" s="53">
        <v>44228</v>
      </c>
      <c r="E26" s="53">
        <v>44256</v>
      </c>
      <c r="F26" s="53">
        <v>44287</v>
      </c>
      <c r="G26" s="53">
        <v>44317</v>
      </c>
      <c r="H26" s="53">
        <v>44348</v>
      </c>
      <c r="I26" s="53">
        <v>44378</v>
      </c>
      <c r="J26" s="53">
        <v>44409</v>
      </c>
      <c r="K26" s="53">
        <v>44440</v>
      </c>
      <c r="L26" s="53">
        <v>44470</v>
      </c>
      <c r="M26" s="53">
        <v>44501</v>
      </c>
      <c r="N26" s="53">
        <v>44531</v>
      </c>
      <c r="O26" s="53">
        <v>44562</v>
      </c>
      <c r="P26" s="53">
        <v>44593</v>
      </c>
      <c r="Q26" s="53">
        <v>44621</v>
      </c>
      <c r="R26" s="53">
        <v>44652</v>
      </c>
      <c r="S26" s="53">
        <v>44682</v>
      </c>
      <c r="T26" s="53">
        <v>44713</v>
      </c>
      <c r="U26" s="53">
        <v>44743</v>
      </c>
      <c r="V26" s="53">
        <v>44774</v>
      </c>
      <c r="W26" s="53">
        <v>44805</v>
      </c>
      <c r="X26" s="53">
        <v>44835</v>
      </c>
      <c r="Y26" s="53">
        <v>44866</v>
      </c>
      <c r="Z26" s="53">
        <v>44896</v>
      </c>
    </row>
    <row r="27" spans="1:26" x14ac:dyDescent="0.25">
      <c r="A27" s="10">
        <v>44228</v>
      </c>
      <c r="B27" s="10">
        <f>A27+365</f>
        <v>44593</v>
      </c>
      <c r="C27" s="54">
        <f>IF(AND(MONTH(C$26)=MONTH($A27),YEAR(C$26)=YEAR($A27)),$D2*((EOMONTH($A27,0)-$A27+1)/(DATEDIF(DATE(YEAR($A27),MONTH($A27),1),EOMONTH($A27,0),"d")+1)),IF(AND(COUNTIF($B27:B27,"&gt;0")&gt;1,COUNTIF($B27:B27,"&gt;0")&lt;=DATEDIF($A27,$B27,"m")),$D2,IF(COUNTIF($B27:B27,"&gt;0")=DATEDIF($A27,$B27,"m")+1,$D2*(DATEDIF(DATE(YEAR($B27),MONTH($B27),1),$B27,"d")/(DATEDIF(DATE(YEAR($B27),MONTH($B27),1),EOMONTH($B27,0),"d")+1)),IF(OR(MONTH(C$26)&lt;MONTH($A27),YEAR(C$26)=YEAR($A27)),0,0))))</f>
        <v>0</v>
      </c>
      <c r="D27" s="54">
        <f>IF(AND(MONTH(D$26)=MONTH($A27),YEAR(D$26)=YEAR($A27)),$D2*((EOMONTH($A27,0)-$A27+1)/(DATEDIF(DATE(YEAR($A27),MONTH($A27),1),EOMONTH($A27,0),"d")+1)),IF(AND(COUNTIF($B27:C27,"&gt;0")&gt;1,COUNTIF($B27:C27,"&gt;0")&lt;=DATEDIF($A27,$B27,"m")),$D2,IF(COUNTIF($B27:C27,"&gt;0")=DATEDIF($A27,$B27,"m")+1,$D2*(DATEDIF(DATE(YEAR($B27),MONTH($B27),1),$B27,"d")/(DATEDIF(DATE(YEAR($B27),MONTH($B27),1),EOMONTH($B27,0),"d")+1)),IF(OR(MONTH(D$26)&lt;MONTH($A27),YEAR(D$26)=YEAR($A27)),0,0))))</f>
        <v>833.33333333333337</v>
      </c>
      <c r="E27" s="54">
        <f>IF(AND(MONTH(E$26)=MONTH($A27),YEAR(E$26)=YEAR($A27)),$D2*((EOMONTH($A27,0)-$A27+1)/(DATEDIF(DATE(YEAR($A27),MONTH($A27),1),EOMONTH($A27,0),"d")+1)),IF(AND(COUNTIF($B27:D27,"&gt;0")&gt;1,COUNTIF($B27:D27,"&gt;0")&lt;=DATEDIF($A27,$B27,"m")),$D2,IF(COUNTIF($B27:D27,"&gt;0")=DATEDIF($A27,$B27,"m")+1,$D2*(DATEDIF(DATE(YEAR($B27),MONTH($B27),1),$B27,"d")/(DATEDIF(DATE(YEAR($B27),MONTH($B27),1),EOMONTH($B27,0),"d")+1)),IF(OR(MONTH(E$26)&lt;MONTH($A27),YEAR(E$26)=YEAR($A27)),0,0))))</f>
        <v>833.33333333333337</v>
      </c>
      <c r="F27" s="54">
        <f>IF(AND(MONTH(F$26)=MONTH($A27),YEAR(F$26)=YEAR($A27)),$D2*((EOMONTH($A27,0)-$A27+1)/(DATEDIF(DATE(YEAR($A27),MONTH($A27),1),EOMONTH($A27,0),"d")+1)),IF(AND(COUNTIF($B27:E27,"&gt;0")&gt;1,COUNTIF($B27:E27,"&gt;0")&lt;=DATEDIF($A27,$B27,"m")),$D2,IF(COUNTIF($B27:E27,"&gt;0")=DATEDIF($A27,$B27,"m")+1,$D2*(DATEDIF(DATE(YEAR($B27),MONTH($B27),1),$B27,"d")/(DATEDIF(DATE(YEAR($B27),MONTH($B27),1),EOMONTH($B27,0),"d")+1)),IF(OR(MONTH(F$26)&lt;MONTH($A27),YEAR(F$26)=YEAR($A27)),0,0))))</f>
        <v>833.33333333333337</v>
      </c>
      <c r="G27" s="54">
        <f>IF(AND(MONTH(G$26)=MONTH($A27),YEAR(G$26)=YEAR($A27)),$D2*((EOMONTH($A27,0)-$A27+1)/(DATEDIF(DATE(YEAR($A27),MONTH($A27),1),EOMONTH($A27,0),"d")+1)),IF(AND(COUNTIF($B27:F27,"&gt;0")&gt;1,COUNTIF($B27:F27,"&gt;0")&lt;=DATEDIF($A27,$B27,"m")),$D2,IF(COUNTIF($B27:F27,"&gt;0")=DATEDIF($A27,$B27,"m")+1,$D2*(DATEDIF(DATE(YEAR($B27),MONTH($B27),1),$B27,"d")/(DATEDIF(DATE(YEAR($B27),MONTH($B27),1),EOMONTH($B27,0),"d")+1)),IF(OR(MONTH(G$26)&lt;MONTH($A27),YEAR(G$26)=YEAR($A27)),0,0))))</f>
        <v>833.33333333333337</v>
      </c>
      <c r="H27" s="54">
        <f>IF(AND(MONTH(H$26)=MONTH($A27),YEAR(H$26)=YEAR($A27)),$D2*((EOMONTH($A27,0)-$A27+1)/(DATEDIF(DATE(YEAR($A27),MONTH($A27),1),EOMONTH($A27,0),"d")+1)),IF(AND(COUNTIF($B27:G27,"&gt;0")&gt;1,COUNTIF($B27:G27,"&gt;0")&lt;=DATEDIF($A27,$B27,"m")),$D2,IF(COUNTIF($B27:G27,"&gt;0")=DATEDIF($A27,$B27,"m")+1,$D2*(DATEDIF(DATE(YEAR($B27),MONTH($B27),1),$B27,"d")/(DATEDIF(DATE(YEAR($B27),MONTH($B27),1),EOMONTH($B27,0),"d")+1)),IF(OR(MONTH(H$26)&lt;MONTH($A27),YEAR(H$26)=YEAR($A27)),0,0))))</f>
        <v>833.33333333333337</v>
      </c>
      <c r="I27" s="54">
        <f>IF(AND(MONTH(I$26)=MONTH($A27),YEAR(I$26)=YEAR($A27)),$D2*((EOMONTH($A27,0)-$A27+1)/(DATEDIF(DATE(YEAR($A27),MONTH($A27),1),EOMONTH($A27,0),"d")+1)),IF(AND(COUNTIF($B27:H27,"&gt;0")&gt;1,COUNTIF($B27:H27,"&gt;0")&lt;=DATEDIF($A27,$B27,"m")),$D2,IF(COUNTIF($B27:H27,"&gt;0")=DATEDIF($A27,$B27,"m")+1,$D2*(DATEDIF(DATE(YEAR($B27),MONTH($B27),1),$B27,"d")/(DATEDIF(DATE(YEAR($B27),MONTH($B27),1),EOMONTH($B27,0),"d")+1)),IF(OR(MONTH(I$26)&lt;MONTH($A27),YEAR(I$26)=YEAR($A27)),0,0))))</f>
        <v>833.33333333333337</v>
      </c>
      <c r="J27" s="54">
        <f>IF(AND(MONTH(J$26)=MONTH($A27),YEAR(J$26)=YEAR($A27)),$D2*((EOMONTH($A27,0)-$A27+1)/(DATEDIF(DATE(YEAR($A27),MONTH($A27),1),EOMONTH($A27,0),"d")+1)),IF(AND(COUNTIF($B27:I27,"&gt;0")&gt;1,COUNTIF($B27:I27,"&gt;0")&lt;=DATEDIF($A27,$B27,"m")),$D2,IF(COUNTIF($B27:I27,"&gt;0")=DATEDIF($A27,$B27,"m")+1,$D2*(DATEDIF(DATE(YEAR($B27),MONTH($B27),1),$B27,"d")/(DATEDIF(DATE(YEAR($B27),MONTH($B27),1),EOMONTH($B27,0),"d")+1)),IF(OR(MONTH(J$26)&lt;MONTH($A27),YEAR(J$26)=YEAR($A27)),0,0))))</f>
        <v>833.33333333333337</v>
      </c>
      <c r="K27" s="54">
        <f>IF(AND(MONTH(K$26)=MONTH($A27),YEAR(K$26)=YEAR($A27)),$D2*((EOMONTH($A27,0)-$A27+1)/(DATEDIF(DATE(YEAR($A27),MONTH($A27),1),EOMONTH($A27,0),"d")+1)),IF(AND(COUNTIF($B27:J27,"&gt;0")&gt;1,COUNTIF($B27:J27,"&gt;0")&lt;=DATEDIF($A27,$B27,"m")),$D2,IF(COUNTIF($B27:J27,"&gt;0")=DATEDIF($A27,$B27,"m")+1,$D2*(DATEDIF(DATE(YEAR($B27),MONTH($B27),1),$B27,"d")/(DATEDIF(DATE(YEAR($B27),MONTH($B27),1),EOMONTH($B27,0),"d")+1)),IF(OR(MONTH(K$26)&lt;MONTH($A27),YEAR(K$26)=YEAR($A27)),0,0))))</f>
        <v>833.33333333333337</v>
      </c>
      <c r="L27" s="54">
        <f>IF(AND(MONTH(L$26)=MONTH($A27),YEAR(L$26)=YEAR($A27)),$D2*((EOMONTH($A27,0)-$A27+1)/(DATEDIF(DATE(YEAR($A27),MONTH($A27),1),EOMONTH($A27,0),"d")+1)),IF(AND(COUNTIF($B27:K27,"&gt;0")&gt;1,COUNTIF($B27:K27,"&gt;0")&lt;=DATEDIF($A27,$B27,"m")),$D2,IF(COUNTIF($B27:K27,"&gt;0")=DATEDIF($A27,$B27,"m")+1,$D2*(DATEDIF(DATE(YEAR($B27),MONTH($B27),1),$B27,"d")/(DATEDIF(DATE(YEAR($B27),MONTH($B27),1),EOMONTH($B27,0),"d")+1)),IF(OR(MONTH(L$26)&lt;MONTH($A27),YEAR(L$26)=YEAR($A27)),0,0))))</f>
        <v>833.33333333333337</v>
      </c>
      <c r="M27" s="54">
        <f>IF(AND(MONTH(M$26)=MONTH($A27),YEAR(M$26)=YEAR($A27)),$D2*((EOMONTH($A27,0)-$A27+1)/(DATEDIF(DATE(YEAR($A27),MONTH($A27),1),EOMONTH($A27,0),"d")+1)),IF(AND(COUNTIF($B27:L27,"&gt;0")&gt;1,COUNTIF($B27:L27,"&gt;0")&lt;=DATEDIF($A27,$B27,"m")),$D2,IF(COUNTIF($B27:L27,"&gt;0")=DATEDIF($A27,$B27,"m")+1,$D2*(DATEDIF(DATE(YEAR($B27),MONTH($B27),1),$B27,"d")/(DATEDIF(DATE(YEAR($B27),MONTH($B27),1),EOMONTH($B27,0),"d")+1)),IF(OR(MONTH(M$26)&lt;MONTH($A27),YEAR(M$26)=YEAR($A27)),0,0))))</f>
        <v>833.33333333333337</v>
      </c>
      <c r="N27" s="54">
        <f>IF(AND(MONTH(N$26)=MONTH($A27),YEAR(N$26)=YEAR($A27)),$D2*((EOMONTH($A27,0)-$A27+1)/(DATEDIF(DATE(YEAR($A27),MONTH($A27),1),EOMONTH($A27,0),"d")+1)),IF(AND(COUNTIF($B27:M27,"&gt;0")&gt;1,COUNTIF($B27:M27,"&gt;0")&lt;=DATEDIF($A27,$B27,"m")),$D2,IF(COUNTIF($B27:M27,"&gt;0")=DATEDIF($A27,$B27,"m")+1,$D2*(DATEDIF(DATE(YEAR($B27),MONTH($B27),1),$B27,"d")/(DATEDIF(DATE(YEAR($B27),MONTH($B27),1),EOMONTH($B27,0),"d")+1)),IF(OR(MONTH(N$26)&lt;MONTH($A27),YEAR(N$26)=YEAR($A27)),0,0))))</f>
        <v>833.33333333333337</v>
      </c>
      <c r="O27" s="54">
        <f>IF(AND(MONTH(O$26)=MONTH($A27),YEAR(O$26)=YEAR($A27)),$D2*((EOMONTH($A27,0)-$A27+1)/(DATEDIF(DATE(YEAR($A27),MONTH($A27),1),EOMONTH($A27,0),"d")+1)),IF(AND(COUNTIF($B27:N27,"&gt;0")&gt;1,COUNTIF($B27:N27,"&gt;0")&lt;=DATEDIF($A27,$B27,"m")),$D2,IF(COUNTIF($B27:N27,"&gt;0")=DATEDIF($A27,$B27,"m")+1,$D2*(DATEDIF(DATE(YEAR($B27),MONTH($B27),1),$B27,"d")/(DATEDIF(DATE(YEAR($B27),MONTH($B27),1),EOMONTH($B27,0),"d")+1)),IF(OR(MONTH(O$26)&lt;MONTH($A27),YEAR(O$26)=YEAR($A27)),0,0))))</f>
        <v>833.33333333333337</v>
      </c>
      <c r="P27" s="54">
        <f>IF(AND(MONTH(P$26)=MONTH($A27),YEAR(P$26)=YEAR($A27)),$D2*((EOMONTH($A27,0)-$A27+1)/(DATEDIF(DATE(YEAR($A27),MONTH($A27),1),EOMONTH($A27,0),"d")+1)),IF(AND(COUNTIF($B27:O27,"&gt;0")&gt;1,COUNTIF($B27:O27,"&gt;0")&lt;=DATEDIF($A27,$B27,"m")),$D2,IF(COUNTIF($B27:O27,"&gt;0")=DATEDIF($A27,$B27,"m")+1,$D2*(DATEDIF(DATE(YEAR($B27),MONTH($B27),1),$B27,"d")/(DATEDIF(DATE(YEAR($B27),MONTH($B27),1),EOMONTH($B27,0),"d")+1)),IF(OR(MONTH(P$26)&lt;MONTH($A27),YEAR(P$26)=YEAR($A27)),0,0))))</f>
        <v>0</v>
      </c>
      <c r="Q27" s="54">
        <f>IF(AND(MONTH(Q$26)=MONTH($A27),YEAR(Q$26)=YEAR($A27)),$D2*((EOMONTH($A27,0)-$A27+1)/(DATEDIF(DATE(YEAR($A27),MONTH($A27),1),EOMONTH($A27,0),"d")+1)),IF(AND(COUNTIF($B27:P27,"&gt;0")&gt;1,COUNTIF($B27:P27,"&gt;0")&lt;=DATEDIF($A27,$B27,"m")),$D2,IF(COUNTIF($B27:P27,"&gt;0")=DATEDIF($A27,$B27,"m")+1,$D2*(DATEDIF(DATE(YEAR($B27),MONTH($B27),1),$B27,"d")/(DATEDIF(DATE(YEAR($B27),MONTH($B27),1),EOMONTH($B27,0),"d")+1)),IF(OR(MONTH(Q$26)&lt;MONTH($A27),YEAR(Q$26)=YEAR($A27)),0,0))))</f>
        <v>0</v>
      </c>
      <c r="R27" s="54">
        <f>IF(AND(MONTH(R$26)=MONTH($A27),YEAR(R$26)=YEAR($A27)),$D2*((EOMONTH($A27,0)-$A27+1)/(DATEDIF(DATE(YEAR($A27),MONTH($A27),1),EOMONTH($A27,0),"d")+1)),IF(AND(COUNTIF($B27:Q27,"&gt;0")&gt;1,COUNTIF($B27:Q27,"&gt;0")&lt;=DATEDIF($A27,$B27,"m")),$D2,IF(COUNTIF($B27:Q27,"&gt;0")=DATEDIF($A27,$B27,"m")+1,$D2*(DATEDIF(DATE(YEAR($B27),MONTH($B27),1),$B27,"d")/(DATEDIF(DATE(YEAR($B27),MONTH($B27),1),EOMONTH($B27,0),"d")+1)),IF(OR(MONTH(R$26)&lt;MONTH($A27),YEAR(R$26)=YEAR($A27)),0,0))))</f>
        <v>0</v>
      </c>
      <c r="S27" s="54">
        <f>IF(AND(MONTH(S$26)=MONTH($A27),YEAR(S$26)=YEAR($A27)),$D2*((EOMONTH($A27,0)-$A27+1)/(DATEDIF(DATE(YEAR($A27),MONTH($A27),1),EOMONTH($A27,0),"d")+1)),IF(AND(COUNTIF($B27:R27,"&gt;0")&gt;1,COUNTIF($B27:R27,"&gt;0")&lt;=DATEDIF($A27,$B27,"m")),$D2,IF(COUNTIF($B27:R27,"&gt;0")=DATEDIF($A27,$B27,"m")+1,$D2*(DATEDIF(DATE(YEAR($B27),MONTH($B27),1),$B27,"d")/(DATEDIF(DATE(YEAR($B27),MONTH($B27),1),EOMONTH($B27,0),"d")+1)),IF(OR(MONTH(S$26)&lt;MONTH($A27),YEAR(S$26)=YEAR($A27)),0,0))))</f>
        <v>0</v>
      </c>
      <c r="T27" s="54">
        <f>IF(AND(MONTH(T$26)=MONTH($A27),YEAR(T$26)=YEAR($A27)),$D2*((EOMONTH($A27,0)-$A27+1)/(DATEDIF(DATE(YEAR($A27),MONTH($A27),1),EOMONTH($A27,0),"d")+1)),IF(AND(COUNTIF($B27:S27,"&gt;0")&gt;1,COUNTIF($B27:S27,"&gt;0")&lt;=DATEDIF($A27,$B27,"m")),$D2,IF(COUNTIF($B27:S27,"&gt;0")=DATEDIF($A27,$B27,"m")+1,$D2*(DATEDIF(DATE(YEAR($B27),MONTH($B27),1),$B27,"d")/(DATEDIF(DATE(YEAR($B27),MONTH($B27),1),EOMONTH($B27,0),"d")+1)),IF(OR(MONTH(T$26)&lt;MONTH($A27),YEAR(T$26)=YEAR($A27)),0,0))))</f>
        <v>0</v>
      </c>
      <c r="U27" s="54">
        <f>IF(AND(MONTH(U$26)=MONTH($A27),YEAR(U$26)=YEAR($A27)),$D2*((EOMONTH($A27,0)-$A27+1)/(DATEDIF(DATE(YEAR($A27),MONTH($A27),1),EOMONTH($A27,0),"d")+1)),IF(AND(COUNTIF($B27:T27,"&gt;0")&gt;1,COUNTIF($B27:T27,"&gt;0")&lt;=DATEDIF($A27,$B27,"m")),$D2,IF(COUNTIF($B27:T27,"&gt;0")=DATEDIF($A27,$B27,"m")+1,$D2*(DATEDIF(DATE(YEAR($B27),MONTH($B27),1),$B27,"d")/(DATEDIF(DATE(YEAR($B27),MONTH($B27),1),EOMONTH($B27,0),"d")+1)),IF(OR(MONTH(U$26)&lt;MONTH($A27),YEAR(U$26)=YEAR($A27)),0,0))))</f>
        <v>0</v>
      </c>
      <c r="V27" s="54">
        <f>IF(AND(MONTH(V$26)=MONTH($A27),YEAR(V$26)=YEAR($A27)),$D2*((EOMONTH($A27,0)-$A27+1)/(DATEDIF(DATE(YEAR($A27),MONTH($A27),1),EOMONTH($A27,0),"d")+1)),IF(AND(COUNTIF($B27:U27,"&gt;0")&gt;1,COUNTIF($B27:U27,"&gt;0")&lt;=DATEDIF($A27,$B27,"m")),$D2,IF(COUNTIF($B27:U27,"&gt;0")=DATEDIF($A27,$B27,"m")+1,$D2*(DATEDIF(DATE(YEAR($B27),MONTH($B27),1),$B27,"d")/(DATEDIF(DATE(YEAR($B27),MONTH($B27),1),EOMONTH($B27,0),"d")+1)),IF(OR(MONTH(V$26)&lt;MONTH($A27),YEAR(V$26)=YEAR($A27)),0,0))))</f>
        <v>0</v>
      </c>
      <c r="W27" s="54">
        <f>IF(AND(MONTH(W$26)=MONTH($A27),YEAR(W$26)=YEAR($A27)),$D2*((EOMONTH($A27,0)-$A27+1)/(DATEDIF(DATE(YEAR($A27),MONTH($A27),1),EOMONTH($A27,0),"d")+1)),IF(AND(COUNTIF($B27:V27,"&gt;0")&gt;1,COUNTIF($B27:V27,"&gt;0")&lt;=DATEDIF($A27,$B27,"m")),$D2,IF(COUNTIF($B27:V27,"&gt;0")=DATEDIF($A27,$B27,"m")+1,$D2*(DATEDIF(DATE(YEAR($B27),MONTH($B27),1),$B27,"d")/(DATEDIF(DATE(YEAR($B27),MONTH($B27),1),EOMONTH($B27,0),"d")+1)),IF(OR(MONTH(W$26)&lt;MONTH($A27),YEAR(W$26)=YEAR($A27)),0,0))))</f>
        <v>0</v>
      </c>
      <c r="X27" s="54">
        <f>IF(AND(MONTH(X$26)=MONTH($A27),YEAR(X$26)=YEAR($A27)),$D2*((EOMONTH($A27,0)-$A27+1)/(DATEDIF(DATE(YEAR($A27),MONTH($A27),1),EOMONTH($A27,0),"d")+1)),IF(AND(COUNTIF($B27:W27,"&gt;0")&gt;1,COUNTIF($B27:W27,"&gt;0")&lt;=DATEDIF($A27,$B27,"m")),$D2,IF(COUNTIF($B27:W27,"&gt;0")=DATEDIF($A27,$B27,"m")+1,$D2*(DATEDIF(DATE(YEAR($B27),MONTH($B27),1),$B27,"d")/(DATEDIF(DATE(YEAR($B27),MONTH($B27),1),EOMONTH($B27,0),"d")+1)),IF(OR(MONTH(X$26)&lt;MONTH($A27),YEAR(X$26)=YEAR($A27)),0,0))))</f>
        <v>0</v>
      </c>
      <c r="Y27" s="54">
        <f>IF(AND(MONTH(Y$26)=MONTH($A27),YEAR(Y$26)=YEAR($A27)),$D2*((EOMONTH($A27,0)-$A27+1)/(DATEDIF(DATE(YEAR($A27),MONTH($A27),1),EOMONTH($A27,0),"d")+1)),IF(AND(COUNTIF($B27:X27,"&gt;0")&gt;1,COUNTIF($B27:X27,"&gt;0")&lt;=DATEDIF($A27,$B27,"m")),$D2,IF(COUNTIF($B27:X27,"&gt;0")=DATEDIF($A27,$B27,"m")+1,$D2*(DATEDIF(DATE(YEAR($B27),MONTH($B27),1),$B27,"d")/(DATEDIF(DATE(YEAR($B27),MONTH($B27),1),EOMONTH($B27,0),"d")+1)),IF(OR(MONTH(Y$26)&lt;MONTH($A27),YEAR(Y$26)=YEAR($A27)),0,0))))</f>
        <v>0</v>
      </c>
      <c r="Z27" s="54">
        <f>IF(AND(MONTH(Z$26)=MONTH($A27),YEAR(Z$26)=YEAR($A27)),$D2*((EOMONTH($A27,0)-$A27+1)/(DATEDIF(DATE(YEAR($A27),MONTH($A27),1),EOMONTH($A27,0),"d")+1)),IF(AND(COUNTIF($B27:Y27,"&gt;0")&gt;1,COUNTIF($B27:Y27,"&gt;0")&lt;=DATEDIF($A27,$B27,"m")),$D2,IF(COUNTIF($B27:Y27,"&gt;0")=DATEDIF($A27,$B27,"m")+1,$D2*(DATEDIF(DATE(YEAR($B27),MONTH($B27),1),$B27,"d")/(DATEDIF(DATE(YEAR($B27),MONTH($B27),1),EOMONTH($B27,0),"d")+1)),IF(OR(MONTH(Z$26)&lt;MONTH($A27),YEAR(Z$26)=YEAR($A27)),0,0))))</f>
        <v>0</v>
      </c>
    </row>
    <row r="28" spans="1:26" x14ac:dyDescent="0.25">
      <c r="A28" s="10">
        <v>44232</v>
      </c>
      <c r="B28" s="10">
        <f t="shared" ref="B28:B32" si="11">A28+365</f>
        <v>44597</v>
      </c>
      <c r="C28" s="54">
        <f>IF(AND(MONTH(C$26)=MONTH($A28),YEAR(C$26)=YEAR($A28)),$D3*((EOMONTH($A28,0)-$A28+1)/(DATEDIF(DATE(YEAR($A28),MONTH($A28),1),EOMONTH($A28,0),"d")+1)),IF(AND(COUNTIF($B28:B28,"&gt;0")&gt;1,COUNTIF($B28:B28,"&gt;0")&lt;=DATEDIF($A28,$B28,"m")),$D3,IF(COUNTIF($B28:B28,"&gt;0")=DATEDIF($A28,$B28,"m")+1,$D3*(DATEDIF(DATE(YEAR($B28),MONTH($B28),1),$B28,"d")/(DATEDIF(DATE(YEAR($B28),MONTH($B28),1),EOMONTH($B28,0),"d")+1)),IF(OR(MONTH(C$26)&lt;MONTH($A28),YEAR(C$26)=YEAR($A28)),0,0))))</f>
        <v>0</v>
      </c>
      <c r="D28" s="54">
        <f>IF(AND(MONTH(D$26)=MONTH($A28),YEAR(D$26)=YEAR($A28)),$D3*((EOMONTH($A28,0)-$A28+1)/(DATEDIF(DATE(YEAR($A28),MONTH($A28),1),EOMONTH($A28,0),"d")+1)),IF(AND(COUNTIF($B28:C28,"&gt;0")&gt;1,COUNTIF($B28:C28,"&gt;0")&lt;=DATEDIF($A28,$B28,"m")),$D3,IF(COUNTIF($B28:C28,"&gt;0")=DATEDIF($A28,$B28,"m")+1,$D3*(DATEDIF(DATE(YEAR($B28),MONTH($B28),1),$B28,"d")/(DATEDIF(DATE(YEAR($B28),MONTH($B28),1),EOMONTH($B28,0),"d")+1)),IF(OR(MONTH(D$26)&lt;MONTH($A28),YEAR(D$26)=YEAR($A28)),0,0))))</f>
        <v>714.28571428571433</v>
      </c>
      <c r="E28" s="54">
        <f>IF(AND(MONTH(E$26)=MONTH($A28),YEAR(E$26)=YEAR($A28)),$D3*((EOMONTH($A28,0)-$A28+1)/(DATEDIF(DATE(YEAR($A28),MONTH($A28),1),EOMONTH($A28,0),"d")+1)),IF(AND(COUNTIF($B28:D28,"&gt;0")&gt;1,COUNTIF($B28:D28,"&gt;0")&lt;=DATEDIF($A28,$B28,"m")),$D3,IF(COUNTIF($B28:D28,"&gt;0")=DATEDIF($A28,$B28,"m")+1,$D3*(DATEDIF(DATE(YEAR($B28),MONTH($B28),1),$B28,"d")/(DATEDIF(DATE(YEAR($B28),MONTH($B28),1),EOMONTH($B28,0),"d")+1)),IF(OR(MONTH(E$26)&lt;MONTH($A28),YEAR(E$26)=YEAR($A28)),0,0))))</f>
        <v>833.33333333333337</v>
      </c>
      <c r="F28" s="54">
        <f>IF(AND(MONTH(F$26)=MONTH($A28),YEAR(F$26)=YEAR($A28)),$D3*((EOMONTH($A28,0)-$A28+1)/(DATEDIF(DATE(YEAR($A28),MONTH($A28),1),EOMONTH($A28,0),"d")+1)),IF(AND(COUNTIF($B28:E28,"&gt;0")&gt;1,COUNTIF($B28:E28,"&gt;0")&lt;=DATEDIF($A28,$B28,"m")),$D3,IF(COUNTIF($B28:E28,"&gt;0")=DATEDIF($A28,$B28,"m")+1,$D3*(DATEDIF(DATE(YEAR($B28),MONTH($B28),1),$B28,"d")/(DATEDIF(DATE(YEAR($B28),MONTH($B28),1),EOMONTH($B28,0),"d")+1)),IF(OR(MONTH(F$26)&lt;MONTH($A28),YEAR(F$26)=YEAR($A28)),0,0))))</f>
        <v>833.33333333333337</v>
      </c>
      <c r="G28" s="54">
        <f>IF(AND(MONTH(G$26)=MONTH($A28),YEAR(G$26)=YEAR($A28)),$D3*((EOMONTH($A28,0)-$A28+1)/(DATEDIF(DATE(YEAR($A28),MONTH($A28),1),EOMONTH($A28,0),"d")+1)),IF(AND(COUNTIF($B28:F28,"&gt;0")&gt;1,COUNTIF($B28:F28,"&gt;0")&lt;=DATEDIF($A28,$B28,"m")),$D3,IF(COUNTIF($B28:F28,"&gt;0")=DATEDIF($A28,$B28,"m")+1,$D3*(DATEDIF(DATE(YEAR($B28),MONTH($B28),1),$B28,"d")/(DATEDIF(DATE(YEAR($B28),MONTH($B28),1),EOMONTH($B28,0),"d")+1)),IF(OR(MONTH(G$26)&lt;MONTH($A28),YEAR(G$26)=YEAR($A28)),0,0))))</f>
        <v>833.33333333333337</v>
      </c>
      <c r="H28" s="54">
        <f>IF(AND(MONTH(H$26)=MONTH($A28),YEAR(H$26)=YEAR($A28)),$D3*((EOMONTH($A28,0)-$A28+1)/(DATEDIF(DATE(YEAR($A28),MONTH($A28),1),EOMONTH($A28,0),"d")+1)),IF(AND(COUNTIF($B28:G28,"&gt;0")&gt;1,COUNTIF($B28:G28,"&gt;0")&lt;=DATEDIF($A28,$B28,"m")),$D3,IF(COUNTIF($B28:G28,"&gt;0")=DATEDIF($A28,$B28,"m")+1,$D3*(DATEDIF(DATE(YEAR($B28),MONTH($B28),1),$B28,"d")/(DATEDIF(DATE(YEAR($B28),MONTH($B28),1),EOMONTH($B28,0),"d")+1)),IF(OR(MONTH(H$26)&lt;MONTH($A28),YEAR(H$26)=YEAR($A28)),0,0))))</f>
        <v>833.33333333333337</v>
      </c>
      <c r="I28" s="54">
        <f>IF(AND(MONTH(I$26)=MONTH($A28),YEAR(I$26)=YEAR($A28)),$D3*((EOMONTH($A28,0)-$A28+1)/(DATEDIF(DATE(YEAR($A28),MONTH($A28),1),EOMONTH($A28,0),"d")+1)),IF(AND(COUNTIF($B28:H28,"&gt;0")&gt;1,COUNTIF($B28:H28,"&gt;0")&lt;=DATEDIF($A28,$B28,"m")),$D3,IF(COUNTIF($B28:H28,"&gt;0")=DATEDIF($A28,$B28,"m")+1,$D3*(DATEDIF(DATE(YEAR($B28),MONTH($B28),1),$B28,"d")/(DATEDIF(DATE(YEAR($B28),MONTH($B28),1),EOMONTH($B28,0),"d")+1)),IF(OR(MONTH(I$26)&lt;MONTH($A28),YEAR(I$26)=YEAR($A28)),0,0))))</f>
        <v>833.33333333333337</v>
      </c>
      <c r="J28" s="54">
        <f>IF(AND(MONTH(J$26)=MONTH($A28),YEAR(J$26)=YEAR($A28)),$D3*((EOMONTH($A28,0)-$A28+1)/(DATEDIF(DATE(YEAR($A28),MONTH($A28),1),EOMONTH($A28,0),"d")+1)),IF(AND(COUNTIF($B28:I28,"&gt;0")&gt;1,COUNTIF($B28:I28,"&gt;0")&lt;=DATEDIF($A28,$B28,"m")),$D3,IF(COUNTIF($B28:I28,"&gt;0")=DATEDIF($A28,$B28,"m")+1,$D3*(DATEDIF(DATE(YEAR($B28),MONTH($B28),1),$B28,"d")/(DATEDIF(DATE(YEAR($B28),MONTH($B28),1),EOMONTH($B28,0),"d")+1)),IF(OR(MONTH(J$26)&lt;MONTH($A28),YEAR(J$26)=YEAR($A28)),0,0))))</f>
        <v>833.33333333333337</v>
      </c>
      <c r="K28" s="54">
        <f>IF(AND(MONTH(K$26)=MONTH($A28),YEAR(K$26)=YEAR($A28)),$D3*((EOMONTH($A28,0)-$A28+1)/(DATEDIF(DATE(YEAR($A28),MONTH($A28),1),EOMONTH($A28,0),"d")+1)),IF(AND(COUNTIF($B28:J28,"&gt;0")&gt;1,COUNTIF($B28:J28,"&gt;0")&lt;=DATEDIF($A28,$B28,"m")),$D3,IF(COUNTIF($B28:J28,"&gt;0")=DATEDIF($A28,$B28,"m")+1,$D3*(DATEDIF(DATE(YEAR($B28),MONTH($B28),1),$B28,"d")/(DATEDIF(DATE(YEAR($B28),MONTH($B28),1),EOMONTH($B28,0),"d")+1)),IF(OR(MONTH(K$26)&lt;MONTH($A28),YEAR(K$26)=YEAR($A28)),0,0))))</f>
        <v>833.33333333333337</v>
      </c>
      <c r="L28" s="54">
        <f>IF(AND(MONTH(L$26)=MONTH($A28),YEAR(L$26)=YEAR($A28)),$D3*((EOMONTH($A28,0)-$A28+1)/(DATEDIF(DATE(YEAR($A28),MONTH($A28),1),EOMONTH($A28,0),"d")+1)),IF(AND(COUNTIF($B28:K28,"&gt;0")&gt;1,COUNTIF($B28:K28,"&gt;0")&lt;=DATEDIF($A28,$B28,"m")),$D3,IF(COUNTIF($B28:K28,"&gt;0")=DATEDIF($A28,$B28,"m")+1,$D3*(DATEDIF(DATE(YEAR($B28),MONTH($B28),1),$B28,"d")/(DATEDIF(DATE(YEAR($B28),MONTH($B28),1),EOMONTH($B28,0),"d")+1)),IF(OR(MONTH(L$26)&lt;MONTH($A28),YEAR(L$26)=YEAR($A28)),0,0))))</f>
        <v>833.33333333333337</v>
      </c>
      <c r="M28" s="54">
        <f>IF(AND(MONTH(M$26)=MONTH($A28),YEAR(M$26)=YEAR($A28)),$D3*((EOMONTH($A28,0)-$A28+1)/(DATEDIF(DATE(YEAR($A28),MONTH($A28),1),EOMONTH($A28,0),"d")+1)),IF(AND(COUNTIF($B28:L28,"&gt;0")&gt;1,COUNTIF($B28:L28,"&gt;0")&lt;=DATEDIF($A28,$B28,"m")),$D3,IF(COUNTIF($B28:L28,"&gt;0")=DATEDIF($A28,$B28,"m")+1,$D3*(DATEDIF(DATE(YEAR($B28),MONTH($B28),1),$B28,"d")/(DATEDIF(DATE(YEAR($B28),MONTH($B28),1),EOMONTH($B28,0),"d")+1)),IF(OR(MONTH(M$26)&lt;MONTH($A28),YEAR(M$26)=YEAR($A28)),0,0))))</f>
        <v>833.33333333333337</v>
      </c>
      <c r="N28" s="54">
        <f>IF(AND(MONTH(N$26)=MONTH($A28),YEAR(N$26)=YEAR($A28)),$D3*((EOMONTH($A28,0)-$A28+1)/(DATEDIF(DATE(YEAR($A28),MONTH($A28),1),EOMONTH($A28,0),"d")+1)),IF(AND(COUNTIF($B28:M28,"&gt;0")&gt;1,COUNTIF($B28:M28,"&gt;0")&lt;=DATEDIF($A28,$B28,"m")),$D3,IF(COUNTIF($B28:M28,"&gt;0")=DATEDIF($A28,$B28,"m")+1,$D3*(DATEDIF(DATE(YEAR($B28),MONTH($B28),1),$B28,"d")/(DATEDIF(DATE(YEAR($B28),MONTH($B28),1),EOMONTH($B28,0),"d")+1)),IF(OR(MONTH(N$26)&lt;MONTH($A28),YEAR(N$26)=YEAR($A28)),0,0))))</f>
        <v>833.33333333333337</v>
      </c>
      <c r="O28" s="54">
        <f>IF(AND(MONTH(O$26)=MONTH($A28),YEAR(O$26)=YEAR($A28)),$D3*((EOMONTH($A28,0)-$A28+1)/(DATEDIF(DATE(YEAR($A28),MONTH($A28),1),EOMONTH($A28,0),"d")+1)),IF(AND(COUNTIF($B28:N28,"&gt;0")&gt;1,COUNTIF($B28:N28,"&gt;0")&lt;=DATEDIF($A28,$B28,"m")),$D3,IF(COUNTIF($B28:N28,"&gt;0")=DATEDIF($A28,$B28,"m")+1,$D3*(DATEDIF(DATE(YEAR($B28),MONTH($B28),1),$B28,"d")/(DATEDIF(DATE(YEAR($B28),MONTH($B28),1),EOMONTH($B28,0),"d")+1)),IF(OR(MONTH(O$26)&lt;MONTH($A28),YEAR(O$26)=YEAR($A28)),0,0))))</f>
        <v>833.33333333333337</v>
      </c>
      <c r="P28" s="54">
        <f>IF(AND(MONTH(P$26)=MONTH($A28),YEAR(P$26)=YEAR($A28)),$D3*((EOMONTH($A28,0)-$A28+1)/(DATEDIF(DATE(YEAR($A28),MONTH($A28),1),EOMONTH($A28,0),"d")+1)),IF(AND(COUNTIF($B28:O28,"&gt;0")&gt;1,COUNTIF($B28:O28,"&gt;0")&lt;=DATEDIF($A28,$B28,"m")),$D3,IF(COUNTIF($B28:O28,"&gt;0")=DATEDIF($A28,$B28,"m")+1,$D3*(DATEDIF(DATE(YEAR($B28),MONTH($B28),1),$B28,"d")/(DATEDIF(DATE(YEAR($B28),MONTH($B28),1),EOMONTH($B28,0),"d")+1)),IF(OR(MONTH(P$26)&lt;MONTH($A28),YEAR(P$26)=YEAR($A28)),0,0))))</f>
        <v>119.04761904761905</v>
      </c>
      <c r="Q28" s="54">
        <f>IF(AND(MONTH(Q$26)=MONTH($A28),YEAR(Q$26)=YEAR($A28)),$D3*((EOMONTH($A28,0)-$A28+1)/(DATEDIF(DATE(YEAR($A28),MONTH($A28),1),EOMONTH($A28,0),"d")+1)),IF(AND(COUNTIF($B28:P28,"&gt;0")&gt;1,COUNTIF($B28:P28,"&gt;0")&lt;=DATEDIF($A28,$B28,"m")),$D3,IF(COUNTIF($B28:P28,"&gt;0")=DATEDIF($A28,$B28,"m")+1,$D3*(DATEDIF(DATE(YEAR($B28),MONTH($B28),1),$B28,"d")/(DATEDIF(DATE(YEAR($B28),MONTH($B28),1),EOMONTH($B28,0),"d")+1)),IF(OR(MONTH(Q$26)&lt;MONTH($A28),YEAR(Q$26)=YEAR($A28)),0,0))))</f>
        <v>0</v>
      </c>
      <c r="R28" s="54">
        <f>IF(AND(MONTH(R$26)=MONTH($A28),YEAR(R$26)=YEAR($A28)),$D3*((EOMONTH($A28,0)-$A28+1)/(DATEDIF(DATE(YEAR($A28),MONTH($A28),1),EOMONTH($A28,0),"d")+1)),IF(AND(COUNTIF($B28:Q28,"&gt;0")&gt;1,COUNTIF($B28:Q28,"&gt;0")&lt;=DATEDIF($A28,$B28,"m")),$D3,IF(COUNTIF($B28:Q28,"&gt;0")=DATEDIF($A28,$B28,"m")+1,$D3*(DATEDIF(DATE(YEAR($B28),MONTH($B28),1),$B28,"d")/(DATEDIF(DATE(YEAR($B28),MONTH($B28),1),EOMONTH($B28,0),"d")+1)),IF(OR(MONTH(R$26)&lt;MONTH($A28),YEAR(R$26)=YEAR($A28)),0,0))))</f>
        <v>0</v>
      </c>
      <c r="S28" s="54">
        <f>IF(AND(MONTH(S$26)=MONTH($A28),YEAR(S$26)=YEAR($A28)),$D3*((EOMONTH($A28,0)-$A28+1)/(DATEDIF(DATE(YEAR($A28),MONTH($A28),1),EOMONTH($A28,0),"d")+1)),IF(AND(COUNTIF($B28:R28,"&gt;0")&gt;1,COUNTIF($B28:R28,"&gt;0")&lt;=DATEDIF($A28,$B28,"m")),$D3,IF(COUNTIF($B28:R28,"&gt;0")=DATEDIF($A28,$B28,"m")+1,$D3*(DATEDIF(DATE(YEAR($B28),MONTH($B28),1),$B28,"d")/(DATEDIF(DATE(YEAR($B28),MONTH($B28),1),EOMONTH($B28,0),"d")+1)),IF(OR(MONTH(S$26)&lt;MONTH($A28),YEAR(S$26)=YEAR($A28)),0,0))))</f>
        <v>0</v>
      </c>
      <c r="T28" s="54">
        <f>IF(AND(MONTH(T$26)=MONTH($A28),YEAR(T$26)=YEAR($A28)),$D3*((EOMONTH($A28,0)-$A28+1)/(DATEDIF(DATE(YEAR($A28),MONTH($A28),1),EOMONTH($A28,0),"d")+1)),IF(AND(COUNTIF($B28:S28,"&gt;0")&gt;1,COUNTIF($B28:S28,"&gt;0")&lt;=DATEDIF($A28,$B28,"m")),$D3,IF(COUNTIF($B28:S28,"&gt;0")=DATEDIF($A28,$B28,"m")+1,$D3*(DATEDIF(DATE(YEAR($B28),MONTH($B28),1),$B28,"d")/(DATEDIF(DATE(YEAR($B28),MONTH($B28),1),EOMONTH($B28,0),"d")+1)),IF(OR(MONTH(T$26)&lt;MONTH($A28),YEAR(T$26)=YEAR($A28)),0,0))))</f>
        <v>0</v>
      </c>
      <c r="U28" s="54">
        <f>IF(AND(MONTH(U$26)=MONTH($A28),YEAR(U$26)=YEAR($A28)),$D3*((EOMONTH($A28,0)-$A28+1)/(DATEDIF(DATE(YEAR($A28),MONTH($A28),1),EOMONTH($A28,0),"d")+1)),IF(AND(COUNTIF($B28:T28,"&gt;0")&gt;1,COUNTIF($B28:T28,"&gt;0")&lt;=DATEDIF($A28,$B28,"m")),$D3,IF(COUNTIF($B28:T28,"&gt;0")=DATEDIF($A28,$B28,"m")+1,$D3*(DATEDIF(DATE(YEAR($B28),MONTH($B28),1),$B28,"d")/(DATEDIF(DATE(YEAR($B28),MONTH($B28),1),EOMONTH($B28,0),"d")+1)),IF(OR(MONTH(U$26)&lt;MONTH($A28),YEAR(U$26)=YEAR($A28)),0,0))))</f>
        <v>0</v>
      </c>
      <c r="V28" s="54">
        <f>IF(AND(MONTH(V$26)=MONTH($A28),YEAR(V$26)=YEAR($A28)),$D3*((EOMONTH($A28,0)-$A28+1)/(DATEDIF(DATE(YEAR($A28),MONTH($A28),1),EOMONTH($A28,0),"d")+1)),IF(AND(COUNTIF($B28:U28,"&gt;0")&gt;1,COUNTIF($B28:U28,"&gt;0")&lt;=DATEDIF($A28,$B28,"m")),$D3,IF(COUNTIF($B28:U28,"&gt;0")=DATEDIF($A28,$B28,"m")+1,$D3*(DATEDIF(DATE(YEAR($B28),MONTH($B28),1),$B28,"d")/(DATEDIF(DATE(YEAR($B28),MONTH($B28),1),EOMONTH($B28,0),"d")+1)),IF(OR(MONTH(V$26)&lt;MONTH($A28),YEAR(V$26)=YEAR($A28)),0,0))))</f>
        <v>0</v>
      </c>
      <c r="W28" s="54">
        <f>IF(AND(MONTH(W$26)=MONTH($A28),YEAR(W$26)=YEAR($A28)),$D3*((EOMONTH($A28,0)-$A28+1)/(DATEDIF(DATE(YEAR($A28),MONTH($A28),1),EOMONTH($A28,0),"d")+1)),IF(AND(COUNTIF($B28:V28,"&gt;0")&gt;1,COUNTIF($B28:V28,"&gt;0")&lt;=DATEDIF($A28,$B28,"m")),$D3,IF(COUNTIF($B28:V28,"&gt;0")=DATEDIF($A28,$B28,"m")+1,$D3*(DATEDIF(DATE(YEAR($B28),MONTH($B28),1),$B28,"d")/(DATEDIF(DATE(YEAR($B28),MONTH($B28),1),EOMONTH($B28,0),"d")+1)),IF(OR(MONTH(W$26)&lt;MONTH($A28),YEAR(W$26)=YEAR($A28)),0,0))))</f>
        <v>0</v>
      </c>
      <c r="X28" s="54">
        <f>IF(AND(MONTH(X$26)=MONTH($A28),YEAR(X$26)=YEAR($A28)),$D3*((EOMONTH($A28,0)-$A28+1)/(DATEDIF(DATE(YEAR($A28),MONTH($A28),1),EOMONTH($A28,0),"d")+1)),IF(AND(COUNTIF($B28:W28,"&gt;0")&gt;1,COUNTIF($B28:W28,"&gt;0")&lt;=DATEDIF($A28,$B28,"m")),$D3,IF(COUNTIF($B28:W28,"&gt;0")=DATEDIF($A28,$B28,"m")+1,$D3*(DATEDIF(DATE(YEAR($B28),MONTH($B28),1),$B28,"d")/(DATEDIF(DATE(YEAR($B28),MONTH($B28),1),EOMONTH($B28,0),"d")+1)),IF(OR(MONTH(X$26)&lt;MONTH($A28),YEAR(X$26)=YEAR($A28)),0,0))))</f>
        <v>0</v>
      </c>
      <c r="Y28" s="54">
        <f>IF(AND(MONTH(Y$26)=MONTH($A28),YEAR(Y$26)=YEAR($A28)),$D3*((EOMONTH($A28,0)-$A28+1)/(DATEDIF(DATE(YEAR($A28),MONTH($A28),1),EOMONTH($A28,0),"d")+1)),IF(AND(COUNTIF($B28:X28,"&gt;0")&gt;1,COUNTIF($B28:X28,"&gt;0")&lt;=DATEDIF($A28,$B28,"m")),$D3,IF(COUNTIF($B28:X28,"&gt;0")=DATEDIF($A28,$B28,"m")+1,$D3*(DATEDIF(DATE(YEAR($B28),MONTH($B28),1),$B28,"d")/(DATEDIF(DATE(YEAR($B28),MONTH($B28),1),EOMONTH($B28,0),"d")+1)),IF(OR(MONTH(Y$26)&lt;MONTH($A28),YEAR(Y$26)=YEAR($A28)),0,0))))</f>
        <v>0</v>
      </c>
      <c r="Z28" s="54">
        <f>IF(AND(MONTH(Z$26)=MONTH($A28),YEAR(Z$26)=YEAR($A28)),$D3*((EOMONTH($A28,0)-$A28+1)/(DATEDIF(DATE(YEAR($A28),MONTH($A28),1),EOMONTH($A28,0),"d")+1)),IF(AND(COUNTIF($B28:Y28,"&gt;0")&gt;1,COUNTIF($B28:Y28,"&gt;0")&lt;=DATEDIF($A28,$B28,"m")),$D3,IF(COUNTIF($B28:Y28,"&gt;0")=DATEDIF($A28,$B28,"m")+1,$D3*(DATEDIF(DATE(YEAR($B28),MONTH($B28),1),$B28,"d")/(DATEDIF(DATE(YEAR($B28),MONTH($B28),1),EOMONTH($B28,0),"d")+1)),IF(OR(MONTH(Z$26)&lt;MONTH($A28),YEAR(Z$26)=YEAR($A28)),0,0))))</f>
        <v>0</v>
      </c>
    </row>
    <row r="29" spans="1:26" x14ac:dyDescent="0.25">
      <c r="A29" s="10">
        <v>44256</v>
      </c>
      <c r="B29" s="10">
        <f t="shared" si="11"/>
        <v>44621</v>
      </c>
      <c r="C29" s="54">
        <f>IF(AND(MONTH(C$26)=MONTH($A29),YEAR(C$26)=YEAR($A29)),$D4*((EOMONTH($A29,0)-$A29+1)/(DATEDIF(DATE(YEAR($A29),MONTH($A29),1),EOMONTH($A29,0),"d")+1)),IF(AND(COUNTIF($B29:B29,"&gt;0")&gt;1,COUNTIF($B29:B29,"&gt;0")&lt;=DATEDIF($A29,$B29,"m")),$D4,IF(COUNTIF($B29:B29,"&gt;0")=DATEDIF($A29,$B29,"m")+1,$D4*(DATEDIF(DATE(YEAR($B29),MONTH($B29),1),$B29,"d")/(DATEDIF(DATE(YEAR($B29),MONTH($B29),1),EOMONTH($B29,0),"d")+1)),IF(OR(MONTH(C$26)&lt;MONTH($A29),YEAR(C$26)=YEAR($A29)),0,0))))</f>
        <v>0</v>
      </c>
      <c r="D29" s="54">
        <f>IF(AND(MONTH(D$26)=MONTH($A29),YEAR(D$26)=YEAR($A29)),$D4*((EOMONTH($A29,0)-$A29+1)/(DATEDIF(DATE(YEAR($A29),MONTH($A29),1),EOMONTH($A29,0),"d")+1)),IF(AND(COUNTIF($B29:C29,"&gt;0")&gt;1,COUNTIF($B29:C29,"&gt;0")&lt;=DATEDIF($A29,$B29,"m")),$D4,IF(COUNTIF($B29:C29,"&gt;0")=DATEDIF($A29,$B29,"m")+1,$D4*(DATEDIF(DATE(YEAR($B29),MONTH($B29),1),$B29,"d")/(DATEDIF(DATE(YEAR($B29),MONTH($B29),1),EOMONTH($B29,0),"d")+1)),IF(OR(MONTH(D$26)&lt;MONTH($A29),YEAR(D$26)=YEAR($A29)),0,0))))</f>
        <v>0</v>
      </c>
      <c r="E29" s="54">
        <f>IF(AND(MONTH(E$26)=MONTH($A29),YEAR(E$26)=YEAR($A29)),$D4*((EOMONTH($A29,0)-$A29+1)/(DATEDIF(DATE(YEAR($A29),MONTH($A29),1),EOMONTH($A29,0),"d")+1)),IF(AND(COUNTIF($B29:D29,"&gt;0")&gt;1,COUNTIF($B29:D29,"&gt;0")&lt;=DATEDIF($A29,$B29,"m")),$D4,IF(COUNTIF($B29:D29,"&gt;0")=DATEDIF($A29,$B29,"m")+1,$D4*(DATEDIF(DATE(YEAR($B29),MONTH($B29),1),$B29,"d")/(DATEDIF(DATE(YEAR($B29),MONTH($B29),1),EOMONTH($B29,0),"d")+1)),IF(OR(MONTH(E$26)&lt;MONTH($A29),YEAR(E$26)=YEAR($A29)),0,0))))</f>
        <v>833.33333333333337</v>
      </c>
      <c r="F29" s="54">
        <f>IF(AND(MONTH(F$26)=MONTH($A29),YEAR(F$26)=YEAR($A29)),$D4*((EOMONTH($A29,0)-$A29+1)/(DATEDIF(DATE(YEAR($A29),MONTH($A29),1),EOMONTH($A29,0),"d")+1)),IF(AND(COUNTIF($B29:E29,"&gt;0")&gt;1,COUNTIF($B29:E29,"&gt;0")&lt;=DATEDIF($A29,$B29,"m")),$D4,IF(COUNTIF($B29:E29,"&gt;0")=DATEDIF($A29,$B29,"m")+1,$D4*(DATEDIF(DATE(YEAR($B29),MONTH($B29),1),$B29,"d")/(DATEDIF(DATE(YEAR($B29),MONTH($B29),1),EOMONTH($B29,0),"d")+1)),IF(OR(MONTH(F$26)&lt;MONTH($A29),YEAR(F$26)=YEAR($A29)),0,0))))</f>
        <v>833.33333333333337</v>
      </c>
      <c r="G29" s="54">
        <f>IF(AND(MONTH(G$26)=MONTH($A29),YEAR(G$26)=YEAR($A29)),$D4*((EOMONTH($A29,0)-$A29+1)/(DATEDIF(DATE(YEAR($A29),MONTH($A29),1),EOMONTH($A29,0),"d")+1)),IF(AND(COUNTIF($B29:F29,"&gt;0")&gt;1,COUNTIF($B29:F29,"&gt;0")&lt;=DATEDIF($A29,$B29,"m")),$D4,IF(COUNTIF($B29:F29,"&gt;0")=DATEDIF($A29,$B29,"m")+1,$D4*(DATEDIF(DATE(YEAR($B29),MONTH($B29),1),$B29,"d")/(DATEDIF(DATE(YEAR($B29),MONTH($B29),1),EOMONTH($B29,0),"d")+1)),IF(OR(MONTH(G$26)&lt;MONTH($A29),YEAR(G$26)=YEAR($A29)),0,0))))</f>
        <v>833.33333333333337</v>
      </c>
      <c r="H29" s="54">
        <f>IF(AND(MONTH(H$26)=MONTH($A29),YEAR(H$26)=YEAR($A29)),$D4*((EOMONTH($A29,0)-$A29+1)/(DATEDIF(DATE(YEAR($A29),MONTH($A29),1),EOMONTH($A29,0),"d")+1)),IF(AND(COUNTIF($B29:G29,"&gt;0")&gt;1,COUNTIF($B29:G29,"&gt;0")&lt;=DATEDIF($A29,$B29,"m")),$D4,IF(COUNTIF($B29:G29,"&gt;0")=DATEDIF($A29,$B29,"m")+1,$D4*(DATEDIF(DATE(YEAR($B29),MONTH($B29),1),$B29,"d")/(DATEDIF(DATE(YEAR($B29),MONTH($B29),1),EOMONTH($B29,0),"d")+1)),IF(OR(MONTH(H$26)&lt;MONTH($A29),YEAR(H$26)=YEAR($A29)),0,0))))</f>
        <v>833.33333333333337</v>
      </c>
      <c r="I29" s="54">
        <f>IF(AND(MONTH(I$26)=MONTH($A29),YEAR(I$26)=YEAR($A29)),$D4*((EOMONTH($A29,0)-$A29+1)/(DATEDIF(DATE(YEAR($A29),MONTH($A29),1),EOMONTH($A29,0),"d")+1)),IF(AND(COUNTIF($B29:H29,"&gt;0")&gt;1,COUNTIF($B29:H29,"&gt;0")&lt;=DATEDIF($A29,$B29,"m")),$D4,IF(COUNTIF($B29:H29,"&gt;0")=DATEDIF($A29,$B29,"m")+1,$D4*(DATEDIF(DATE(YEAR($B29),MONTH($B29),1),$B29,"d")/(DATEDIF(DATE(YEAR($B29),MONTH($B29),1),EOMONTH($B29,0),"d")+1)),IF(OR(MONTH(I$26)&lt;MONTH($A29),YEAR(I$26)=YEAR($A29)),0,0))))</f>
        <v>833.33333333333337</v>
      </c>
      <c r="J29" s="54">
        <f>IF(AND(MONTH(J$26)=MONTH($A29),YEAR(J$26)=YEAR($A29)),$D4*((EOMONTH($A29,0)-$A29+1)/(DATEDIF(DATE(YEAR($A29),MONTH($A29),1),EOMONTH($A29,0),"d")+1)),IF(AND(COUNTIF($B29:I29,"&gt;0")&gt;1,COUNTIF($B29:I29,"&gt;0")&lt;=DATEDIF($A29,$B29,"m")),$D4,IF(COUNTIF($B29:I29,"&gt;0")=DATEDIF($A29,$B29,"m")+1,$D4*(DATEDIF(DATE(YEAR($B29),MONTH($B29),1),$B29,"d")/(DATEDIF(DATE(YEAR($B29),MONTH($B29),1),EOMONTH($B29,0),"d")+1)),IF(OR(MONTH(J$26)&lt;MONTH($A29),YEAR(J$26)=YEAR($A29)),0,0))))</f>
        <v>833.33333333333337</v>
      </c>
      <c r="K29" s="54">
        <f>IF(AND(MONTH(K$26)=MONTH($A29),YEAR(K$26)=YEAR($A29)),$D4*((EOMONTH($A29,0)-$A29+1)/(DATEDIF(DATE(YEAR($A29),MONTH($A29),1),EOMONTH($A29,0),"d")+1)),IF(AND(COUNTIF($B29:J29,"&gt;0")&gt;1,COUNTIF($B29:J29,"&gt;0")&lt;=DATEDIF($A29,$B29,"m")),$D4,IF(COUNTIF($B29:J29,"&gt;0")=DATEDIF($A29,$B29,"m")+1,$D4*(DATEDIF(DATE(YEAR($B29),MONTH($B29),1),$B29,"d")/(DATEDIF(DATE(YEAR($B29),MONTH($B29),1),EOMONTH($B29,0),"d")+1)),IF(OR(MONTH(K$26)&lt;MONTH($A29),YEAR(K$26)=YEAR($A29)),0,0))))</f>
        <v>833.33333333333337</v>
      </c>
      <c r="L29" s="54">
        <f>IF(AND(MONTH(L$26)=MONTH($A29),YEAR(L$26)=YEAR($A29)),$D4*((EOMONTH($A29,0)-$A29+1)/(DATEDIF(DATE(YEAR($A29),MONTH($A29),1),EOMONTH($A29,0),"d")+1)),IF(AND(COUNTIF($B29:K29,"&gt;0")&gt;1,COUNTIF($B29:K29,"&gt;0")&lt;=DATEDIF($A29,$B29,"m")),$D4,IF(COUNTIF($B29:K29,"&gt;0")=DATEDIF($A29,$B29,"m")+1,$D4*(DATEDIF(DATE(YEAR($B29),MONTH($B29),1),$B29,"d")/(DATEDIF(DATE(YEAR($B29),MONTH($B29),1),EOMONTH($B29,0),"d")+1)),IF(OR(MONTH(L$26)&lt;MONTH($A29),YEAR(L$26)=YEAR($A29)),0,0))))</f>
        <v>833.33333333333337</v>
      </c>
      <c r="M29" s="54">
        <f>IF(AND(MONTH(M$26)=MONTH($A29),YEAR(M$26)=YEAR($A29)),$D4*((EOMONTH($A29,0)-$A29+1)/(DATEDIF(DATE(YEAR($A29),MONTH($A29),1),EOMONTH($A29,0),"d")+1)),IF(AND(COUNTIF($B29:L29,"&gt;0")&gt;1,COUNTIF($B29:L29,"&gt;0")&lt;=DATEDIF($A29,$B29,"m")),$D4,IF(COUNTIF($B29:L29,"&gt;0")=DATEDIF($A29,$B29,"m")+1,$D4*(DATEDIF(DATE(YEAR($B29),MONTH($B29),1),$B29,"d")/(DATEDIF(DATE(YEAR($B29),MONTH($B29),1),EOMONTH($B29,0),"d")+1)),IF(OR(MONTH(M$26)&lt;MONTH($A29),YEAR(M$26)=YEAR($A29)),0,0))))</f>
        <v>833.33333333333337</v>
      </c>
      <c r="N29" s="54">
        <f>IF(AND(MONTH(N$26)=MONTH($A29),YEAR(N$26)=YEAR($A29)),$D4*((EOMONTH($A29,0)-$A29+1)/(DATEDIF(DATE(YEAR($A29),MONTH($A29),1),EOMONTH($A29,0),"d")+1)),IF(AND(COUNTIF($B29:M29,"&gt;0")&gt;1,COUNTIF($B29:M29,"&gt;0")&lt;=DATEDIF($A29,$B29,"m")),$D4,IF(COUNTIF($B29:M29,"&gt;0")=DATEDIF($A29,$B29,"m")+1,$D4*(DATEDIF(DATE(YEAR($B29),MONTH($B29),1),$B29,"d")/(DATEDIF(DATE(YEAR($B29),MONTH($B29),1),EOMONTH($B29,0),"d")+1)),IF(OR(MONTH(N$26)&lt;MONTH($A29),YEAR(N$26)=YEAR($A29)),0,0))))</f>
        <v>833.33333333333337</v>
      </c>
      <c r="O29" s="54">
        <f>IF(AND(MONTH(O$26)=MONTH($A29),YEAR(O$26)=YEAR($A29)),$D4*((EOMONTH($A29,0)-$A29+1)/(DATEDIF(DATE(YEAR($A29),MONTH($A29),1),EOMONTH($A29,0),"d")+1)),IF(AND(COUNTIF($B29:N29,"&gt;0")&gt;1,COUNTIF($B29:N29,"&gt;0")&lt;=DATEDIF($A29,$B29,"m")),$D4,IF(COUNTIF($B29:N29,"&gt;0")=DATEDIF($A29,$B29,"m")+1,$D4*(DATEDIF(DATE(YEAR($B29),MONTH($B29),1),$B29,"d")/(DATEDIF(DATE(YEAR($B29),MONTH($B29),1),EOMONTH($B29,0),"d")+1)),IF(OR(MONTH(O$26)&lt;MONTH($A29),YEAR(O$26)=YEAR($A29)),0,0))))</f>
        <v>833.33333333333337</v>
      </c>
      <c r="P29" s="54">
        <f>IF(AND(MONTH(P$26)=MONTH($A29),YEAR(P$26)=YEAR($A29)),$D4*((EOMONTH($A29,0)-$A29+1)/(DATEDIF(DATE(YEAR($A29),MONTH($A29),1),EOMONTH($A29,0),"d")+1)),IF(AND(COUNTIF($B29:O29,"&gt;0")&gt;1,COUNTIF($B29:O29,"&gt;0")&lt;=DATEDIF($A29,$B29,"m")),$D4,IF(COUNTIF($B29:O29,"&gt;0")=DATEDIF($A29,$B29,"m")+1,$D4*(DATEDIF(DATE(YEAR($B29),MONTH($B29),1),$B29,"d")/(DATEDIF(DATE(YEAR($B29),MONTH($B29),1),EOMONTH($B29,0),"d")+1)),IF(OR(MONTH(P$26)&lt;MONTH($A29),YEAR(P$26)=YEAR($A29)),0,0))))</f>
        <v>833.33333333333337</v>
      </c>
      <c r="Q29" s="54">
        <f>IF(AND(MONTH(Q$26)=MONTH($A29),YEAR(Q$26)=YEAR($A29)),$D4*((EOMONTH($A29,0)-$A29+1)/(DATEDIF(DATE(YEAR($A29),MONTH($A29),1),EOMONTH($A29,0),"d")+1)),IF(AND(COUNTIF($B29:P29,"&gt;0")&gt;1,COUNTIF($B29:P29,"&gt;0")&lt;=DATEDIF($A29,$B29,"m")),$D4,IF(COUNTIF($B29:P29,"&gt;0")=DATEDIF($A29,$B29,"m")+1,$D4*(DATEDIF(DATE(YEAR($B29),MONTH($B29),1),$B29,"d")/(DATEDIF(DATE(YEAR($B29),MONTH($B29),1),EOMONTH($B29,0),"d")+1)),IF(OR(MONTH(Q$26)&lt;MONTH($A29),YEAR(Q$26)=YEAR($A29)),0,0))))</f>
        <v>0</v>
      </c>
      <c r="R29" s="54">
        <f>IF(AND(MONTH(R$26)=MONTH($A29),YEAR(R$26)=YEAR($A29)),$D4*((EOMONTH($A29,0)-$A29+1)/(DATEDIF(DATE(YEAR($A29),MONTH($A29),1),EOMONTH($A29,0),"d")+1)),IF(AND(COUNTIF($B29:Q29,"&gt;0")&gt;1,COUNTIF($B29:Q29,"&gt;0")&lt;=DATEDIF($A29,$B29,"m")),$D4,IF(COUNTIF($B29:Q29,"&gt;0")=DATEDIF($A29,$B29,"m")+1,$D4*(DATEDIF(DATE(YEAR($B29),MONTH($B29),1),$B29,"d")/(DATEDIF(DATE(YEAR($B29),MONTH($B29),1),EOMONTH($B29,0),"d")+1)),IF(OR(MONTH(R$26)&lt;MONTH($A29),YEAR(R$26)=YEAR($A29)),0,0))))</f>
        <v>0</v>
      </c>
      <c r="S29" s="54">
        <f>IF(AND(MONTH(S$26)=MONTH($A29),YEAR(S$26)=YEAR($A29)),$D4*((EOMONTH($A29,0)-$A29+1)/(DATEDIF(DATE(YEAR($A29),MONTH($A29),1),EOMONTH($A29,0),"d")+1)),IF(AND(COUNTIF($B29:R29,"&gt;0")&gt;1,COUNTIF($B29:R29,"&gt;0")&lt;=DATEDIF($A29,$B29,"m")),$D4,IF(COUNTIF($B29:R29,"&gt;0")=DATEDIF($A29,$B29,"m")+1,$D4*(DATEDIF(DATE(YEAR($B29),MONTH($B29),1),$B29,"d")/(DATEDIF(DATE(YEAR($B29),MONTH($B29),1),EOMONTH($B29,0),"d")+1)),IF(OR(MONTH(S$26)&lt;MONTH($A29),YEAR(S$26)=YEAR($A29)),0,0))))</f>
        <v>0</v>
      </c>
      <c r="T29" s="54">
        <f>IF(AND(MONTH(T$26)=MONTH($A29),YEAR(T$26)=YEAR($A29)),$D4*((EOMONTH($A29,0)-$A29+1)/(DATEDIF(DATE(YEAR($A29),MONTH($A29),1),EOMONTH($A29,0),"d")+1)),IF(AND(COUNTIF($B29:S29,"&gt;0")&gt;1,COUNTIF($B29:S29,"&gt;0")&lt;=DATEDIF($A29,$B29,"m")),$D4,IF(COUNTIF($B29:S29,"&gt;0")=DATEDIF($A29,$B29,"m")+1,$D4*(DATEDIF(DATE(YEAR($B29),MONTH($B29),1),$B29,"d")/(DATEDIF(DATE(YEAR($B29),MONTH($B29),1),EOMONTH($B29,0),"d")+1)),IF(OR(MONTH(T$26)&lt;MONTH($A29),YEAR(T$26)=YEAR($A29)),0,0))))</f>
        <v>0</v>
      </c>
      <c r="U29" s="54">
        <f>IF(AND(MONTH(U$26)=MONTH($A29),YEAR(U$26)=YEAR($A29)),$D4*((EOMONTH($A29,0)-$A29+1)/(DATEDIF(DATE(YEAR($A29),MONTH($A29),1),EOMONTH($A29,0),"d")+1)),IF(AND(COUNTIF($B29:T29,"&gt;0")&gt;1,COUNTIF($B29:T29,"&gt;0")&lt;=DATEDIF($A29,$B29,"m")),$D4,IF(COUNTIF($B29:T29,"&gt;0")=DATEDIF($A29,$B29,"m")+1,$D4*(DATEDIF(DATE(YEAR($B29),MONTH($B29),1),$B29,"d")/(DATEDIF(DATE(YEAR($B29),MONTH($B29),1),EOMONTH($B29,0),"d")+1)),IF(OR(MONTH(U$26)&lt;MONTH($A29),YEAR(U$26)=YEAR($A29)),0,0))))</f>
        <v>0</v>
      </c>
      <c r="V29" s="54">
        <f>IF(AND(MONTH(V$26)=MONTH($A29),YEAR(V$26)=YEAR($A29)),$D4*((EOMONTH($A29,0)-$A29+1)/(DATEDIF(DATE(YEAR($A29),MONTH($A29),1),EOMONTH($A29,0),"d")+1)),IF(AND(COUNTIF($B29:U29,"&gt;0")&gt;1,COUNTIF($B29:U29,"&gt;0")&lt;=DATEDIF($A29,$B29,"m")),$D4,IF(COUNTIF($B29:U29,"&gt;0")=DATEDIF($A29,$B29,"m")+1,$D4*(DATEDIF(DATE(YEAR($B29),MONTH($B29),1),$B29,"d")/(DATEDIF(DATE(YEAR($B29),MONTH($B29),1),EOMONTH($B29,0),"d")+1)),IF(OR(MONTH(V$26)&lt;MONTH($A29),YEAR(V$26)=YEAR($A29)),0,0))))</f>
        <v>0</v>
      </c>
      <c r="W29" s="54">
        <f>IF(AND(MONTH(W$26)=MONTH($A29),YEAR(W$26)=YEAR($A29)),$D4*((EOMONTH($A29,0)-$A29+1)/(DATEDIF(DATE(YEAR($A29),MONTH($A29),1),EOMONTH($A29,0),"d")+1)),IF(AND(COUNTIF($B29:V29,"&gt;0")&gt;1,COUNTIF($B29:V29,"&gt;0")&lt;=DATEDIF($A29,$B29,"m")),$D4,IF(COUNTIF($B29:V29,"&gt;0")=DATEDIF($A29,$B29,"m")+1,$D4*(DATEDIF(DATE(YEAR($B29),MONTH($B29),1),$B29,"d")/(DATEDIF(DATE(YEAR($B29),MONTH($B29),1),EOMONTH($B29,0),"d")+1)),IF(OR(MONTH(W$26)&lt;MONTH($A29),YEAR(W$26)=YEAR($A29)),0,0))))</f>
        <v>0</v>
      </c>
      <c r="X29" s="54">
        <f>IF(AND(MONTH(X$26)=MONTH($A29),YEAR(X$26)=YEAR($A29)),$D4*((EOMONTH($A29,0)-$A29+1)/(DATEDIF(DATE(YEAR($A29),MONTH($A29),1),EOMONTH($A29,0),"d")+1)),IF(AND(COUNTIF($B29:W29,"&gt;0")&gt;1,COUNTIF($B29:W29,"&gt;0")&lt;=DATEDIF($A29,$B29,"m")),$D4,IF(COUNTIF($B29:W29,"&gt;0")=DATEDIF($A29,$B29,"m")+1,$D4*(DATEDIF(DATE(YEAR($B29),MONTH($B29),1),$B29,"d")/(DATEDIF(DATE(YEAR($B29),MONTH($B29),1),EOMONTH($B29,0),"d")+1)),IF(OR(MONTH(X$26)&lt;MONTH($A29),YEAR(X$26)=YEAR($A29)),0,0))))</f>
        <v>0</v>
      </c>
      <c r="Y29" s="54">
        <f>IF(AND(MONTH(Y$26)=MONTH($A29),YEAR(Y$26)=YEAR($A29)),$D4*((EOMONTH($A29,0)-$A29+1)/(DATEDIF(DATE(YEAR($A29),MONTH($A29),1),EOMONTH($A29,0),"d")+1)),IF(AND(COUNTIF($B29:X29,"&gt;0")&gt;1,COUNTIF($B29:X29,"&gt;0")&lt;=DATEDIF($A29,$B29,"m")),$D4,IF(COUNTIF($B29:X29,"&gt;0")=DATEDIF($A29,$B29,"m")+1,$D4*(DATEDIF(DATE(YEAR($B29),MONTH($B29),1),$B29,"d")/(DATEDIF(DATE(YEAR($B29),MONTH($B29),1),EOMONTH($B29,0),"d")+1)),IF(OR(MONTH(Y$26)&lt;MONTH($A29),YEAR(Y$26)=YEAR($A29)),0,0))))</f>
        <v>0</v>
      </c>
      <c r="Z29" s="54">
        <f>IF(AND(MONTH(Z$26)=MONTH($A29),YEAR(Z$26)=YEAR($A29)),$D4*((EOMONTH($A29,0)-$A29+1)/(DATEDIF(DATE(YEAR($A29),MONTH($A29),1),EOMONTH($A29,0),"d")+1)),IF(AND(COUNTIF($B29:Y29,"&gt;0")&gt;1,COUNTIF($B29:Y29,"&gt;0")&lt;=DATEDIF($A29,$B29,"m")),$D4,IF(COUNTIF($B29:Y29,"&gt;0")=DATEDIF($A29,$B29,"m")+1,$D4*(DATEDIF(DATE(YEAR($B29),MONTH($B29),1),$B29,"d")/(DATEDIF(DATE(YEAR($B29),MONTH($B29),1),EOMONTH($B29,0),"d")+1)),IF(OR(MONTH(Z$26)&lt;MONTH($A29),YEAR(Z$26)=YEAR($A29)),0,0))))</f>
        <v>0</v>
      </c>
    </row>
    <row r="30" spans="1:26" x14ac:dyDescent="0.25">
      <c r="A30" s="10">
        <v>44280</v>
      </c>
      <c r="B30" s="10">
        <f t="shared" si="11"/>
        <v>44645</v>
      </c>
      <c r="C30" s="54">
        <f>IF(AND(MONTH(C$26)=MONTH($A30),YEAR(C$26)=YEAR($A30)),$D5*((EOMONTH($A30,0)-$A30+1)/(DATEDIF(DATE(YEAR($A30),MONTH($A30),1),EOMONTH($A30,0),"d")+1)),IF(AND(COUNTIF($B30:B30,"&gt;0")&gt;1,COUNTIF($B30:B30,"&gt;0")&lt;=DATEDIF($A30,$B30,"m")),$D5,IF(COUNTIF($B30:B30,"&gt;0")=DATEDIF($A30,$B30,"m")+1,$D5*(DATEDIF(DATE(YEAR($B30),MONTH($B30),1),$B30,"d")/(DATEDIF(DATE(YEAR($B30),MONTH($B30),1),EOMONTH($B30,0),"d")+1)),IF(OR(MONTH(C$26)&lt;MONTH($A30),YEAR(C$26)=YEAR($A30)),0,0))))</f>
        <v>0</v>
      </c>
      <c r="D30" s="54">
        <f>IF(AND(MONTH(D$26)=MONTH($A30),YEAR(D$26)=YEAR($A30)),$D5*((EOMONTH($A30,0)-$A30+1)/(DATEDIF(DATE(YEAR($A30),MONTH($A30),1),EOMONTH($A30,0),"d")+1)),IF(AND(COUNTIF($B30:C30,"&gt;0")&gt;1,COUNTIF($B30:C30,"&gt;0")&lt;=DATEDIF($A30,$B30,"m")),$D5,IF(COUNTIF($B30:C30,"&gt;0")=DATEDIF($A30,$B30,"m")+1,$D5*(DATEDIF(DATE(YEAR($B30),MONTH($B30),1),$B30,"d")/(DATEDIF(DATE(YEAR($B30),MONTH($B30),1),EOMONTH($B30,0),"d")+1)),IF(OR(MONTH(D$26)&lt;MONTH($A30),YEAR(D$26)=YEAR($A30)),0,0))))</f>
        <v>0</v>
      </c>
      <c r="E30" s="54">
        <f>IF(AND(MONTH(E$26)=MONTH($A30),YEAR(E$26)=YEAR($A30)),$D5*((EOMONTH($A30,0)-$A30+1)/(DATEDIF(DATE(YEAR($A30),MONTH($A30),1),EOMONTH($A30,0),"d")+1)),IF(AND(COUNTIF($B30:D30,"&gt;0")&gt;1,COUNTIF($B30:D30,"&gt;0")&lt;=DATEDIF($A30,$B30,"m")),$D5,IF(COUNTIF($B30:D30,"&gt;0")=DATEDIF($A30,$B30,"m")+1,$D5*(DATEDIF(DATE(YEAR($B30),MONTH($B30),1),$B30,"d")/(DATEDIF(DATE(YEAR($B30),MONTH($B30),1),EOMONTH($B30,0),"d")+1)),IF(OR(MONTH(E$26)&lt;MONTH($A30),YEAR(E$26)=YEAR($A30)),0,0))))</f>
        <v>188.1720430107527</v>
      </c>
      <c r="F30" s="54">
        <f>IF(AND(MONTH(F$26)=MONTH($A30),YEAR(F$26)=YEAR($A30)),$D5*((EOMONTH($A30,0)-$A30+1)/(DATEDIF(DATE(YEAR($A30),MONTH($A30),1),EOMONTH($A30,0),"d")+1)),IF(AND(COUNTIF($B30:E30,"&gt;0")&gt;1,COUNTIF($B30:E30,"&gt;0")&lt;=DATEDIF($A30,$B30,"m")),$D5,IF(COUNTIF($B30:E30,"&gt;0")=DATEDIF($A30,$B30,"m")+1,$D5*(DATEDIF(DATE(YEAR($B30),MONTH($B30),1),$B30,"d")/(DATEDIF(DATE(YEAR($B30),MONTH($B30),1),EOMONTH($B30,0),"d")+1)),IF(OR(MONTH(F$26)&lt;MONTH($A30),YEAR(F$26)=YEAR($A30)),0,0))))</f>
        <v>833.33333333333337</v>
      </c>
      <c r="G30" s="54">
        <f>IF(AND(MONTH(G$26)=MONTH($A30),YEAR(G$26)=YEAR($A30)),$D5*((EOMONTH($A30,0)-$A30+1)/(DATEDIF(DATE(YEAR($A30),MONTH($A30),1),EOMONTH($A30,0),"d")+1)),IF(AND(COUNTIF($B30:F30,"&gt;0")&gt;1,COUNTIF($B30:F30,"&gt;0")&lt;=DATEDIF($A30,$B30,"m")),$D5,IF(COUNTIF($B30:F30,"&gt;0")=DATEDIF($A30,$B30,"m")+1,$D5*(DATEDIF(DATE(YEAR($B30),MONTH($B30),1),$B30,"d")/(DATEDIF(DATE(YEAR($B30),MONTH($B30),1),EOMONTH($B30,0),"d")+1)),IF(OR(MONTH(G$26)&lt;MONTH($A30),YEAR(G$26)=YEAR($A30)),0,0))))</f>
        <v>833.33333333333337</v>
      </c>
      <c r="H30" s="54">
        <f>IF(AND(MONTH(H$26)=MONTH($A30),YEAR(H$26)=YEAR($A30)),$D5*((EOMONTH($A30,0)-$A30+1)/(DATEDIF(DATE(YEAR($A30),MONTH($A30),1),EOMONTH($A30,0),"d")+1)),IF(AND(COUNTIF($B30:G30,"&gt;0")&gt;1,COUNTIF($B30:G30,"&gt;0")&lt;=DATEDIF($A30,$B30,"m")),$D5,IF(COUNTIF($B30:G30,"&gt;0")=DATEDIF($A30,$B30,"m")+1,$D5*(DATEDIF(DATE(YEAR($B30),MONTH($B30),1),$B30,"d")/(DATEDIF(DATE(YEAR($B30),MONTH($B30),1),EOMONTH($B30,0),"d")+1)),IF(OR(MONTH(H$26)&lt;MONTH($A30),YEAR(H$26)=YEAR($A30)),0,0))))</f>
        <v>833.33333333333337</v>
      </c>
      <c r="I30" s="54">
        <f>IF(AND(MONTH(I$26)=MONTH($A30),YEAR(I$26)=YEAR($A30)),$D5*((EOMONTH($A30,0)-$A30+1)/(DATEDIF(DATE(YEAR($A30),MONTH($A30),1),EOMONTH($A30,0),"d")+1)),IF(AND(COUNTIF($B30:H30,"&gt;0")&gt;1,COUNTIF($B30:H30,"&gt;0")&lt;=DATEDIF($A30,$B30,"m")),$D5,IF(COUNTIF($B30:H30,"&gt;0")=DATEDIF($A30,$B30,"m")+1,$D5*(DATEDIF(DATE(YEAR($B30),MONTH($B30),1),$B30,"d")/(DATEDIF(DATE(YEAR($B30),MONTH($B30),1),EOMONTH($B30,0),"d")+1)),IF(OR(MONTH(I$26)&lt;MONTH($A30),YEAR(I$26)=YEAR($A30)),0,0))))</f>
        <v>833.33333333333337</v>
      </c>
      <c r="J30" s="54">
        <f>IF(AND(MONTH(J$26)=MONTH($A30),YEAR(J$26)=YEAR($A30)),$D5*((EOMONTH($A30,0)-$A30+1)/(DATEDIF(DATE(YEAR($A30),MONTH($A30),1),EOMONTH($A30,0),"d")+1)),IF(AND(COUNTIF($B30:I30,"&gt;0")&gt;1,COUNTIF($B30:I30,"&gt;0")&lt;=DATEDIF($A30,$B30,"m")),$D5,IF(COUNTIF($B30:I30,"&gt;0")=DATEDIF($A30,$B30,"m")+1,$D5*(DATEDIF(DATE(YEAR($B30),MONTH($B30),1),$B30,"d")/(DATEDIF(DATE(YEAR($B30),MONTH($B30),1),EOMONTH($B30,0),"d")+1)),IF(OR(MONTH(J$26)&lt;MONTH($A30),YEAR(J$26)=YEAR($A30)),0,0))))</f>
        <v>833.33333333333337</v>
      </c>
      <c r="K30" s="54">
        <f>IF(AND(MONTH(K$26)=MONTH($A30),YEAR(K$26)=YEAR($A30)),$D5*((EOMONTH($A30,0)-$A30+1)/(DATEDIF(DATE(YEAR($A30),MONTH($A30),1),EOMONTH($A30,0),"d")+1)),IF(AND(COUNTIF($B30:J30,"&gt;0")&gt;1,COUNTIF($B30:J30,"&gt;0")&lt;=DATEDIF($A30,$B30,"m")),$D5,IF(COUNTIF($B30:J30,"&gt;0")=DATEDIF($A30,$B30,"m")+1,$D5*(DATEDIF(DATE(YEAR($B30),MONTH($B30),1),$B30,"d")/(DATEDIF(DATE(YEAR($B30),MONTH($B30),1),EOMONTH($B30,0),"d")+1)),IF(OR(MONTH(K$26)&lt;MONTH($A30),YEAR(K$26)=YEAR($A30)),0,0))))</f>
        <v>833.33333333333337</v>
      </c>
      <c r="L30" s="54">
        <f>IF(AND(MONTH(L$26)=MONTH($A30),YEAR(L$26)=YEAR($A30)),$D5*((EOMONTH($A30,0)-$A30+1)/(DATEDIF(DATE(YEAR($A30),MONTH($A30),1),EOMONTH($A30,0),"d")+1)),IF(AND(COUNTIF($B30:K30,"&gt;0")&gt;1,COUNTIF($B30:K30,"&gt;0")&lt;=DATEDIF($A30,$B30,"m")),$D5,IF(COUNTIF($B30:K30,"&gt;0")=DATEDIF($A30,$B30,"m")+1,$D5*(DATEDIF(DATE(YEAR($B30),MONTH($B30),1),$B30,"d")/(DATEDIF(DATE(YEAR($B30),MONTH($B30),1),EOMONTH($B30,0),"d")+1)),IF(OR(MONTH(L$26)&lt;MONTH($A30),YEAR(L$26)=YEAR($A30)),0,0))))</f>
        <v>833.33333333333337</v>
      </c>
      <c r="M30" s="54">
        <f>IF(AND(MONTH(M$26)=MONTH($A30),YEAR(M$26)=YEAR($A30)),$D5*((EOMONTH($A30,0)-$A30+1)/(DATEDIF(DATE(YEAR($A30),MONTH($A30),1),EOMONTH($A30,0),"d")+1)),IF(AND(COUNTIF($B30:L30,"&gt;0")&gt;1,COUNTIF($B30:L30,"&gt;0")&lt;=DATEDIF($A30,$B30,"m")),$D5,IF(COUNTIF($B30:L30,"&gt;0")=DATEDIF($A30,$B30,"m")+1,$D5*(DATEDIF(DATE(YEAR($B30),MONTH($B30),1),$B30,"d")/(DATEDIF(DATE(YEAR($B30),MONTH($B30),1),EOMONTH($B30,0),"d")+1)),IF(OR(MONTH(M$26)&lt;MONTH($A30),YEAR(M$26)=YEAR($A30)),0,0))))</f>
        <v>833.33333333333337</v>
      </c>
      <c r="N30" s="54">
        <f>IF(AND(MONTH(N$26)=MONTH($A30),YEAR(N$26)=YEAR($A30)),$D5*((EOMONTH($A30,0)-$A30+1)/(DATEDIF(DATE(YEAR($A30),MONTH($A30),1),EOMONTH($A30,0),"d")+1)),IF(AND(COUNTIF($B30:M30,"&gt;0")&gt;1,COUNTIF($B30:M30,"&gt;0")&lt;=DATEDIF($A30,$B30,"m")),$D5,IF(COUNTIF($B30:M30,"&gt;0")=DATEDIF($A30,$B30,"m")+1,$D5*(DATEDIF(DATE(YEAR($B30),MONTH($B30),1),$B30,"d")/(DATEDIF(DATE(YEAR($B30),MONTH($B30),1),EOMONTH($B30,0),"d")+1)),IF(OR(MONTH(N$26)&lt;MONTH($A30),YEAR(N$26)=YEAR($A30)),0,0))))</f>
        <v>833.33333333333337</v>
      </c>
      <c r="O30" s="54">
        <f>IF(AND(MONTH(O$26)=MONTH($A30),YEAR(O$26)=YEAR($A30)),$D5*((EOMONTH($A30,0)-$A30+1)/(DATEDIF(DATE(YEAR($A30),MONTH($A30),1),EOMONTH($A30,0),"d")+1)),IF(AND(COUNTIF($B30:N30,"&gt;0")&gt;1,COUNTIF($B30:N30,"&gt;0")&lt;=DATEDIF($A30,$B30,"m")),$D5,IF(COUNTIF($B30:N30,"&gt;0")=DATEDIF($A30,$B30,"m")+1,$D5*(DATEDIF(DATE(YEAR($B30),MONTH($B30),1),$B30,"d")/(DATEDIF(DATE(YEAR($B30),MONTH($B30),1),EOMONTH($B30,0),"d")+1)),IF(OR(MONTH(O$26)&lt;MONTH($A30),YEAR(O$26)=YEAR($A30)),0,0))))</f>
        <v>833.33333333333337</v>
      </c>
      <c r="P30" s="54">
        <f>IF(AND(MONTH(P$26)=MONTH($A30),YEAR(P$26)=YEAR($A30)),$D5*((EOMONTH($A30,0)-$A30+1)/(DATEDIF(DATE(YEAR($A30),MONTH($A30),1),EOMONTH($A30,0),"d")+1)),IF(AND(COUNTIF($B30:O30,"&gt;0")&gt;1,COUNTIF($B30:O30,"&gt;0")&lt;=DATEDIF($A30,$B30,"m")),$D5,IF(COUNTIF($B30:O30,"&gt;0")=DATEDIF($A30,$B30,"m")+1,$D5*(DATEDIF(DATE(YEAR($B30),MONTH($B30),1),$B30,"d")/(DATEDIF(DATE(YEAR($B30),MONTH($B30),1),EOMONTH($B30,0),"d")+1)),IF(OR(MONTH(P$26)&lt;MONTH($A30),YEAR(P$26)=YEAR($A30)),0,0))))</f>
        <v>833.33333333333337</v>
      </c>
      <c r="Q30" s="54">
        <f>IF(AND(MONTH(Q$26)=MONTH($A30),YEAR(Q$26)=YEAR($A30)),$D5*((EOMONTH($A30,0)-$A30+1)/(DATEDIF(DATE(YEAR($A30),MONTH($A30),1),EOMONTH($A30,0),"d")+1)),IF(AND(COUNTIF($B30:P30,"&gt;0")&gt;1,COUNTIF($B30:P30,"&gt;0")&lt;=DATEDIF($A30,$B30,"m")),$D5,IF(COUNTIF($B30:P30,"&gt;0")=DATEDIF($A30,$B30,"m")+1,$D5*(DATEDIF(DATE(YEAR($B30),MONTH($B30),1),$B30,"d")/(DATEDIF(DATE(YEAR($B30),MONTH($B30),1),EOMONTH($B30,0),"d")+1)),IF(OR(MONTH(Q$26)&lt;MONTH($A30),YEAR(Q$26)=YEAR($A30)),0,0))))</f>
        <v>645.16129032258061</v>
      </c>
      <c r="R30" s="54">
        <f>IF(AND(MONTH(R$26)=MONTH($A30),YEAR(R$26)=YEAR($A30)),$D5*((EOMONTH($A30,0)-$A30+1)/(DATEDIF(DATE(YEAR($A30),MONTH($A30),1),EOMONTH($A30,0),"d")+1)),IF(AND(COUNTIF($B30:Q30,"&gt;0")&gt;1,COUNTIF($B30:Q30,"&gt;0")&lt;=DATEDIF($A30,$B30,"m")),$D5,IF(COUNTIF($B30:Q30,"&gt;0")=DATEDIF($A30,$B30,"m")+1,$D5*(DATEDIF(DATE(YEAR($B30),MONTH($B30),1),$B30,"d")/(DATEDIF(DATE(YEAR($B30),MONTH($B30),1),EOMONTH($B30,0),"d")+1)),IF(OR(MONTH(R$26)&lt;MONTH($A30),YEAR(R$26)=YEAR($A30)),0,0))))</f>
        <v>0</v>
      </c>
      <c r="S30" s="54">
        <f>IF(AND(MONTH(S$26)=MONTH($A30),YEAR(S$26)=YEAR($A30)),$D5*((EOMONTH($A30,0)-$A30+1)/(DATEDIF(DATE(YEAR($A30),MONTH($A30),1),EOMONTH($A30,0),"d")+1)),IF(AND(COUNTIF($B30:R30,"&gt;0")&gt;1,COUNTIF($B30:R30,"&gt;0")&lt;=DATEDIF($A30,$B30,"m")),$D5,IF(COUNTIF($B30:R30,"&gt;0")=DATEDIF($A30,$B30,"m")+1,$D5*(DATEDIF(DATE(YEAR($B30),MONTH($B30),1),$B30,"d")/(DATEDIF(DATE(YEAR($B30),MONTH($B30),1),EOMONTH($B30,0),"d")+1)),IF(OR(MONTH(S$26)&lt;MONTH($A30),YEAR(S$26)=YEAR($A30)),0,0))))</f>
        <v>0</v>
      </c>
      <c r="T30" s="54">
        <f>IF(AND(MONTH(T$26)=MONTH($A30),YEAR(T$26)=YEAR($A30)),$D5*((EOMONTH($A30,0)-$A30+1)/(DATEDIF(DATE(YEAR($A30),MONTH($A30),1),EOMONTH($A30,0),"d")+1)),IF(AND(COUNTIF($B30:S30,"&gt;0")&gt;1,COUNTIF($B30:S30,"&gt;0")&lt;=DATEDIF($A30,$B30,"m")),$D5,IF(COUNTIF($B30:S30,"&gt;0")=DATEDIF($A30,$B30,"m")+1,$D5*(DATEDIF(DATE(YEAR($B30),MONTH($B30),1),$B30,"d")/(DATEDIF(DATE(YEAR($B30),MONTH($B30),1),EOMONTH($B30,0),"d")+1)),IF(OR(MONTH(T$26)&lt;MONTH($A30),YEAR(T$26)=YEAR($A30)),0,0))))</f>
        <v>0</v>
      </c>
      <c r="U30" s="54">
        <f>IF(AND(MONTH(U$26)=MONTH($A30),YEAR(U$26)=YEAR($A30)),$D5*((EOMONTH($A30,0)-$A30+1)/(DATEDIF(DATE(YEAR($A30),MONTH($A30),1),EOMONTH($A30,0),"d")+1)),IF(AND(COUNTIF($B30:T30,"&gt;0")&gt;1,COUNTIF($B30:T30,"&gt;0")&lt;=DATEDIF($A30,$B30,"m")),$D5,IF(COUNTIF($B30:T30,"&gt;0")=DATEDIF($A30,$B30,"m")+1,$D5*(DATEDIF(DATE(YEAR($B30),MONTH($B30),1),$B30,"d")/(DATEDIF(DATE(YEAR($B30),MONTH($B30),1),EOMONTH($B30,0),"d")+1)),IF(OR(MONTH(U$26)&lt;MONTH($A30),YEAR(U$26)=YEAR($A30)),0,0))))</f>
        <v>0</v>
      </c>
      <c r="V30" s="54">
        <f>IF(AND(MONTH(V$26)=MONTH($A30),YEAR(V$26)=YEAR($A30)),$D5*((EOMONTH($A30,0)-$A30+1)/(DATEDIF(DATE(YEAR($A30),MONTH($A30),1),EOMONTH($A30,0),"d")+1)),IF(AND(COUNTIF($B30:U30,"&gt;0")&gt;1,COUNTIF($B30:U30,"&gt;0")&lt;=DATEDIF($A30,$B30,"m")),$D5,IF(COUNTIF($B30:U30,"&gt;0")=DATEDIF($A30,$B30,"m")+1,$D5*(DATEDIF(DATE(YEAR($B30),MONTH($B30),1),$B30,"d")/(DATEDIF(DATE(YEAR($B30),MONTH($B30),1),EOMONTH($B30,0),"d")+1)),IF(OR(MONTH(V$26)&lt;MONTH($A30),YEAR(V$26)=YEAR($A30)),0,0))))</f>
        <v>0</v>
      </c>
      <c r="W30" s="54">
        <f>IF(AND(MONTH(W$26)=MONTH($A30),YEAR(W$26)=YEAR($A30)),$D5*((EOMONTH($A30,0)-$A30+1)/(DATEDIF(DATE(YEAR($A30),MONTH($A30),1),EOMONTH($A30,0),"d")+1)),IF(AND(COUNTIF($B30:V30,"&gt;0")&gt;1,COUNTIF($B30:V30,"&gt;0")&lt;=DATEDIF($A30,$B30,"m")),$D5,IF(COUNTIF($B30:V30,"&gt;0")=DATEDIF($A30,$B30,"m")+1,$D5*(DATEDIF(DATE(YEAR($B30),MONTH($B30),1),$B30,"d")/(DATEDIF(DATE(YEAR($B30),MONTH($B30),1),EOMONTH($B30,0),"d")+1)),IF(OR(MONTH(W$26)&lt;MONTH($A30),YEAR(W$26)=YEAR($A30)),0,0))))</f>
        <v>0</v>
      </c>
      <c r="X30" s="54">
        <f>IF(AND(MONTH(X$26)=MONTH($A30),YEAR(X$26)=YEAR($A30)),$D5*((EOMONTH($A30,0)-$A30+1)/(DATEDIF(DATE(YEAR($A30),MONTH($A30),1),EOMONTH($A30,0),"d")+1)),IF(AND(COUNTIF($B30:W30,"&gt;0")&gt;1,COUNTIF($B30:W30,"&gt;0")&lt;=DATEDIF($A30,$B30,"m")),$D5,IF(COUNTIF($B30:W30,"&gt;0")=DATEDIF($A30,$B30,"m")+1,$D5*(DATEDIF(DATE(YEAR($B30),MONTH($B30),1),$B30,"d")/(DATEDIF(DATE(YEAR($B30),MONTH($B30),1),EOMONTH($B30,0),"d")+1)),IF(OR(MONTH(X$26)&lt;MONTH($A30),YEAR(X$26)=YEAR($A30)),0,0))))</f>
        <v>0</v>
      </c>
      <c r="Y30" s="54">
        <f>IF(AND(MONTH(Y$26)=MONTH($A30),YEAR(Y$26)=YEAR($A30)),$D5*((EOMONTH($A30,0)-$A30+1)/(DATEDIF(DATE(YEAR($A30),MONTH($A30),1),EOMONTH($A30,0),"d")+1)),IF(AND(COUNTIF($B30:X30,"&gt;0")&gt;1,COUNTIF($B30:X30,"&gt;0")&lt;=DATEDIF($A30,$B30,"m")),$D5,IF(COUNTIF($B30:X30,"&gt;0")=DATEDIF($A30,$B30,"m")+1,$D5*(DATEDIF(DATE(YEAR($B30),MONTH($B30),1),$B30,"d")/(DATEDIF(DATE(YEAR($B30),MONTH($B30),1),EOMONTH($B30,0),"d")+1)),IF(OR(MONTH(Y$26)&lt;MONTH($A30),YEAR(Y$26)=YEAR($A30)),0,0))))</f>
        <v>0</v>
      </c>
      <c r="Z30" s="54">
        <f>IF(AND(MONTH(Z$26)=MONTH($A30),YEAR(Z$26)=YEAR($A30)),$D5*((EOMONTH($A30,0)-$A30+1)/(DATEDIF(DATE(YEAR($A30),MONTH($A30),1),EOMONTH($A30,0),"d")+1)),IF(AND(COUNTIF($B30:Y30,"&gt;0")&gt;1,COUNTIF($B30:Y30,"&gt;0")&lt;=DATEDIF($A30,$B30,"m")),$D5,IF(COUNTIF($B30:Y30,"&gt;0")=DATEDIF($A30,$B30,"m")+1,$D5*(DATEDIF(DATE(YEAR($B30),MONTH($B30),1),$B30,"d")/(DATEDIF(DATE(YEAR($B30),MONTH($B30),1),EOMONTH($B30,0),"d")+1)),IF(OR(MONTH(Z$26)&lt;MONTH($A30),YEAR(Z$26)=YEAR($A30)),0,0))))</f>
        <v>0</v>
      </c>
    </row>
    <row r="31" spans="1:26" x14ac:dyDescent="0.25">
      <c r="A31" s="10">
        <v>44287</v>
      </c>
      <c r="B31" s="10">
        <f t="shared" si="11"/>
        <v>44652</v>
      </c>
      <c r="C31" s="54">
        <f>IF(AND(MONTH(C$26)=MONTH($A31),YEAR(C$26)=YEAR($A31)),$D6*((EOMONTH($A31,0)-$A31+1)/(DATEDIF(DATE(YEAR($A31),MONTH($A31),1),EOMONTH($A31,0),"d")+1)),IF(AND(COUNTIF($B31:B31,"&gt;0")&gt;1,COUNTIF($B31:B31,"&gt;0")&lt;=DATEDIF($A31,$B31,"m")),$D6,IF(COUNTIF($B31:B31,"&gt;0")=DATEDIF($A31,$B31,"m")+1,$D6*(DATEDIF(DATE(YEAR($B31),MONTH($B31),1),$B31,"d")/(DATEDIF(DATE(YEAR($B31),MONTH($B31),1),EOMONTH($B31,0),"d")+1)),IF(OR(MONTH(C$26)&lt;MONTH($A31),YEAR(C$26)=YEAR($A31)),0,0))))</f>
        <v>0</v>
      </c>
      <c r="D31" s="54">
        <f>IF(AND(MONTH(D$26)=MONTH($A31),YEAR(D$26)=YEAR($A31)),$D6*((EOMONTH($A31,0)-$A31+1)/(DATEDIF(DATE(YEAR($A31),MONTH($A31),1),EOMONTH($A31,0),"d")+1)),IF(AND(COUNTIF($B31:C31,"&gt;0")&gt;1,COUNTIF($B31:C31,"&gt;0")&lt;=DATEDIF($A31,$B31,"m")),$D6,IF(COUNTIF($B31:C31,"&gt;0")=DATEDIF($A31,$B31,"m")+1,$D6*(DATEDIF(DATE(YEAR($B31),MONTH($B31),1),$B31,"d")/(DATEDIF(DATE(YEAR($B31),MONTH($B31),1),EOMONTH($B31,0),"d")+1)),IF(OR(MONTH(D$26)&lt;MONTH($A31),YEAR(D$26)=YEAR($A31)),0,0))))</f>
        <v>0</v>
      </c>
      <c r="E31" s="54">
        <f>IF(AND(MONTH(E$26)=MONTH($A31),YEAR(E$26)=YEAR($A31)),$D6*((EOMONTH($A31,0)-$A31+1)/(DATEDIF(DATE(YEAR($A31),MONTH($A31),1),EOMONTH($A31,0),"d")+1)),IF(AND(COUNTIF($B31:D31,"&gt;0")&gt;1,COUNTIF($B31:D31,"&gt;0")&lt;=DATEDIF($A31,$B31,"m")),$D6,IF(COUNTIF($B31:D31,"&gt;0")=DATEDIF($A31,$B31,"m")+1,$D6*(DATEDIF(DATE(YEAR($B31),MONTH($B31),1),$B31,"d")/(DATEDIF(DATE(YEAR($B31),MONTH($B31),1),EOMONTH($B31,0),"d")+1)),IF(OR(MONTH(E$26)&lt;MONTH($A31),YEAR(E$26)=YEAR($A31)),0,0))))</f>
        <v>0</v>
      </c>
      <c r="F31" s="54">
        <f>IF(AND(MONTH(F$26)=MONTH($A31),YEAR(F$26)=YEAR($A31)),$D6*((EOMONTH($A31,0)-$A31+1)/(DATEDIF(DATE(YEAR($A31),MONTH($A31),1),EOMONTH($A31,0),"d")+1)),IF(AND(COUNTIF($B31:E31,"&gt;0")&gt;1,COUNTIF($B31:E31,"&gt;0")&lt;=DATEDIF($A31,$B31,"m")),$D6,IF(COUNTIF($B31:E31,"&gt;0")=DATEDIF($A31,$B31,"m")+1,$D6*(DATEDIF(DATE(YEAR($B31),MONTH($B31),1),$B31,"d")/(DATEDIF(DATE(YEAR($B31),MONTH($B31),1),EOMONTH($B31,0),"d")+1)),IF(OR(MONTH(F$26)&lt;MONTH($A31),YEAR(F$26)=YEAR($A31)),0,0))))</f>
        <v>833.33333333333337</v>
      </c>
      <c r="G31" s="54">
        <f>IF(AND(MONTH(G$26)=MONTH($A31),YEAR(G$26)=YEAR($A31)),$D6*((EOMONTH($A31,0)-$A31+1)/(DATEDIF(DATE(YEAR($A31),MONTH($A31),1),EOMONTH($A31,0),"d")+1)),IF(AND(COUNTIF($B31:F31,"&gt;0")&gt;1,COUNTIF($B31:F31,"&gt;0")&lt;=DATEDIF($A31,$B31,"m")),$D6,IF(COUNTIF($B31:F31,"&gt;0")=DATEDIF($A31,$B31,"m")+1,$D6*(DATEDIF(DATE(YEAR($B31),MONTH($B31),1),$B31,"d")/(DATEDIF(DATE(YEAR($B31),MONTH($B31),1),EOMONTH($B31,0),"d")+1)),IF(OR(MONTH(G$26)&lt;MONTH($A31),YEAR(G$26)=YEAR($A31)),0,0))))</f>
        <v>833.33333333333337</v>
      </c>
      <c r="H31" s="54">
        <f>IF(AND(MONTH(H$26)=MONTH($A31),YEAR(H$26)=YEAR($A31)),$D6*((EOMONTH($A31,0)-$A31+1)/(DATEDIF(DATE(YEAR($A31),MONTH($A31),1),EOMONTH($A31,0),"d")+1)),IF(AND(COUNTIF($B31:G31,"&gt;0")&gt;1,COUNTIF($B31:G31,"&gt;0")&lt;=DATEDIF($A31,$B31,"m")),$D6,IF(COUNTIF($B31:G31,"&gt;0")=DATEDIF($A31,$B31,"m")+1,$D6*(DATEDIF(DATE(YEAR($B31),MONTH($B31),1),$B31,"d")/(DATEDIF(DATE(YEAR($B31),MONTH($B31),1),EOMONTH($B31,0),"d")+1)),IF(OR(MONTH(H$26)&lt;MONTH($A31),YEAR(H$26)=YEAR($A31)),0,0))))</f>
        <v>833.33333333333337</v>
      </c>
      <c r="I31" s="54">
        <f>IF(AND(MONTH(I$26)=MONTH($A31),YEAR(I$26)=YEAR($A31)),$D6*((EOMONTH($A31,0)-$A31+1)/(DATEDIF(DATE(YEAR($A31),MONTH($A31),1),EOMONTH($A31,0),"d")+1)),IF(AND(COUNTIF($B31:H31,"&gt;0")&gt;1,COUNTIF($B31:H31,"&gt;0")&lt;=DATEDIF($A31,$B31,"m")),$D6,IF(COUNTIF($B31:H31,"&gt;0")=DATEDIF($A31,$B31,"m")+1,$D6*(DATEDIF(DATE(YEAR($B31),MONTH($B31),1),$B31,"d")/(DATEDIF(DATE(YEAR($B31),MONTH($B31),1),EOMONTH($B31,0),"d")+1)),IF(OR(MONTH(I$26)&lt;MONTH($A31),YEAR(I$26)=YEAR($A31)),0,0))))</f>
        <v>833.33333333333337</v>
      </c>
      <c r="J31" s="54">
        <f>IF(AND(MONTH(J$26)=MONTH($A31),YEAR(J$26)=YEAR($A31)),$D6*((EOMONTH($A31,0)-$A31+1)/(DATEDIF(DATE(YEAR($A31),MONTH($A31),1),EOMONTH($A31,0),"d")+1)),IF(AND(COUNTIF($B31:I31,"&gt;0")&gt;1,COUNTIF($B31:I31,"&gt;0")&lt;=DATEDIF($A31,$B31,"m")),$D6,IF(COUNTIF($B31:I31,"&gt;0")=DATEDIF($A31,$B31,"m")+1,$D6*(DATEDIF(DATE(YEAR($B31),MONTH($B31),1),$B31,"d")/(DATEDIF(DATE(YEAR($B31),MONTH($B31),1),EOMONTH($B31,0),"d")+1)),IF(OR(MONTH(J$26)&lt;MONTH($A31),YEAR(J$26)=YEAR($A31)),0,0))))</f>
        <v>833.33333333333337</v>
      </c>
      <c r="K31" s="54">
        <f>IF(AND(MONTH(K$26)=MONTH($A31),YEAR(K$26)=YEAR($A31)),$D6*((EOMONTH($A31,0)-$A31+1)/(DATEDIF(DATE(YEAR($A31),MONTH($A31),1),EOMONTH($A31,0),"d")+1)),IF(AND(COUNTIF($B31:J31,"&gt;0")&gt;1,COUNTIF($B31:J31,"&gt;0")&lt;=DATEDIF($A31,$B31,"m")),$D6,IF(COUNTIF($B31:J31,"&gt;0")=DATEDIF($A31,$B31,"m")+1,$D6*(DATEDIF(DATE(YEAR($B31),MONTH($B31),1),$B31,"d")/(DATEDIF(DATE(YEAR($B31),MONTH($B31),1),EOMONTH($B31,0),"d")+1)),IF(OR(MONTH(K$26)&lt;MONTH($A31),YEAR(K$26)=YEAR($A31)),0,0))))</f>
        <v>833.33333333333337</v>
      </c>
      <c r="L31" s="54">
        <f>IF(AND(MONTH(L$26)=MONTH($A31),YEAR(L$26)=YEAR($A31)),$D6*((EOMONTH($A31,0)-$A31+1)/(DATEDIF(DATE(YEAR($A31),MONTH($A31),1),EOMONTH($A31,0),"d")+1)),IF(AND(COUNTIF($B31:K31,"&gt;0")&gt;1,COUNTIF($B31:K31,"&gt;0")&lt;=DATEDIF($A31,$B31,"m")),$D6,IF(COUNTIF($B31:K31,"&gt;0")=DATEDIF($A31,$B31,"m")+1,$D6*(DATEDIF(DATE(YEAR($B31),MONTH($B31),1),$B31,"d")/(DATEDIF(DATE(YEAR($B31),MONTH($B31),1),EOMONTH($B31,0),"d")+1)),IF(OR(MONTH(L$26)&lt;MONTH($A31),YEAR(L$26)=YEAR($A31)),0,0))))</f>
        <v>833.33333333333337</v>
      </c>
      <c r="M31" s="54">
        <f>IF(AND(MONTH(M$26)=MONTH($A31),YEAR(M$26)=YEAR($A31)),$D6*((EOMONTH($A31,0)-$A31+1)/(DATEDIF(DATE(YEAR($A31),MONTH($A31),1),EOMONTH($A31,0),"d")+1)),IF(AND(COUNTIF($B31:L31,"&gt;0")&gt;1,COUNTIF($B31:L31,"&gt;0")&lt;=DATEDIF($A31,$B31,"m")),$D6,IF(COUNTIF($B31:L31,"&gt;0")=DATEDIF($A31,$B31,"m")+1,$D6*(DATEDIF(DATE(YEAR($B31),MONTH($B31),1),$B31,"d")/(DATEDIF(DATE(YEAR($B31),MONTH($B31),1),EOMONTH($B31,0),"d")+1)),IF(OR(MONTH(M$26)&lt;MONTH($A31),YEAR(M$26)=YEAR($A31)),0,0))))</f>
        <v>833.33333333333337</v>
      </c>
      <c r="N31" s="54">
        <f>IF(AND(MONTH(N$26)=MONTH($A31),YEAR(N$26)=YEAR($A31)),$D6*((EOMONTH($A31,0)-$A31+1)/(DATEDIF(DATE(YEAR($A31),MONTH($A31),1),EOMONTH($A31,0),"d")+1)),IF(AND(COUNTIF($B31:M31,"&gt;0")&gt;1,COUNTIF($B31:M31,"&gt;0")&lt;=DATEDIF($A31,$B31,"m")),$D6,IF(COUNTIF($B31:M31,"&gt;0")=DATEDIF($A31,$B31,"m")+1,$D6*(DATEDIF(DATE(YEAR($B31),MONTH($B31),1),$B31,"d")/(DATEDIF(DATE(YEAR($B31),MONTH($B31),1),EOMONTH($B31,0),"d")+1)),IF(OR(MONTH(N$26)&lt;MONTH($A31),YEAR(N$26)=YEAR($A31)),0,0))))</f>
        <v>833.33333333333337</v>
      </c>
      <c r="O31" s="54">
        <f>IF(AND(MONTH(O$26)=MONTH($A31),YEAR(O$26)=YEAR($A31)),$D6*((EOMONTH($A31,0)-$A31+1)/(DATEDIF(DATE(YEAR($A31),MONTH($A31),1),EOMONTH($A31,0),"d")+1)),IF(AND(COUNTIF($B31:N31,"&gt;0")&gt;1,COUNTIF($B31:N31,"&gt;0")&lt;=DATEDIF($A31,$B31,"m")),$D6,IF(COUNTIF($B31:N31,"&gt;0")=DATEDIF($A31,$B31,"m")+1,$D6*(DATEDIF(DATE(YEAR($B31),MONTH($B31),1),$B31,"d")/(DATEDIF(DATE(YEAR($B31),MONTH($B31),1),EOMONTH($B31,0),"d")+1)),IF(OR(MONTH(O$26)&lt;MONTH($A31),YEAR(O$26)=YEAR($A31)),0,0))))</f>
        <v>833.33333333333337</v>
      </c>
      <c r="P31" s="54">
        <f>IF(AND(MONTH(P$26)=MONTH($A31),YEAR(P$26)=YEAR($A31)),$D6*((EOMONTH($A31,0)-$A31+1)/(DATEDIF(DATE(YEAR($A31),MONTH($A31),1),EOMONTH($A31,0),"d")+1)),IF(AND(COUNTIF($B31:O31,"&gt;0")&gt;1,COUNTIF($B31:O31,"&gt;0")&lt;=DATEDIF($A31,$B31,"m")),$D6,IF(COUNTIF($B31:O31,"&gt;0")=DATEDIF($A31,$B31,"m")+1,$D6*(DATEDIF(DATE(YEAR($B31),MONTH($B31),1),$B31,"d")/(DATEDIF(DATE(YEAR($B31),MONTH($B31),1),EOMONTH($B31,0),"d")+1)),IF(OR(MONTH(P$26)&lt;MONTH($A31),YEAR(P$26)=YEAR($A31)),0,0))))</f>
        <v>833.33333333333337</v>
      </c>
      <c r="Q31" s="54">
        <f>IF(AND(MONTH(Q$26)=MONTH($A31),YEAR(Q$26)=YEAR($A31)),$D6*((EOMONTH($A31,0)-$A31+1)/(DATEDIF(DATE(YEAR($A31),MONTH($A31),1),EOMONTH($A31,0),"d")+1)),IF(AND(COUNTIF($B31:P31,"&gt;0")&gt;1,COUNTIF($B31:P31,"&gt;0")&lt;=DATEDIF($A31,$B31,"m")),$D6,IF(COUNTIF($B31:P31,"&gt;0")=DATEDIF($A31,$B31,"m")+1,$D6*(DATEDIF(DATE(YEAR($B31),MONTH($B31),1),$B31,"d")/(DATEDIF(DATE(YEAR($B31),MONTH($B31),1),EOMONTH($B31,0),"d")+1)),IF(OR(MONTH(Q$26)&lt;MONTH($A31),YEAR(Q$26)=YEAR($A31)),0,0))))</f>
        <v>833.33333333333337</v>
      </c>
      <c r="R31" s="54">
        <f>IF(AND(MONTH(R$26)=MONTH($A31),YEAR(R$26)=YEAR($A31)),$D6*((EOMONTH($A31,0)-$A31+1)/(DATEDIF(DATE(YEAR($A31),MONTH($A31),1),EOMONTH($A31,0),"d")+1)),IF(AND(COUNTIF($B31:Q31,"&gt;0")&gt;1,COUNTIF($B31:Q31,"&gt;0")&lt;=DATEDIF($A31,$B31,"m")),$D6,IF(COUNTIF($B31:Q31,"&gt;0")=DATEDIF($A31,$B31,"m")+1,$D6*(DATEDIF(DATE(YEAR($B31),MONTH($B31),1),$B31,"d")/(DATEDIF(DATE(YEAR($B31),MONTH($B31),1),EOMONTH($B31,0),"d")+1)),IF(OR(MONTH(R$26)&lt;MONTH($A31),YEAR(R$26)=YEAR($A31)),0,0))))</f>
        <v>0</v>
      </c>
      <c r="S31" s="54">
        <f>IF(AND(MONTH(S$26)=MONTH($A31),YEAR(S$26)=YEAR($A31)),$D6*((EOMONTH($A31,0)-$A31+1)/(DATEDIF(DATE(YEAR($A31),MONTH($A31),1),EOMONTH($A31,0),"d")+1)),IF(AND(COUNTIF($B31:R31,"&gt;0")&gt;1,COUNTIF($B31:R31,"&gt;0")&lt;=DATEDIF($A31,$B31,"m")),$D6,IF(COUNTIF($B31:R31,"&gt;0")=DATEDIF($A31,$B31,"m")+1,$D6*(DATEDIF(DATE(YEAR($B31),MONTH($B31),1),$B31,"d")/(DATEDIF(DATE(YEAR($B31),MONTH($B31),1),EOMONTH($B31,0),"d")+1)),IF(OR(MONTH(S$26)&lt;MONTH($A31),YEAR(S$26)=YEAR($A31)),0,0))))</f>
        <v>0</v>
      </c>
      <c r="T31" s="54">
        <f>IF(AND(MONTH(T$26)=MONTH($A31),YEAR(T$26)=YEAR($A31)),$D6*((EOMONTH($A31,0)-$A31+1)/(DATEDIF(DATE(YEAR($A31),MONTH($A31),1),EOMONTH($A31,0),"d")+1)),IF(AND(COUNTIF($B31:S31,"&gt;0")&gt;1,COUNTIF($B31:S31,"&gt;0")&lt;=DATEDIF($A31,$B31,"m")),$D6,IF(COUNTIF($B31:S31,"&gt;0")=DATEDIF($A31,$B31,"m")+1,$D6*(DATEDIF(DATE(YEAR($B31),MONTH($B31),1),$B31,"d")/(DATEDIF(DATE(YEAR($B31),MONTH($B31),1),EOMONTH($B31,0),"d")+1)),IF(OR(MONTH(T$26)&lt;MONTH($A31),YEAR(T$26)=YEAR($A31)),0,0))))</f>
        <v>0</v>
      </c>
      <c r="U31" s="54">
        <f>IF(AND(MONTH(U$26)=MONTH($A31),YEAR(U$26)=YEAR($A31)),$D6*((EOMONTH($A31,0)-$A31+1)/(DATEDIF(DATE(YEAR($A31),MONTH($A31),1),EOMONTH($A31,0),"d")+1)),IF(AND(COUNTIF($B31:T31,"&gt;0")&gt;1,COUNTIF($B31:T31,"&gt;0")&lt;=DATEDIF($A31,$B31,"m")),$D6,IF(COUNTIF($B31:T31,"&gt;0")=DATEDIF($A31,$B31,"m")+1,$D6*(DATEDIF(DATE(YEAR($B31),MONTH($B31),1),$B31,"d")/(DATEDIF(DATE(YEAR($B31),MONTH($B31),1),EOMONTH($B31,0),"d")+1)),IF(OR(MONTH(U$26)&lt;MONTH($A31),YEAR(U$26)=YEAR($A31)),0,0))))</f>
        <v>0</v>
      </c>
      <c r="V31" s="54">
        <f>IF(AND(MONTH(V$26)=MONTH($A31),YEAR(V$26)=YEAR($A31)),$D6*((EOMONTH($A31,0)-$A31+1)/(DATEDIF(DATE(YEAR($A31),MONTH($A31),1),EOMONTH($A31,0),"d")+1)),IF(AND(COUNTIF($B31:U31,"&gt;0")&gt;1,COUNTIF($B31:U31,"&gt;0")&lt;=DATEDIF($A31,$B31,"m")),$D6,IF(COUNTIF($B31:U31,"&gt;0")=DATEDIF($A31,$B31,"m")+1,$D6*(DATEDIF(DATE(YEAR($B31),MONTH($B31),1),$B31,"d")/(DATEDIF(DATE(YEAR($B31),MONTH($B31),1),EOMONTH($B31,0),"d")+1)),IF(OR(MONTH(V$26)&lt;MONTH($A31),YEAR(V$26)=YEAR($A31)),0,0))))</f>
        <v>0</v>
      </c>
      <c r="W31" s="54">
        <f>IF(AND(MONTH(W$26)=MONTH($A31),YEAR(W$26)=YEAR($A31)),$D6*((EOMONTH($A31,0)-$A31+1)/(DATEDIF(DATE(YEAR($A31),MONTH($A31),1),EOMONTH($A31,0),"d")+1)),IF(AND(COUNTIF($B31:V31,"&gt;0")&gt;1,COUNTIF($B31:V31,"&gt;0")&lt;=DATEDIF($A31,$B31,"m")),$D6,IF(COUNTIF($B31:V31,"&gt;0")=DATEDIF($A31,$B31,"m")+1,$D6*(DATEDIF(DATE(YEAR($B31),MONTH($B31),1),$B31,"d")/(DATEDIF(DATE(YEAR($B31),MONTH($B31),1),EOMONTH($B31,0),"d")+1)),IF(OR(MONTH(W$26)&lt;MONTH($A31),YEAR(W$26)=YEAR($A31)),0,0))))</f>
        <v>0</v>
      </c>
      <c r="X31" s="54">
        <f>IF(AND(MONTH(X$26)=MONTH($A31),YEAR(X$26)=YEAR($A31)),$D6*((EOMONTH($A31,0)-$A31+1)/(DATEDIF(DATE(YEAR($A31),MONTH($A31),1),EOMONTH($A31,0),"d")+1)),IF(AND(COUNTIF($B31:W31,"&gt;0")&gt;1,COUNTIF($B31:W31,"&gt;0")&lt;=DATEDIF($A31,$B31,"m")),$D6,IF(COUNTIF($B31:W31,"&gt;0")=DATEDIF($A31,$B31,"m")+1,$D6*(DATEDIF(DATE(YEAR($B31),MONTH($B31),1),$B31,"d")/(DATEDIF(DATE(YEAR($B31),MONTH($B31),1),EOMONTH($B31,0),"d")+1)),IF(OR(MONTH(X$26)&lt;MONTH($A31),YEAR(X$26)=YEAR($A31)),0,0))))</f>
        <v>0</v>
      </c>
      <c r="Y31" s="54">
        <f>IF(AND(MONTH(Y$26)=MONTH($A31),YEAR(Y$26)=YEAR($A31)),$D6*((EOMONTH($A31,0)-$A31+1)/(DATEDIF(DATE(YEAR($A31),MONTH($A31),1),EOMONTH($A31,0),"d")+1)),IF(AND(COUNTIF($B31:X31,"&gt;0")&gt;1,COUNTIF($B31:X31,"&gt;0")&lt;=DATEDIF($A31,$B31,"m")),$D6,IF(COUNTIF($B31:X31,"&gt;0")=DATEDIF($A31,$B31,"m")+1,$D6*(DATEDIF(DATE(YEAR($B31),MONTH($B31),1),$B31,"d")/(DATEDIF(DATE(YEAR($B31),MONTH($B31),1),EOMONTH($B31,0),"d")+1)),IF(OR(MONTH(Y$26)&lt;MONTH($A31),YEAR(Y$26)=YEAR($A31)),0,0))))</f>
        <v>0</v>
      </c>
      <c r="Z31" s="54">
        <f>IF(AND(MONTH(Z$26)=MONTH($A31),YEAR(Z$26)=YEAR($A31)),$D6*((EOMONTH($A31,0)-$A31+1)/(DATEDIF(DATE(YEAR($A31),MONTH($A31),1),EOMONTH($A31,0),"d")+1)),IF(AND(COUNTIF($B31:Y31,"&gt;0")&gt;1,COUNTIF($B31:Y31,"&gt;0")&lt;=DATEDIF($A31,$B31,"m")),$D6,IF(COUNTIF($B31:Y31,"&gt;0")=DATEDIF($A31,$B31,"m")+1,$D6*(DATEDIF(DATE(YEAR($B31),MONTH($B31),1),$B31,"d")/(DATEDIF(DATE(YEAR($B31),MONTH($B31),1),EOMONTH($B31,0),"d")+1)),IF(OR(MONTH(Z$26)&lt;MONTH($A31),YEAR(Z$26)=YEAR($A31)),0,0))))</f>
        <v>0</v>
      </c>
    </row>
    <row r="32" spans="1:26" x14ac:dyDescent="0.25">
      <c r="A32" s="10">
        <v>44298</v>
      </c>
      <c r="B32" s="10">
        <f t="shared" si="11"/>
        <v>44663</v>
      </c>
      <c r="C32" s="54">
        <f>IF(AND(MONTH(C$26)=MONTH($A32),YEAR(C$26)=YEAR($A32)),$D7*((EOMONTH($A32,0)-$A32+1)/(DATEDIF(DATE(YEAR($A32),MONTH($A32),1),EOMONTH($A32,0),"d")+1)),IF(AND(COUNTIF($B32:B32,"&gt;0")&gt;1,COUNTIF($B32:B32,"&gt;0")&lt;=DATEDIF($A32,$B32,"m")),$D7,IF(COUNTIF($B32:B32,"&gt;0")=DATEDIF($A32,$B32,"m")+1,$D7*(DATEDIF(DATE(YEAR($B32),MONTH($B32),1),$B32,"d")/(DATEDIF(DATE(YEAR($B32),MONTH($B32),1),EOMONTH($B32,0),"d")+1)),IF(OR(MONTH(C$26)&lt;MONTH($A32),YEAR(C$26)=YEAR($A32)),0,0))))</f>
        <v>0</v>
      </c>
      <c r="D32" s="54">
        <f>IF(AND(MONTH(D$26)=MONTH($A32),YEAR(D$26)=YEAR($A32)),$D7*((EOMONTH($A32,0)-$A32+1)/(DATEDIF(DATE(YEAR($A32),MONTH($A32),1),EOMONTH($A32,0),"d")+1)),IF(AND(COUNTIF($B32:C32,"&gt;0")&gt;1,COUNTIF($B32:C32,"&gt;0")&lt;=DATEDIF($A32,$B32,"m")),$D7,IF(COUNTIF($B32:C32,"&gt;0")=DATEDIF($A32,$B32,"m")+1,$D7*(DATEDIF(DATE(YEAR($B32),MONTH($B32),1),$B32,"d")/(DATEDIF(DATE(YEAR($B32),MONTH($B32),1),EOMONTH($B32,0),"d")+1)),IF(OR(MONTH(D$26)&lt;MONTH($A32),YEAR(D$26)=YEAR($A32)),0,0))))</f>
        <v>0</v>
      </c>
      <c r="E32" s="54">
        <f>IF(AND(MONTH(E$26)=MONTH($A32),YEAR(E$26)=YEAR($A32)),$D7*((EOMONTH($A32,0)-$A32+1)/(DATEDIF(DATE(YEAR($A32),MONTH($A32),1),EOMONTH($A32,0),"d")+1)),IF(AND(COUNTIF($B32:D32,"&gt;0")&gt;1,COUNTIF($B32:D32,"&gt;0")&lt;=DATEDIF($A32,$B32,"m")),$D7,IF(COUNTIF($B32:D32,"&gt;0")=DATEDIF($A32,$B32,"m")+1,$D7*(DATEDIF(DATE(YEAR($B32),MONTH($B32),1),$B32,"d")/(DATEDIF(DATE(YEAR($B32),MONTH($B32),1),EOMONTH($B32,0),"d")+1)),IF(OR(MONTH(E$26)&lt;MONTH($A32),YEAR(E$26)=YEAR($A32)),0,0))))</f>
        <v>0</v>
      </c>
      <c r="F32" s="54">
        <f>IF(AND(MONTH(F$26)=MONTH($A32),YEAR(F$26)=YEAR($A32)),$D7*((EOMONTH($A32,0)-$A32+1)/(DATEDIF(DATE(YEAR($A32),MONTH($A32),1),EOMONTH($A32,0),"d")+1)),IF(AND(COUNTIF($B32:E32,"&gt;0")&gt;1,COUNTIF($B32:E32,"&gt;0")&lt;=DATEDIF($A32,$B32,"m")),$D7,IF(COUNTIF($B32:E32,"&gt;0")=DATEDIF($A32,$B32,"m")+1,$D7*(DATEDIF(DATE(YEAR($B32),MONTH($B32),1),$B32,"d")/(DATEDIF(DATE(YEAR($B32),MONTH($B32),1),EOMONTH($B32,0),"d")+1)),IF(OR(MONTH(F$26)&lt;MONTH($A32),YEAR(F$26)=YEAR($A32)),0,0))))</f>
        <v>527.77777777777783</v>
      </c>
      <c r="G32" s="54">
        <f>IF(AND(MONTH(G$26)=MONTH($A32),YEAR(G$26)=YEAR($A32)),$D7*((EOMONTH($A32,0)-$A32+1)/(DATEDIF(DATE(YEAR($A32),MONTH($A32),1),EOMONTH($A32,0),"d")+1)),IF(AND(COUNTIF($B32:F32,"&gt;0")&gt;1,COUNTIF($B32:F32,"&gt;0")&lt;=DATEDIF($A32,$B32,"m")),$D7,IF(COUNTIF($B32:F32,"&gt;0")=DATEDIF($A32,$B32,"m")+1,$D7*(DATEDIF(DATE(YEAR($B32),MONTH($B32),1),$B32,"d")/(DATEDIF(DATE(YEAR($B32),MONTH($B32),1),EOMONTH($B32,0),"d")+1)),IF(OR(MONTH(G$26)&lt;MONTH($A32),YEAR(G$26)=YEAR($A32)),0,0))))</f>
        <v>833.33333333333337</v>
      </c>
      <c r="H32" s="54">
        <f>IF(AND(MONTH(H$26)=MONTH($A32),YEAR(H$26)=YEAR($A32)),$D7*((EOMONTH($A32,0)-$A32+1)/(DATEDIF(DATE(YEAR($A32),MONTH($A32),1),EOMONTH($A32,0),"d")+1)),IF(AND(COUNTIF($B32:G32,"&gt;0")&gt;1,COUNTIF($B32:G32,"&gt;0")&lt;=DATEDIF($A32,$B32,"m")),$D7,IF(COUNTIF($B32:G32,"&gt;0")=DATEDIF($A32,$B32,"m")+1,$D7*(DATEDIF(DATE(YEAR($B32),MONTH($B32),1),$B32,"d")/(DATEDIF(DATE(YEAR($B32),MONTH($B32),1),EOMONTH($B32,0),"d")+1)),IF(OR(MONTH(H$26)&lt;MONTH($A32),YEAR(H$26)=YEAR($A32)),0,0))))</f>
        <v>833.33333333333337</v>
      </c>
      <c r="I32" s="54">
        <f>IF(AND(MONTH(I$26)=MONTH($A32),YEAR(I$26)=YEAR($A32)),$D7*((EOMONTH($A32,0)-$A32+1)/(DATEDIF(DATE(YEAR($A32),MONTH($A32),1),EOMONTH($A32,0),"d")+1)),IF(AND(COUNTIF($B32:H32,"&gt;0")&gt;1,COUNTIF($B32:H32,"&gt;0")&lt;=DATEDIF($A32,$B32,"m")),$D7,IF(COUNTIF($B32:H32,"&gt;0")=DATEDIF($A32,$B32,"m")+1,$D7*(DATEDIF(DATE(YEAR($B32),MONTH($B32),1),$B32,"d")/(DATEDIF(DATE(YEAR($B32),MONTH($B32),1),EOMONTH($B32,0),"d")+1)),IF(OR(MONTH(I$26)&lt;MONTH($A32),YEAR(I$26)=YEAR($A32)),0,0))))</f>
        <v>833.33333333333337</v>
      </c>
      <c r="J32" s="54">
        <f>IF(AND(MONTH(J$26)=MONTH($A32),YEAR(J$26)=YEAR($A32)),$D7*((EOMONTH($A32,0)-$A32+1)/(DATEDIF(DATE(YEAR($A32),MONTH($A32),1),EOMONTH($A32,0),"d")+1)),IF(AND(COUNTIF($B32:I32,"&gt;0")&gt;1,COUNTIF($B32:I32,"&gt;0")&lt;=DATEDIF($A32,$B32,"m")),$D7,IF(COUNTIF($B32:I32,"&gt;0")=DATEDIF($A32,$B32,"m")+1,$D7*(DATEDIF(DATE(YEAR($B32),MONTH($B32),1),$B32,"d")/(DATEDIF(DATE(YEAR($B32),MONTH($B32),1),EOMONTH($B32,0),"d")+1)),IF(OR(MONTH(J$26)&lt;MONTH($A32),YEAR(J$26)=YEAR($A32)),0,0))))</f>
        <v>833.33333333333337</v>
      </c>
      <c r="K32" s="54">
        <f>IF(AND(MONTH(K$26)=MONTH($A32),YEAR(K$26)=YEAR($A32)),$D7*((EOMONTH($A32,0)-$A32+1)/(DATEDIF(DATE(YEAR($A32),MONTH($A32),1),EOMONTH($A32,0),"d")+1)),IF(AND(COUNTIF($B32:J32,"&gt;0")&gt;1,COUNTIF($B32:J32,"&gt;0")&lt;=DATEDIF($A32,$B32,"m")),$D7,IF(COUNTIF($B32:J32,"&gt;0")=DATEDIF($A32,$B32,"m")+1,$D7*(DATEDIF(DATE(YEAR($B32),MONTH($B32),1),$B32,"d")/(DATEDIF(DATE(YEAR($B32),MONTH($B32),1),EOMONTH($B32,0),"d")+1)),IF(OR(MONTH(K$26)&lt;MONTH($A32),YEAR(K$26)=YEAR($A32)),0,0))))</f>
        <v>833.33333333333337</v>
      </c>
      <c r="L32" s="54">
        <f>IF(AND(MONTH(L$26)=MONTH($A32),YEAR(L$26)=YEAR($A32)),$D7*((EOMONTH($A32,0)-$A32+1)/(DATEDIF(DATE(YEAR($A32),MONTH($A32),1),EOMONTH($A32,0),"d")+1)),IF(AND(COUNTIF($B32:K32,"&gt;0")&gt;1,COUNTIF($B32:K32,"&gt;0")&lt;=DATEDIF($A32,$B32,"m")),$D7,IF(COUNTIF($B32:K32,"&gt;0")=DATEDIF($A32,$B32,"m")+1,$D7*(DATEDIF(DATE(YEAR($B32),MONTH($B32),1),$B32,"d")/(DATEDIF(DATE(YEAR($B32),MONTH($B32),1),EOMONTH($B32,0),"d")+1)),IF(OR(MONTH(L$26)&lt;MONTH($A32),YEAR(L$26)=YEAR($A32)),0,0))))</f>
        <v>833.33333333333337</v>
      </c>
      <c r="M32" s="54">
        <f>IF(AND(MONTH(M$26)=MONTH($A32),YEAR(M$26)=YEAR($A32)),$D7*((EOMONTH($A32,0)-$A32+1)/(DATEDIF(DATE(YEAR($A32),MONTH($A32),1),EOMONTH($A32,0),"d")+1)),IF(AND(COUNTIF($B32:L32,"&gt;0")&gt;1,COUNTIF($B32:L32,"&gt;0")&lt;=DATEDIF($A32,$B32,"m")),$D7,IF(COUNTIF($B32:L32,"&gt;0")=DATEDIF($A32,$B32,"m")+1,$D7*(DATEDIF(DATE(YEAR($B32),MONTH($B32),1),$B32,"d")/(DATEDIF(DATE(YEAR($B32),MONTH($B32),1),EOMONTH($B32,0),"d")+1)),IF(OR(MONTH(M$26)&lt;MONTH($A32),YEAR(M$26)=YEAR($A32)),0,0))))</f>
        <v>833.33333333333337</v>
      </c>
      <c r="N32" s="54">
        <f>IF(AND(MONTH(N$26)=MONTH($A32),YEAR(N$26)=YEAR($A32)),$D7*((EOMONTH($A32,0)-$A32+1)/(DATEDIF(DATE(YEAR($A32),MONTH($A32),1),EOMONTH($A32,0),"d")+1)),IF(AND(COUNTIF($B32:M32,"&gt;0")&gt;1,COUNTIF($B32:M32,"&gt;0")&lt;=DATEDIF($A32,$B32,"m")),$D7,IF(COUNTIF($B32:M32,"&gt;0")=DATEDIF($A32,$B32,"m")+1,$D7*(DATEDIF(DATE(YEAR($B32),MONTH($B32),1),$B32,"d")/(DATEDIF(DATE(YEAR($B32),MONTH($B32),1),EOMONTH($B32,0),"d")+1)),IF(OR(MONTH(N$26)&lt;MONTH($A32),YEAR(N$26)=YEAR($A32)),0,0))))</f>
        <v>833.33333333333337</v>
      </c>
      <c r="O32" s="54">
        <f>IF(AND(MONTH(O$26)=MONTH($A32),YEAR(O$26)=YEAR($A32)),$D7*((EOMONTH($A32,0)-$A32+1)/(DATEDIF(DATE(YEAR($A32),MONTH($A32),1),EOMONTH($A32,0),"d")+1)),IF(AND(COUNTIF($B32:N32,"&gt;0")&gt;1,COUNTIF($B32:N32,"&gt;0")&lt;=DATEDIF($A32,$B32,"m")),$D7,IF(COUNTIF($B32:N32,"&gt;0")=DATEDIF($A32,$B32,"m")+1,$D7*(DATEDIF(DATE(YEAR($B32),MONTH($B32),1),$B32,"d")/(DATEDIF(DATE(YEAR($B32),MONTH($B32),1),EOMONTH($B32,0),"d")+1)),IF(OR(MONTH(O$26)&lt;MONTH($A32),YEAR(O$26)=YEAR($A32)),0,0))))</f>
        <v>833.33333333333337</v>
      </c>
      <c r="P32" s="54">
        <f>IF(AND(MONTH(P$26)=MONTH($A32),YEAR(P$26)=YEAR($A32)),$D7*((EOMONTH($A32,0)-$A32+1)/(DATEDIF(DATE(YEAR($A32),MONTH($A32),1),EOMONTH($A32,0),"d")+1)),IF(AND(COUNTIF($B32:O32,"&gt;0")&gt;1,COUNTIF($B32:O32,"&gt;0")&lt;=DATEDIF($A32,$B32,"m")),$D7,IF(COUNTIF($B32:O32,"&gt;0")=DATEDIF($A32,$B32,"m")+1,$D7*(DATEDIF(DATE(YEAR($B32),MONTH($B32),1),$B32,"d")/(DATEDIF(DATE(YEAR($B32),MONTH($B32),1),EOMONTH($B32,0),"d")+1)),IF(OR(MONTH(P$26)&lt;MONTH($A32),YEAR(P$26)=YEAR($A32)),0,0))))</f>
        <v>833.33333333333337</v>
      </c>
      <c r="Q32" s="54">
        <f>IF(AND(MONTH(Q$26)=MONTH($A32),YEAR(Q$26)=YEAR($A32)),$D7*((EOMONTH($A32,0)-$A32+1)/(DATEDIF(DATE(YEAR($A32),MONTH($A32),1),EOMONTH($A32,0),"d")+1)),IF(AND(COUNTIF($B32:P32,"&gt;0")&gt;1,COUNTIF($B32:P32,"&gt;0")&lt;=DATEDIF($A32,$B32,"m")),$D7,IF(COUNTIF($B32:P32,"&gt;0")=DATEDIF($A32,$B32,"m")+1,$D7*(DATEDIF(DATE(YEAR($B32),MONTH($B32),1),$B32,"d")/(DATEDIF(DATE(YEAR($B32),MONTH($B32),1),EOMONTH($B32,0),"d")+1)),IF(OR(MONTH(Q$26)&lt;MONTH($A32),YEAR(Q$26)=YEAR($A32)),0,0))))</f>
        <v>833.33333333333337</v>
      </c>
      <c r="R32" s="54">
        <f>IF(AND(MONTH(R$26)=MONTH($A32),YEAR(R$26)=YEAR($A32)),$D7*((EOMONTH($A32,0)-$A32+1)/(DATEDIF(DATE(YEAR($A32),MONTH($A32),1),EOMONTH($A32,0),"d")+1)),IF(AND(COUNTIF($B32:Q32,"&gt;0")&gt;1,COUNTIF($B32:Q32,"&gt;0")&lt;=DATEDIF($A32,$B32,"m")),$D7,IF(COUNTIF($B32:Q32,"&gt;0")=DATEDIF($A32,$B32,"m")+1,$D7*(DATEDIF(DATE(YEAR($B32),MONTH($B32),1),$B32,"d")/(DATEDIF(DATE(YEAR($B32),MONTH($B32),1),EOMONTH($B32,0),"d")+1)),IF(OR(MONTH(R$26)&lt;MONTH($A32),YEAR(R$26)=YEAR($A32)),0,0))))</f>
        <v>305.55555555555554</v>
      </c>
      <c r="S32" s="54">
        <f>IF(AND(MONTH(S$26)=MONTH($A32),YEAR(S$26)=YEAR($A32)),$D7*((EOMONTH($A32,0)-$A32+1)/(DATEDIF(DATE(YEAR($A32),MONTH($A32),1),EOMONTH($A32,0),"d")+1)),IF(AND(COUNTIF($B32:R32,"&gt;0")&gt;1,COUNTIF($B32:R32,"&gt;0")&lt;=DATEDIF($A32,$B32,"m")),$D7,IF(COUNTIF($B32:R32,"&gt;0")=DATEDIF($A32,$B32,"m")+1,$D7*(DATEDIF(DATE(YEAR($B32),MONTH($B32),1),$B32,"d")/(DATEDIF(DATE(YEAR($B32),MONTH($B32),1),EOMONTH($B32,0),"d")+1)),IF(OR(MONTH(S$26)&lt;MONTH($A32),YEAR(S$26)=YEAR($A32)),0,0))))</f>
        <v>0</v>
      </c>
      <c r="T32" s="54">
        <f>IF(AND(MONTH(T$26)=MONTH($A32),YEAR(T$26)=YEAR($A32)),$D7*((EOMONTH($A32,0)-$A32+1)/(DATEDIF(DATE(YEAR($A32),MONTH($A32),1),EOMONTH($A32,0),"d")+1)),IF(AND(COUNTIF($B32:S32,"&gt;0")&gt;1,COUNTIF($B32:S32,"&gt;0")&lt;=DATEDIF($A32,$B32,"m")),$D7,IF(COUNTIF($B32:S32,"&gt;0")=DATEDIF($A32,$B32,"m")+1,$D7*(DATEDIF(DATE(YEAR($B32),MONTH($B32),1),$B32,"d")/(DATEDIF(DATE(YEAR($B32),MONTH($B32),1),EOMONTH($B32,0),"d")+1)),IF(OR(MONTH(T$26)&lt;MONTH($A32),YEAR(T$26)=YEAR($A32)),0,0))))</f>
        <v>0</v>
      </c>
      <c r="U32" s="54">
        <f>IF(AND(MONTH(U$26)=MONTH($A32),YEAR(U$26)=YEAR($A32)),$D7*((EOMONTH($A32,0)-$A32+1)/(DATEDIF(DATE(YEAR($A32),MONTH($A32),1),EOMONTH($A32,0),"d")+1)),IF(AND(COUNTIF($B32:T32,"&gt;0")&gt;1,COUNTIF($B32:T32,"&gt;0")&lt;=DATEDIF($A32,$B32,"m")),$D7,IF(COUNTIF($B32:T32,"&gt;0")=DATEDIF($A32,$B32,"m")+1,$D7*(DATEDIF(DATE(YEAR($B32),MONTH($B32),1),$B32,"d")/(DATEDIF(DATE(YEAR($B32),MONTH($B32),1),EOMONTH($B32,0),"d")+1)),IF(OR(MONTH(U$26)&lt;MONTH($A32),YEAR(U$26)=YEAR($A32)),0,0))))</f>
        <v>0</v>
      </c>
      <c r="V32" s="54">
        <f>IF(AND(MONTH(V$26)=MONTH($A32),YEAR(V$26)=YEAR($A32)),$D7*((EOMONTH($A32,0)-$A32+1)/(DATEDIF(DATE(YEAR($A32),MONTH($A32),1),EOMONTH($A32,0),"d")+1)),IF(AND(COUNTIF($B32:U32,"&gt;0")&gt;1,COUNTIF($B32:U32,"&gt;0")&lt;=DATEDIF($A32,$B32,"m")),$D7,IF(COUNTIF($B32:U32,"&gt;0")=DATEDIF($A32,$B32,"m")+1,$D7*(DATEDIF(DATE(YEAR($B32),MONTH($B32),1),$B32,"d")/(DATEDIF(DATE(YEAR($B32),MONTH($B32),1),EOMONTH($B32,0),"d")+1)),IF(OR(MONTH(V$26)&lt;MONTH($A32),YEAR(V$26)=YEAR($A32)),0,0))))</f>
        <v>0</v>
      </c>
      <c r="W32" s="54">
        <f>IF(AND(MONTH(W$26)=MONTH($A32),YEAR(W$26)=YEAR($A32)),$D7*((EOMONTH($A32,0)-$A32+1)/(DATEDIF(DATE(YEAR($A32),MONTH($A32),1),EOMONTH($A32,0),"d")+1)),IF(AND(COUNTIF($B32:V32,"&gt;0")&gt;1,COUNTIF($B32:V32,"&gt;0")&lt;=DATEDIF($A32,$B32,"m")),$D7,IF(COUNTIF($B32:V32,"&gt;0")=DATEDIF($A32,$B32,"m")+1,$D7*(DATEDIF(DATE(YEAR($B32),MONTH($B32),1),$B32,"d")/(DATEDIF(DATE(YEAR($B32),MONTH($B32),1),EOMONTH($B32,0),"d")+1)),IF(OR(MONTH(W$26)&lt;MONTH($A32),YEAR(W$26)=YEAR($A32)),0,0))))</f>
        <v>0</v>
      </c>
      <c r="X32" s="54">
        <f>IF(AND(MONTH(X$26)=MONTH($A32),YEAR(X$26)=YEAR($A32)),$D7*((EOMONTH($A32,0)-$A32+1)/(DATEDIF(DATE(YEAR($A32),MONTH($A32),1),EOMONTH($A32,0),"d")+1)),IF(AND(COUNTIF($B32:W32,"&gt;0")&gt;1,COUNTIF($B32:W32,"&gt;0")&lt;=DATEDIF($A32,$B32,"m")),$D7,IF(COUNTIF($B32:W32,"&gt;0")=DATEDIF($A32,$B32,"m")+1,$D7*(DATEDIF(DATE(YEAR($B32),MONTH($B32),1),$B32,"d")/(DATEDIF(DATE(YEAR($B32),MONTH($B32),1),EOMONTH($B32,0),"d")+1)),IF(OR(MONTH(X$26)&lt;MONTH($A32),YEAR(X$26)=YEAR($A32)),0,0))))</f>
        <v>0</v>
      </c>
      <c r="Y32" s="54">
        <f>IF(AND(MONTH(Y$26)=MONTH($A32),YEAR(Y$26)=YEAR($A32)),$D7*((EOMONTH($A32,0)-$A32+1)/(DATEDIF(DATE(YEAR($A32),MONTH($A32),1),EOMONTH($A32,0),"d")+1)),IF(AND(COUNTIF($B32:X32,"&gt;0")&gt;1,COUNTIF($B32:X32,"&gt;0")&lt;=DATEDIF($A32,$B32,"m")),$D7,IF(COUNTIF($B32:X32,"&gt;0")=DATEDIF($A32,$B32,"m")+1,$D7*(DATEDIF(DATE(YEAR($B32),MONTH($B32),1),$B32,"d")/(DATEDIF(DATE(YEAR($B32),MONTH($B32),1),EOMONTH($B32,0),"d")+1)),IF(OR(MONTH(Y$26)&lt;MONTH($A32),YEAR(Y$26)=YEAR($A32)),0,0))))</f>
        <v>0</v>
      </c>
      <c r="Z32" s="54">
        <f>IF(AND(MONTH(Z$26)=MONTH($A32),YEAR(Z$26)=YEAR($A32)),$D7*((EOMONTH($A32,0)-$A32+1)/(DATEDIF(DATE(YEAR($A32),MONTH($A32),1),EOMONTH($A32,0),"d")+1)),IF(AND(COUNTIF($B32:Y32,"&gt;0")&gt;1,COUNTIF($B32:Y32,"&gt;0")&lt;=DATEDIF($A32,$B32,"m")),$D7,IF(COUNTIF($B32:Y32,"&gt;0")=DATEDIF($A32,$B32,"m")+1,$D7*(DATEDIF(DATE(YEAR($B32),MONTH($B32),1),$B32,"d")/(DATEDIF(DATE(YEAR($B32),MONTH($B32),1),EOMONTH($B32,0),"d")+1)),IF(OR(MONTH(Z$26)&lt;MONTH($A32),YEAR(Z$26)=YEAR($A32)),0,0))))</f>
        <v>0</v>
      </c>
    </row>
    <row r="33" spans="11:12" x14ac:dyDescent="0.25">
      <c r="K33" s="2"/>
      <c r="L33" s="2"/>
    </row>
  </sheetData>
  <mergeCells count="1">
    <mergeCell ref="R9:R14"/>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Laura Gouget</dc:creator>
  <cp:lastModifiedBy>DjiDji</cp:lastModifiedBy>
  <dcterms:created xsi:type="dcterms:W3CDTF">2021-11-02T16:56:21Z</dcterms:created>
  <dcterms:modified xsi:type="dcterms:W3CDTF">2021-11-03T23:14:25Z</dcterms:modified>
</cp:coreProperties>
</file>