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942C6F6-0704-4733-8562-031EA7A6B6FA}" xr6:coauthVersionLast="46" xr6:coauthVersionMax="47" xr10:uidLastSave="{00000000-0000-0000-0000-000000000000}"/>
  <bookViews>
    <workbookView xWindow="15" yWindow="0" windowWidth="19170" windowHeight="14760" activeTab="1" xr2:uid="{00000000-000D-0000-FFFF-FFFF00000000}"/>
  </bookViews>
  <sheets>
    <sheet name="Feuil4" sheetId="5" r:id="rId1"/>
    <sheet name="TEST" sheetId="1" r:id="rId2"/>
  </sheets>
  <definedNames>
    <definedName name="_xlnm._FilterDatabase" localSheetId="1" hidden="1">TEST!$A$1:$C$17</definedName>
  </definedNames>
  <calcPr calcId="191029"/>
  <pivotCaches>
    <pivotCache cacheId="8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18" i="1" s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C18" i="1"/>
</calcChain>
</file>

<file path=xl/sharedStrings.xml><?xml version="1.0" encoding="utf-8"?>
<sst xmlns="http://schemas.openxmlformats.org/spreadsheetml/2006/main" count="11" uniqueCount="11">
  <si>
    <t>MONTANT</t>
  </si>
  <si>
    <t>CLE</t>
  </si>
  <si>
    <t>COMPTE</t>
  </si>
  <si>
    <t>30</t>
  </si>
  <si>
    <t>101</t>
  </si>
  <si>
    <t>Étiquettes de lignes</t>
  </si>
  <si>
    <t>Total général</t>
  </si>
  <si>
    <t>Somme de MONTANT</t>
  </si>
  <si>
    <t>Étiquettes de colonnes</t>
  </si>
  <si>
    <t>total compte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</si>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</sst>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quotePrefix="1"/>
    <xf numFmtId="0" fontId="2" fillId="0" borderId="0" xfId="0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top style="thin">
          <color theme="6"/>
        </top>
        <bottom style="thin">
          <color theme="6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450.758054166668" createdVersion="6" refreshedVersion="6" minRefreshableVersion="3" recordCount="16" xr:uid="{174B7EE1-A8D1-46B2-82C9-373989FE7714}">
  <cacheSource type="worksheet">
    <worksheetSource name="Tableau1"/>
  </cacheSource>
  <cacheFields count="3">
    <cacheField name="CLE" numFmtId="0">
      <sharedItems containsMixedTypes="1" containsNumber="1" containsInteger="1" minValue="40" maxValue="50" count="3">
        <n v="40"/>
        <n v="50"/>
        <s v="total compte" f="1"/>
      </sharedItems>
    </cacheField>
    <cacheField name="COMPTE" numFmtId="0">
      <sharedItems containsSemiMixedTypes="0" containsString="0" containsNumber="1" containsInteger="1" minValue="113801" maxValue="130507" count="4">
        <n v="113801"/>
        <n v="114301"/>
        <n v="113804"/>
        <n v="130507"/>
      </sharedItems>
    </cacheField>
    <cacheField name="MONTANT" numFmtId="0">
      <sharedItems containsSemiMixedTypes="0" containsString="0" containsNumber="1" minValue="23.23" maxValue="369.92"/>
    </cacheField>
  </cacheFields>
  <calculatedItems count="1">
    <calculatedItem formula="CLE['40'] -CLE['50'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369.92"/>
  </r>
  <r>
    <x v="0"/>
    <x v="0"/>
    <n v="293.17"/>
  </r>
  <r>
    <x v="1"/>
    <x v="0"/>
    <n v="324.16000000000003"/>
  </r>
  <r>
    <x v="0"/>
    <x v="1"/>
    <n v="139.06"/>
  </r>
  <r>
    <x v="1"/>
    <x v="1"/>
    <n v="49.25"/>
  </r>
  <r>
    <x v="1"/>
    <x v="1"/>
    <n v="98.62"/>
  </r>
  <r>
    <x v="0"/>
    <x v="1"/>
    <n v="57.07"/>
  </r>
  <r>
    <x v="0"/>
    <x v="1"/>
    <n v="74.87"/>
  </r>
  <r>
    <x v="0"/>
    <x v="1"/>
    <n v="67.3"/>
  </r>
  <r>
    <x v="0"/>
    <x v="1"/>
    <n v="82.81"/>
  </r>
  <r>
    <x v="1"/>
    <x v="2"/>
    <n v="42.37"/>
  </r>
  <r>
    <x v="1"/>
    <x v="2"/>
    <n v="61.67"/>
  </r>
  <r>
    <x v="0"/>
    <x v="2"/>
    <n v="24.43"/>
  </r>
  <r>
    <x v="0"/>
    <x v="3"/>
    <n v="23.23"/>
  </r>
  <r>
    <x v="1"/>
    <x v="3"/>
    <n v="24.37"/>
  </r>
  <r>
    <x v="1"/>
    <x v="3"/>
    <n v="23.6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038723-069C-4565-AB01-0CDB82DE0C7E}" name="Tableau croisé dynamique4" cacheId="8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A3:D9" firstHeaderRow="1" firstDataRow="2" firstDataCol="1"/>
  <pivotFields count="3">
    <pivotField axis="axisCol" showAll="0">
      <items count="4">
        <item x="0"/>
        <item x="1"/>
        <item f="1" x="2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B7A82A-DB27-42A5-BAA1-548939110BCA}" name="Tableau1" displayName="Tableau1" ref="A1:D18" totalsRowCount="1" headerRowDxfId="10" dataDxfId="9" tableBorderDxfId="8">
  <autoFilter ref="A1:D17" xr:uid="{00000000-0001-0000-0000-000000000000}">
    <filterColumn colId="1">
      <filters>
        <filter val="113801"/>
      </filters>
    </filterColumn>
  </autoFilter>
  <tableColumns count="4">
    <tableColumn id="1" xr3:uid="{0F7D43E2-D984-459F-A846-816B7F8FBDC7}" name="CLE" totalsRowLabel="30" dataDxfId="7" totalsRowDxfId="3"/>
    <tableColumn id="2" xr3:uid="{319B2A94-4AC9-402C-9A52-F3AF07EB6A0B}" name="COMPTE" totalsRowLabel="101" dataDxfId="6" totalsRowDxfId="2"/>
    <tableColumn id="3" xr3:uid="{34486B22-64B0-4BA9-B9C7-6E68BA7AA25B}" name="MONTANT" totalsRowFunction="custom" dataDxfId="4" totalsRowDxfId="1">
      <totalsRowFormula>SUBTOTAL(9,Tableau1[MONTANT])</totalsRowFormula>
    </tableColumn>
    <tableColumn id="4" xr3:uid="{4E8F4EFF-8BD8-417E-9F7A-A64AA765A76D}" name="total" totalsRowFunction="custom" dataDxfId="5" totalsRowDxfId="0">
      <calculatedColumnFormula>IF(Tableau1[[#This Row],[CLE]]=40,Tableau1[[#This Row],[MONTANT]],-Tableau1[[#This Row],[MONTANT]])</calculatedColumnFormula>
      <totalsRowFormula>SUBTOTAL(9,Tableau1[total])</totalsRow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E3A60-7BE9-4ADD-9FE0-670509DBA175}">
  <dimension ref="A3:D9"/>
  <sheetViews>
    <sheetView workbookViewId="0">
      <selection activeCell="B4" sqref="B4"/>
    </sheetView>
  </sheetViews>
  <sheetFormatPr baseColWidth="10" defaultRowHeight="15"/>
  <cols>
    <col min="1" max="1" width="21" bestFit="1" customWidth="1"/>
    <col min="2" max="2" width="23.85546875" bestFit="1" customWidth="1"/>
    <col min="3" max="3" width="7" bestFit="1" customWidth="1"/>
    <col min="4" max="4" width="12.28515625" bestFit="1" customWidth="1"/>
  </cols>
  <sheetData>
    <row r="3" spans="1:4">
      <c r="A3" s="6" t="s">
        <v>7</v>
      </c>
      <c r="B3" s="6" t="s">
        <v>8</v>
      </c>
    </row>
    <row r="4" spans="1:4">
      <c r="A4" s="6" t="s">
        <v>5</v>
      </c>
      <c r="B4">
        <v>40</v>
      </c>
      <c r="C4">
        <v>50</v>
      </c>
      <c r="D4" t="s">
        <v>9</v>
      </c>
    </row>
    <row r="5" spans="1:4">
      <c r="A5" s="7">
        <v>113801</v>
      </c>
      <c r="B5" s="8">
        <v>663.09</v>
      </c>
      <c r="C5" s="8">
        <v>324.16000000000003</v>
      </c>
      <c r="D5" s="8">
        <v>338.93</v>
      </c>
    </row>
    <row r="6" spans="1:4">
      <c r="A6" s="7">
        <v>113804</v>
      </c>
      <c r="B6" s="8">
        <v>24.43</v>
      </c>
      <c r="C6" s="8">
        <v>104.03999999999999</v>
      </c>
      <c r="D6" s="8">
        <v>-79.609999999999985</v>
      </c>
    </row>
    <row r="7" spans="1:4">
      <c r="A7" s="7">
        <v>114301</v>
      </c>
      <c r="B7" s="8">
        <v>421.11</v>
      </c>
      <c r="C7" s="8">
        <v>147.87</v>
      </c>
      <c r="D7" s="8">
        <v>273.24</v>
      </c>
    </row>
    <row r="8" spans="1:4">
      <c r="A8" s="7">
        <v>130507</v>
      </c>
      <c r="B8" s="8">
        <v>23.23</v>
      </c>
      <c r="C8" s="8">
        <v>48.03</v>
      </c>
      <c r="D8" s="8">
        <v>-24.8</v>
      </c>
    </row>
    <row r="9" spans="1:4">
      <c r="A9" s="7" t="s">
        <v>6</v>
      </c>
      <c r="B9" s="8">
        <v>1131.8600000000001</v>
      </c>
      <c r="C9" s="8">
        <v>624.1</v>
      </c>
      <c r="D9" s="8">
        <v>507.76000000000005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activeCell="F18" sqref="F18"/>
    </sheetView>
  </sheetViews>
  <sheetFormatPr baseColWidth="10" defaultColWidth="9.140625" defaultRowHeight="15"/>
  <cols>
    <col min="1" max="1" width="19.85546875" bestFit="1" customWidth="1"/>
    <col min="2" max="2" width="24.5703125" bestFit="1" customWidth="1"/>
    <col min="3" max="3" width="15" bestFit="1" customWidth="1"/>
    <col min="4" max="4" width="9.5703125" bestFit="1" customWidth="1"/>
    <col min="7" max="7" width="9.5703125" bestFit="1" customWidth="1"/>
  </cols>
  <sheetData>
    <row r="1" spans="1:4">
      <c r="A1" s="2" t="s">
        <v>1</v>
      </c>
      <c r="B1" s="2" t="s">
        <v>2</v>
      </c>
      <c r="C1" s="2" t="s">
        <v>0</v>
      </c>
      <c r="D1" s="9" t="s">
        <v>10</v>
      </c>
    </row>
    <row r="2" spans="1:4">
      <c r="A2" s="1">
        <v>40</v>
      </c>
      <c r="B2" s="1">
        <v>113801</v>
      </c>
      <c r="C2" s="1">
        <v>369.92</v>
      </c>
      <c r="D2" s="3">
        <f>IF(Tableau1[[#This Row],[CLE]]=40,Tableau1[[#This Row],[MONTANT]],-Tableau1[[#This Row],[MONTANT]])</f>
        <v>369.92</v>
      </c>
    </row>
    <row r="3" spans="1:4">
      <c r="A3" s="1">
        <v>40</v>
      </c>
      <c r="B3" s="1">
        <v>113801</v>
      </c>
      <c r="C3" s="1">
        <v>293.17</v>
      </c>
      <c r="D3" s="3">
        <f>IF(Tableau1[[#This Row],[CLE]]=40,Tableau1[[#This Row],[MONTANT]],-Tableau1[[#This Row],[MONTANT]])</f>
        <v>293.17</v>
      </c>
    </row>
    <row r="4" spans="1:4">
      <c r="A4" s="1">
        <v>50</v>
      </c>
      <c r="B4" s="1">
        <v>113801</v>
      </c>
      <c r="C4" s="1">
        <v>324.16000000000003</v>
      </c>
      <c r="D4" s="3">
        <f>IF(Tableau1[[#This Row],[CLE]]=40,Tableau1[[#This Row],[MONTANT]],-Tableau1[[#This Row],[MONTANT]])</f>
        <v>-324.16000000000003</v>
      </c>
    </row>
    <row r="5" spans="1:4" hidden="1">
      <c r="A5" s="1">
        <v>40</v>
      </c>
      <c r="B5" s="1">
        <v>114301</v>
      </c>
      <c r="C5" s="1">
        <v>139.06</v>
      </c>
      <c r="D5" s="3">
        <f>IF(Tableau1[[#This Row],[CLE]]=40,Tableau1[[#This Row],[MONTANT]],-Tableau1[[#This Row],[MONTANT]])</f>
        <v>139.06</v>
      </c>
    </row>
    <row r="6" spans="1:4" hidden="1">
      <c r="A6" s="1">
        <v>50</v>
      </c>
      <c r="B6" s="1">
        <v>114301</v>
      </c>
      <c r="C6" s="1">
        <v>49.25</v>
      </c>
      <c r="D6" s="3">
        <f>IF(Tableau1[[#This Row],[CLE]]=40,Tableau1[[#This Row],[MONTANT]],-Tableau1[[#This Row],[MONTANT]])</f>
        <v>-49.25</v>
      </c>
    </row>
    <row r="7" spans="1:4" hidden="1">
      <c r="A7" s="1">
        <v>50</v>
      </c>
      <c r="B7" s="1">
        <v>114301</v>
      </c>
      <c r="C7" s="1">
        <v>98.62</v>
      </c>
      <c r="D7" s="3">
        <f>IF(Tableau1[[#This Row],[CLE]]=40,Tableau1[[#This Row],[MONTANT]],-Tableau1[[#This Row],[MONTANT]])</f>
        <v>-98.62</v>
      </c>
    </row>
    <row r="8" spans="1:4" hidden="1">
      <c r="A8" s="1">
        <v>40</v>
      </c>
      <c r="B8" s="1">
        <v>114301</v>
      </c>
      <c r="C8" s="1">
        <v>57.07</v>
      </c>
      <c r="D8" s="3">
        <f>IF(Tableau1[[#This Row],[CLE]]=40,Tableau1[[#This Row],[MONTANT]],-Tableau1[[#This Row],[MONTANT]])</f>
        <v>57.07</v>
      </c>
    </row>
    <row r="9" spans="1:4" hidden="1">
      <c r="A9" s="1">
        <v>40</v>
      </c>
      <c r="B9" s="1">
        <v>114301</v>
      </c>
      <c r="C9" s="1">
        <v>74.87</v>
      </c>
      <c r="D9" s="3">
        <f>IF(Tableau1[[#This Row],[CLE]]=40,Tableau1[[#This Row],[MONTANT]],-Tableau1[[#This Row],[MONTANT]])</f>
        <v>74.87</v>
      </c>
    </row>
    <row r="10" spans="1:4" hidden="1">
      <c r="A10" s="1">
        <v>40</v>
      </c>
      <c r="B10" s="1">
        <v>114301</v>
      </c>
      <c r="C10" s="1">
        <v>67.3</v>
      </c>
      <c r="D10" s="3">
        <f>IF(Tableau1[[#This Row],[CLE]]=40,Tableau1[[#This Row],[MONTANT]],-Tableau1[[#This Row],[MONTANT]])</f>
        <v>67.3</v>
      </c>
    </row>
    <row r="11" spans="1:4" hidden="1">
      <c r="A11" s="1">
        <v>40</v>
      </c>
      <c r="B11" s="1">
        <v>114301</v>
      </c>
      <c r="C11" s="1">
        <v>82.81</v>
      </c>
      <c r="D11" s="3">
        <f>IF(Tableau1[[#This Row],[CLE]]=40,Tableau1[[#This Row],[MONTANT]],-Tableau1[[#This Row],[MONTANT]])</f>
        <v>82.81</v>
      </c>
    </row>
    <row r="12" spans="1:4" hidden="1">
      <c r="A12" s="1">
        <v>50</v>
      </c>
      <c r="B12" s="1">
        <v>113804</v>
      </c>
      <c r="C12" s="1">
        <v>42.37</v>
      </c>
      <c r="D12" s="3">
        <f>IF(Tableau1[[#This Row],[CLE]]=40,Tableau1[[#This Row],[MONTANT]],-Tableau1[[#This Row],[MONTANT]])</f>
        <v>-42.37</v>
      </c>
    </row>
    <row r="13" spans="1:4" hidden="1">
      <c r="A13" s="1">
        <v>50</v>
      </c>
      <c r="B13" s="1">
        <v>113804</v>
      </c>
      <c r="C13" s="1">
        <v>61.67</v>
      </c>
      <c r="D13" s="3">
        <f>IF(Tableau1[[#This Row],[CLE]]=40,Tableau1[[#This Row],[MONTANT]],-Tableau1[[#This Row],[MONTANT]])</f>
        <v>-61.67</v>
      </c>
    </row>
    <row r="14" spans="1:4" hidden="1">
      <c r="A14" s="1">
        <v>40</v>
      </c>
      <c r="B14" s="1">
        <v>113804</v>
      </c>
      <c r="C14" s="1">
        <v>24.43</v>
      </c>
      <c r="D14" s="3">
        <f>IF(Tableau1[[#This Row],[CLE]]=40,Tableau1[[#This Row],[MONTANT]],-Tableau1[[#This Row],[MONTANT]])</f>
        <v>24.43</v>
      </c>
    </row>
    <row r="15" spans="1:4" hidden="1">
      <c r="A15" s="1">
        <v>40</v>
      </c>
      <c r="B15" s="1">
        <v>130507</v>
      </c>
      <c r="C15" s="1">
        <v>23.23</v>
      </c>
      <c r="D15" s="3">
        <f>IF(Tableau1[[#This Row],[CLE]]=40,Tableau1[[#This Row],[MONTANT]],-Tableau1[[#This Row],[MONTANT]])</f>
        <v>23.23</v>
      </c>
    </row>
    <row r="16" spans="1:4" hidden="1">
      <c r="A16" s="1">
        <v>50</v>
      </c>
      <c r="B16" s="1">
        <v>130507</v>
      </c>
      <c r="C16" s="1">
        <v>24.37</v>
      </c>
      <c r="D16" s="3">
        <f>IF(Tableau1[[#This Row],[CLE]]=40,Tableau1[[#This Row],[MONTANT]],-Tableau1[[#This Row],[MONTANT]])</f>
        <v>-24.37</v>
      </c>
    </row>
    <row r="17" spans="1:4" hidden="1">
      <c r="A17" s="1">
        <v>50</v>
      </c>
      <c r="B17" s="1">
        <v>130507</v>
      </c>
      <c r="C17" s="1">
        <v>23.66</v>
      </c>
      <c r="D17" s="3">
        <f>IF(Tableau1[[#This Row],[CLE]]=40,Tableau1[[#This Row],[MONTANT]],-Tableau1[[#This Row],[MONTANT]])</f>
        <v>-23.66</v>
      </c>
    </row>
    <row r="18" spans="1:4">
      <c r="A18" s="3" t="s">
        <v>3</v>
      </c>
      <c r="B18" s="3" t="s">
        <v>4</v>
      </c>
      <c r="C18" s="3">
        <f>SUBTOTAL(9,Tableau1[MONTANT])</f>
        <v>987.25</v>
      </c>
      <c r="D18" s="3">
        <f>SUBTOTAL(9,Tableau1[total])</f>
        <v>338.93</v>
      </c>
    </row>
    <row r="23" spans="1:4">
      <c r="C23" s="4"/>
    </row>
    <row r="28" spans="1:4">
      <c r="C28" s="5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DjiDji</cp:lastModifiedBy>
  <dcterms:created xsi:type="dcterms:W3CDTF">2015-06-05T18:19:34Z</dcterms:created>
  <dcterms:modified xsi:type="dcterms:W3CDTF">2021-09-11T16:54:29Z</dcterms:modified>
</cp:coreProperties>
</file>