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30" windowWidth="24915" windowHeight="12840"/>
  </bookViews>
  <sheets>
    <sheet name="Saisie AT 2016" sheetId="1" r:id="rId1"/>
  </sheets>
  <externalReferences>
    <externalReference r:id="rId2"/>
  </externalReferences>
  <definedNames>
    <definedName name="_xlnm._FilterDatabase" localSheetId="0" hidden="1">'Saisie AT 2016'!$B$3:$X$3</definedName>
    <definedName name="CHSCTbis">[1]Calculs!$F$2:$F$8</definedName>
    <definedName name="DossierAT">[1]Calculs!$Q$2:$Q$3</definedName>
    <definedName name="Entité">[1]Calculs!$E$2:$E$7</definedName>
    <definedName name="Entités">[1]Calculs!$A$2,[1]Calculs!$A$8,[1]Calculs!$A$9,[1]Calculs!$A$10,[1]Calculs!$A$20,[1]Calculs!$A$28,[1]Calculs!$A$35</definedName>
    <definedName name="Liste_000">'Saisie AT 2016'!$T$5:$T$10</definedName>
    <definedName name="SAMI">[1]Calculs!$R$2:$R$5</definedName>
    <definedName name="Secteurs">[1]Calculs!$B$2:$B$44</definedName>
  </definedNames>
  <calcPr calcId="152511"/>
</workbook>
</file>

<file path=xl/calcChain.xml><?xml version="1.0" encoding="utf-8"?>
<calcChain xmlns="http://schemas.openxmlformats.org/spreadsheetml/2006/main">
  <c r="M20" i="1" l="1"/>
  <c r="N20" i="1"/>
  <c r="O20" i="1"/>
  <c r="P20" i="1"/>
  <c r="Q20" i="1"/>
  <c r="R20" i="1"/>
  <c r="M21" i="1"/>
  <c r="N21" i="1"/>
  <c r="O21" i="1"/>
  <c r="P21" i="1"/>
  <c r="Q21" i="1"/>
  <c r="R21" i="1"/>
  <c r="M22" i="1"/>
  <c r="N22" i="1"/>
  <c r="O22" i="1"/>
  <c r="P22" i="1"/>
  <c r="Q22" i="1"/>
  <c r="R22" i="1"/>
  <c r="M23" i="1"/>
  <c r="N23" i="1"/>
  <c r="O23" i="1"/>
  <c r="P23" i="1"/>
  <c r="Q23" i="1"/>
  <c r="R23" i="1"/>
  <c r="L23" i="1"/>
  <c r="L22" i="1"/>
  <c r="L21" i="1"/>
  <c r="L20" i="1"/>
  <c r="J13" i="1"/>
  <c r="K13" i="1"/>
  <c r="E13" i="1"/>
  <c r="D13" i="1"/>
  <c r="C13" i="1"/>
  <c r="B13" i="1"/>
</calcChain>
</file>

<file path=xl/sharedStrings.xml><?xml version="1.0" encoding="utf-8"?>
<sst xmlns="http://schemas.openxmlformats.org/spreadsheetml/2006/main" count="100" uniqueCount="81">
  <si>
    <t>AT avec arrêt</t>
  </si>
  <si>
    <t>AT sans arrêt</t>
  </si>
  <si>
    <t>AJ avec arrêt</t>
  </si>
  <si>
    <t>AJ sans arrêt</t>
  </si>
  <si>
    <t>Nom</t>
  </si>
  <si>
    <t>Prénom</t>
  </si>
  <si>
    <t>Date AT/AJ</t>
  </si>
  <si>
    <t>Circonstances de l'AT/AJ</t>
  </si>
  <si>
    <t>Conséquences</t>
  </si>
  <si>
    <t>Secteur</t>
  </si>
  <si>
    <t>CHSCT</t>
  </si>
  <si>
    <t>Durée arrêt
AT</t>
  </si>
  <si>
    <t>Durée arrêt
AJ</t>
  </si>
  <si>
    <t>Nature lésion</t>
  </si>
  <si>
    <t>Siège lésion</t>
  </si>
  <si>
    <t>Admis</t>
  </si>
  <si>
    <t>Morsure avec ou sans plaie</t>
  </si>
  <si>
    <t>Cuisse gauche</t>
  </si>
  <si>
    <t>98</t>
  </si>
  <si>
    <t>CPR</t>
  </si>
  <si>
    <t>Nature de la lésion</t>
  </si>
  <si>
    <t>Non admis</t>
  </si>
  <si>
    <t>Contusion, hématome</t>
  </si>
  <si>
    <t>Genou droit</t>
  </si>
  <si>
    <t>02</t>
  </si>
  <si>
    <t>01</t>
  </si>
  <si>
    <t>Nature de lésion non précisée</t>
  </si>
  <si>
    <t>Genou gauche</t>
  </si>
  <si>
    <t>Traitement</t>
  </si>
  <si>
    <t>Amputation</t>
  </si>
  <si>
    <t>08</t>
  </si>
  <si>
    <t>03</t>
  </si>
  <si>
    <t>Asphyxie</t>
  </si>
  <si>
    <t>Entorse</t>
  </si>
  <si>
    <t>Cheville droite</t>
  </si>
  <si>
    <t>04</t>
  </si>
  <si>
    <t>Brûlure</t>
  </si>
  <si>
    <t>05</t>
  </si>
  <si>
    <t>Choc émotionnel (y compris traumatisme pdychologique des conducteurs)</t>
  </si>
  <si>
    <t>06</t>
  </si>
  <si>
    <t>Claquage</t>
  </si>
  <si>
    <t>Pierre</t>
  </si>
  <si>
    <t>Paul</t>
  </si>
  <si>
    <t>Jacques</t>
  </si>
  <si>
    <t>Marie</t>
  </si>
  <si>
    <t>Sophie</t>
  </si>
  <si>
    <t>Dupont</t>
  </si>
  <si>
    <t>Lefevre</t>
  </si>
  <si>
    <t>Michel</t>
  </si>
  <si>
    <t>Dussaut</t>
  </si>
  <si>
    <t>Guillaume</t>
  </si>
  <si>
    <t>EIC</t>
  </si>
  <si>
    <t>Gravité
AT/AJ</t>
  </si>
  <si>
    <t>Nb AT ac arrêt</t>
  </si>
  <si>
    <t>Nb AT ss arrêt</t>
  </si>
  <si>
    <t>Nb AJ ac arrêt</t>
  </si>
  <si>
    <t>Nb AJ ss arrêt</t>
  </si>
  <si>
    <t>Unité 1</t>
  </si>
  <si>
    <t>Unité 2</t>
  </si>
  <si>
    <t>Unité 3</t>
  </si>
  <si>
    <t>Unité 4</t>
  </si>
  <si>
    <t>Refus AT ou AJ</t>
  </si>
  <si>
    <t>Unité</t>
  </si>
  <si>
    <t>Unité 5</t>
  </si>
  <si>
    <t>Unité 6</t>
  </si>
  <si>
    <t>Unité 7</t>
  </si>
  <si>
    <t>Extérieur</t>
  </si>
  <si>
    <t>Atelier</t>
  </si>
  <si>
    <t>Escalier</t>
  </si>
  <si>
    <t>CHSCT 1</t>
  </si>
  <si>
    <t>CHSCT 2</t>
  </si>
  <si>
    <t>CHSCT 3</t>
  </si>
  <si>
    <t>Lésion</t>
  </si>
  <si>
    <t>Plain-pied (01)</t>
  </si>
  <si>
    <t>Dénivellation (02)</t>
  </si>
  <si>
    <t>Manipulation d'objet (03)</t>
  </si>
  <si>
    <t>Manutention de charge (04)</t>
  </si>
  <si>
    <t>Véhicule (05)</t>
  </si>
  <si>
    <t>Atteintes aux personnes (06)</t>
  </si>
  <si>
    <t>Autres (98)</t>
  </si>
  <si>
    <t>Catégorie Lésion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</si>
</sst>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[$-40C]d\-mmm;@"/>
    <numFmt numFmtId="166" formatCode="0.0"/>
    <numFmt numFmtId="169" formatCode="dd\ mmmm"/>
  </numFmts>
  <fonts count="8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16" fontId="2" fillId="0" borderId="6" xfId="0" applyNumberFormat="1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6" xfId="0" applyBorder="1"/>
    <xf numFmtId="0" fontId="4" fillId="0" borderId="7" xfId="0" applyFont="1" applyBorder="1"/>
    <xf numFmtId="0" fontId="5" fillId="2" borderId="6" xfId="0" applyFont="1" applyFill="1" applyBorder="1" applyAlignment="1">
      <alignment horizontal="center" vertical="center" wrapText="1"/>
    </xf>
    <xf numFmtId="16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/>
    <xf numFmtId="0" fontId="0" fillId="6" borderId="6" xfId="0" applyFill="1" applyBorder="1"/>
    <xf numFmtId="0" fontId="1" fillId="0" borderId="8" xfId="0" applyFont="1" applyBorder="1"/>
    <xf numFmtId="49" fontId="1" fillId="0" borderId="9" xfId="0" applyNumberFormat="1" applyFont="1" applyBorder="1"/>
    <xf numFmtId="0" fontId="0" fillId="7" borderId="6" xfId="0" applyFill="1" applyBorder="1"/>
    <xf numFmtId="0" fontId="0" fillId="0" borderId="9" xfId="0" applyBorder="1"/>
    <xf numFmtId="0" fontId="0" fillId="8" borderId="6" xfId="0" applyFill="1" applyBorder="1"/>
    <xf numFmtId="0" fontId="2" fillId="2" borderId="6" xfId="0" applyFont="1" applyFill="1" applyBorder="1" applyAlignment="1">
      <alignment horizontal="center" vertical="center" wrapText="1"/>
    </xf>
    <xf numFmtId="165" fontId="2" fillId="0" borderId="6" xfId="0" applyNumberFormat="1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6" fontId="2" fillId="0" borderId="6" xfId="0" applyNumberFormat="1" applyFont="1" applyBorder="1"/>
    <xf numFmtId="166" fontId="2" fillId="0" borderId="6" xfId="0" applyNumberFormat="1" applyFont="1" applyFill="1" applyBorder="1"/>
    <xf numFmtId="1" fontId="0" fillId="3" borderId="6" xfId="0" applyNumberFormat="1" applyFont="1" applyFill="1" applyBorder="1" applyAlignment="1">
      <alignment horizontal="center" vertical="center"/>
    </xf>
    <xf numFmtId="1" fontId="0" fillId="9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169" fontId="7" fillId="10" borderId="6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">
    <dxf>
      <fill>
        <patternFill>
          <bgColor rgb="FF73B900"/>
        </patternFill>
      </fill>
    </dxf>
    <dxf>
      <fill>
        <patternFill>
          <bgColor rgb="FFE0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AT%20EIC%20en%20cours%202016%20(04_04_20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AT 2016"/>
      <sheetName val="Calculs"/>
      <sheetName val="Graphs indices"/>
      <sheetName val="1er Trimestre"/>
      <sheetName val="2nd Trimestre"/>
      <sheetName val="3ème Trimestre"/>
      <sheetName val="4ème Trimestre"/>
      <sheetName val="Liste"/>
      <sheetName val="Récap"/>
    </sheetNames>
    <sheetDataSet>
      <sheetData sheetId="0"/>
      <sheetData sheetId="1">
        <row r="2">
          <cell r="A2" t="str">
            <v>Siège</v>
          </cell>
          <cell r="B2" t="str">
            <v>Direction</v>
          </cell>
          <cell r="E2" t="str">
            <v>Siège</v>
          </cell>
          <cell r="F2" t="str">
            <v>CHSCT Siège</v>
          </cell>
          <cell r="Q2" t="str">
            <v>OUI</v>
          </cell>
          <cell r="R2" t="str">
            <v>S</v>
          </cell>
        </row>
        <row r="3">
          <cell r="B3" t="str">
            <v>Pôle S</v>
          </cell>
          <cell r="E3" t="str">
            <v>COGC</v>
          </cell>
          <cell r="F3" t="str">
            <v>CHSCT Siège</v>
          </cell>
          <cell r="Q3" t="str">
            <v>NON</v>
          </cell>
          <cell r="R3" t="str">
            <v>A</v>
          </cell>
        </row>
        <row r="4">
          <cell r="B4" t="str">
            <v>Pôle RH</v>
          </cell>
          <cell r="E4" t="str">
            <v>CFCF</v>
          </cell>
          <cell r="F4" t="str">
            <v>CHSCT Siège</v>
          </cell>
          <cell r="R4" t="str">
            <v>M</v>
          </cell>
        </row>
        <row r="5">
          <cell r="B5" t="str">
            <v>Pôle QP/PC</v>
          </cell>
          <cell r="E5" t="str">
            <v>UO PE</v>
          </cell>
          <cell r="F5" t="str">
            <v>CHSCT Infra UO PE</v>
          </cell>
          <cell r="R5" t="str">
            <v>I</v>
          </cell>
        </row>
        <row r="6">
          <cell r="B6" t="str">
            <v>Pôle DEV</v>
          </cell>
          <cell r="E6" t="str">
            <v>UO L1</v>
          </cell>
          <cell r="F6" t="str">
            <v>CHSCT Infra UO L1</v>
          </cell>
        </row>
        <row r="7">
          <cell r="B7" t="str">
            <v>Plateau Commun</v>
          </cell>
          <cell r="E7" t="str">
            <v>UO L4</v>
          </cell>
          <cell r="F7" t="str">
            <v>CHSCT Infra UO L4</v>
          </cell>
        </row>
        <row r="8">
          <cell r="A8" t="str">
            <v>COGC</v>
          </cell>
          <cell r="B8" t="str">
            <v>COGC</v>
          </cell>
          <cell r="F8" t="str">
            <v>CHSCT Infra UO CCA Nord</v>
          </cell>
        </row>
        <row r="9">
          <cell r="A9" t="str">
            <v>CFCF</v>
          </cell>
          <cell r="B9" t="str">
            <v>CFCF</v>
          </cell>
        </row>
        <row r="10">
          <cell r="A10" t="str">
            <v>UO PE</v>
          </cell>
          <cell r="B10" t="str">
            <v>Siège UO PE</v>
          </cell>
        </row>
        <row r="11">
          <cell r="B11" t="str">
            <v>CCL</v>
          </cell>
        </row>
        <row r="12">
          <cell r="B12" t="str">
            <v>Réserve Paris</v>
          </cell>
        </row>
        <row r="13">
          <cell r="B13" t="str">
            <v>Réserve PNO</v>
          </cell>
        </row>
        <row r="14">
          <cell r="B14" t="str">
            <v>Pantin</v>
          </cell>
        </row>
        <row r="15">
          <cell r="B15" t="str">
            <v>Etudes</v>
          </cell>
        </row>
        <row r="16">
          <cell r="B16" t="str">
            <v>Poste 1</v>
          </cell>
        </row>
        <row r="17">
          <cell r="B17" t="str">
            <v>Noisy</v>
          </cell>
        </row>
        <row r="18">
          <cell r="B18" t="str">
            <v>Poste CHL</v>
          </cell>
        </row>
        <row r="19">
          <cell r="B19" t="str">
            <v>Ourcq TEE</v>
          </cell>
        </row>
        <row r="20">
          <cell r="A20" t="str">
            <v>UO L1</v>
          </cell>
          <cell r="B20" t="str">
            <v>Siège UO L1</v>
          </cell>
        </row>
        <row r="21">
          <cell r="B21" t="str">
            <v>Vaires pair</v>
          </cell>
        </row>
        <row r="22">
          <cell r="B22" t="str">
            <v>Ligne 2</v>
          </cell>
        </row>
        <row r="23">
          <cell r="B23" t="str">
            <v>Vaires impair</v>
          </cell>
        </row>
        <row r="24">
          <cell r="B24" t="str">
            <v>Meaux</v>
          </cell>
        </row>
        <row r="25">
          <cell r="B25" t="str">
            <v>Réserve L1</v>
          </cell>
        </row>
        <row r="26">
          <cell r="B26" t="str">
            <v>Vaires VP</v>
          </cell>
        </row>
        <row r="27">
          <cell r="B27" t="str">
            <v>Château-Thierry</v>
          </cell>
        </row>
        <row r="28">
          <cell r="A28" t="str">
            <v>UO L4</v>
          </cell>
          <cell r="B28" t="str">
            <v>Siège UO L4</v>
          </cell>
        </row>
        <row r="29">
          <cell r="B29" t="str">
            <v>Nogent-Villiers</v>
          </cell>
        </row>
        <row r="30">
          <cell r="B30" t="str">
            <v>Ligne 4</v>
          </cell>
        </row>
        <row r="31">
          <cell r="B31" t="str">
            <v>Aube</v>
          </cell>
        </row>
        <row r="32">
          <cell r="B32" t="str">
            <v>Réserve ZD</v>
          </cell>
        </row>
        <row r="33">
          <cell r="B33" t="str">
            <v>Longueville</v>
          </cell>
        </row>
        <row r="34">
          <cell r="B34" t="str">
            <v>Réserve banlieue L4</v>
          </cell>
        </row>
        <row r="35">
          <cell r="A35" t="str">
            <v>UO CCA</v>
          </cell>
          <cell r="B35" t="str">
            <v>Siège UO CCA</v>
          </cell>
        </row>
        <row r="36">
          <cell r="B36" t="str">
            <v>Givet-Revin-Sedan</v>
          </cell>
        </row>
        <row r="37">
          <cell r="B37" t="str">
            <v>Charleville</v>
          </cell>
        </row>
        <row r="38">
          <cell r="B38" t="str">
            <v>Reims</v>
          </cell>
        </row>
        <row r="39">
          <cell r="B39" t="str">
            <v>Reims ext.</v>
          </cell>
        </row>
        <row r="40">
          <cell r="B40" t="str">
            <v>Châlons-Epernay</v>
          </cell>
        </row>
        <row r="41">
          <cell r="B41" t="str">
            <v>Châlons Lignes</v>
          </cell>
        </row>
        <row r="42">
          <cell r="B42" t="str">
            <v>Vitry-St Dizier</v>
          </cell>
        </row>
        <row r="43">
          <cell r="B43" t="str">
            <v>Troyes</v>
          </cell>
        </row>
        <row r="44">
          <cell r="B44" t="str">
            <v>Chaumont-Langres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AB31"/>
  <sheetViews>
    <sheetView tabSelected="1" topLeftCell="F1" workbookViewId="0">
      <pane ySplit="3" topLeftCell="A13" activePane="bottomLeft" state="frozen"/>
      <selection pane="bottomLeft" activeCell="I19" sqref="I19"/>
    </sheetView>
  </sheetViews>
  <sheetFormatPr baseColWidth="10" defaultRowHeight="12.75" x14ac:dyDescent="0.2"/>
  <cols>
    <col min="1" max="1" width="3" style="1" customWidth="1"/>
    <col min="2" max="2" width="9.85546875" style="1" customWidth="1"/>
    <col min="3" max="3" width="9.140625" style="1" customWidth="1"/>
    <col min="4" max="4" width="9.28515625" style="1" customWidth="1"/>
    <col min="5" max="5" width="9.42578125" style="1" customWidth="1"/>
    <col min="6" max="6" width="12.28515625" style="1" bestFit="1" customWidth="1"/>
    <col min="7" max="7" width="10.7109375" style="1" bestFit="1" customWidth="1"/>
    <col min="8" max="8" width="9" style="1" customWidth="1"/>
    <col min="9" max="9" width="38.85546875" style="1" customWidth="1"/>
    <col min="10" max="10" width="7.140625" style="1" customWidth="1"/>
    <col min="11" max="11" width="7.5703125" style="1" customWidth="1"/>
    <col min="12" max="12" width="13" style="1" customWidth="1"/>
    <col min="13" max="13" width="13.140625" style="1" customWidth="1"/>
    <col min="14" max="14" width="7.140625" style="27" customWidth="1"/>
    <col min="15" max="15" width="8" style="27" customWidth="1"/>
    <col min="16" max="18" width="11.42578125" style="1"/>
    <col min="19" max="23" width="11.42578125" style="1" customWidth="1"/>
    <col min="24" max="24" width="63.7109375" style="1" customWidth="1"/>
    <col min="25" max="25" width="11.42578125" style="1" customWidth="1"/>
    <col min="29" max="16384" width="11.42578125" style="1"/>
  </cols>
  <sheetData>
    <row r="2" spans="2:24" ht="36.75" customHeight="1" x14ac:dyDescent="0.2">
      <c r="B2" s="37" t="s">
        <v>0</v>
      </c>
      <c r="C2" s="37" t="s">
        <v>1</v>
      </c>
      <c r="D2" s="37" t="s">
        <v>2</v>
      </c>
      <c r="E2" s="37" t="s">
        <v>3</v>
      </c>
      <c r="F2" s="44" t="s">
        <v>4</v>
      </c>
      <c r="G2" s="44" t="s">
        <v>5</v>
      </c>
      <c r="H2" s="37" t="s">
        <v>6</v>
      </c>
      <c r="I2" s="37" t="s">
        <v>7</v>
      </c>
      <c r="J2" s="39" t="s">
        <v>8</v>
      </c>
      <c r="K2" s="40"/>
      <c r="L2" s="40"/>
      <c r="M2" s="41"/>
      <c r="N2" s="42" t="s">
        <v>72</v>
      </c>
      <c r="O2" s="42" t="s">
        <v>80</v>
      </c>
      <c r="P2" s="35" t="s">
        <v>62</v>
      </c>
      <c r="Q2" s="35" t="s">
        <v>9</v>
      </c>
      <c r="R2" s="35" t="s">
        <v>10</v>
      </c>
    </row>
    <row r="3" spans="2:24" ht="34.5" thickBot="1" x14ac:dyDescent="0.25">
      <c r="B3" s="38"/>
      <c r="C3" s="38"/>
      <c r="D3" s="38"/>
      <c r="E3" s="38"/>
      <c r="F3" s="45"/>
      <c r="G3" s="45"/>
      <c r="H3" s="38"/>
      <c r="I3" s="38"/>
      <c r="J3" s="2" t="s">
        <v>11</v>
      </c>
      <c r="K3" s="2" t="s">
        <v>12</v>
      </c>
      <c r="L3" s="2" t="s">
        <v>13</v>
      </c>
      <c r="M3" s="2" t="s">
        <v>14</v>
      </c>
      <c r="N3" s="43"/>
      <c r="O3" s="43"/>
      <c r="P3" s="36"/>
      <c r="Q3" s="36"/>
      <c r="R3" s="36"/>
    </row>
    <row r="4" spans="2:24" ht="77.25" customHeight="1" thickBot="1" x14ac:dyDescent="0.3">
      <c r="B4" s="4" t="s">
        <v>15</v>
      </c>
      <c r="C4" s="4"/>
      <c r="D4" s="4"/>
      <c r="E4" s="4"/>
      <c r="F4" s="5" t="s">
        <v>46</v>
      </c>
      <c r="G4" s="5" t="s">
        <v>41</v>
      </c>
      <c r="H4" s="6">
        <v>42371</v>
      </c>
      <c r="I4" s="3"/>
      <c r="J4" s="7">
        <v>1</v>
      </c>
      <c r="K4" s="7"/>
      <c r="L4" s="7" t="s">
        <v>16</v>
      </c>
      <c r="M4" s="7" t="s">
        <v>17</v>
      </c>
      <c r="N4" s="8" t="s">
        <v>18</v>
      </c>
      <c r="O4" s="8">
        <v>5</v>
      </c>
      <c r="P4" s="9" t="s">
        <v>59</v>
      </c>
      <c r="Q4" s="9" t="s">
        <v>66</v>
      </c>
      <c r="R4" s="9" t="s">
        <v>69</v>
      </c>
      <c r="T4" s="10" t="s">
        <v>72</v>
      </c>
      <c r="V4" s="11" t="s">
        <v>19</v>
      </c>
      <c r="X4" s="12" t="s">
        <v>20</v>
      </c>
    </row>
    <row r="5" spans="2:24" ht="66" customHeight="1" x14ac:dyDescent="0.2">
      <c r="B5" s="4"/>
      <c r="C5" s="4"/>
      <c r="D5" s="4"/>
      <c r="E5" s="4" t="s">
        <v>21</v>
      </c>
      <c r="F5" s="13" t="s">
        <v>47</v>
      </c>
      <c r="G5" s="13" t="s">
        <v>42</v>
      </c>
      <c r="H5" s="14">
        <v>42405</v>
      </c>
      <c r="I5" s="15"/>
      <c r="J5" s="16"/>
      <c r="K5" s="16">
        <v>0</v>
      </c>
      <c r="L5" s="16" t="s">
        <v>22</v>
      </c>
      <c r="M5" s="16" t="s">
        <v>23</v>
      </c>
      <c r="N5" s="17" t="s">
        <v>24</v>
      </c>
      <c r="O5" s="17">
        <v>3</v>
      </c>
      <c r="P5" s="9" t="s">
        <v>60</v>
      </c>
      <c r="Q5" s="9" t="s">
        <v>67</v>
      </c>
      <c r="R5" s="9" t="s">
        <v>70</v>
      </c>
      <c r="T5" s="18" t="s">
        <v>25</v>
      </c>
      <c r="V5" s="19" t="s">
        <v>15</v>
      </c>
      <c r="X5" s="20" t="s">
        <v>26</v>
      </c>
    </row>
    <row r="6" spans="2:24" ht="65.25" customHeight="1" x14ac:dyDescent="0.2">
      <c r="B6" s="4" t="s">
        <v>15</v>
      </c>
      <c r="C6" s="4"/>
      <c r="D6" s="4"/>
      <c r="E6" s="4"/>
      <c r="F6" s="5" t="s">
        <v>48</v>
      </c>
      <c r="G6" s="5" t="s">
        <v>43</v>
      </c>
      <c r="H6" s="6">
        <v>42415</v>
      </c>
      <c r="I6" s="3"/>
      <c r="J6" s="7">
        <v>19</v>
      </c>
      <c r="K6" s="7"/>
      <c r="L6" s="7" t="s">
        <v>22</v>
      </c>
      <c r="M6" s="7" t="s">
        <v>27</v>
      </c>
      <c r="N6" s="8" t="s">
        <v>25</v>
      </c>
      <c r="O6" s="8">
        <v>17</v>
      </c>
      <c r="P6" s="9" t="s">
        <v>63</v>
      </c>
      <c r="Q6" s="9" t="s">
        <v>66</v>
      </c>
      <c r="R6" s="9" t="s">
        <v>70</v>
      </c>
      <c r="T6" s="21" t="s">
        <v>24</v>
      </c>
      <c r="V6" s="22" t="s">
        <v>28</v>
      </c>
      <c r="X6" s="23" t="s">
        <v>29</v>
      </c>
    </row>
    <row r="7" spans="2:24" ht="45" customHeight="1" x14ac:dyDescent="0.2">
      <c r="B7" s="4"/>
      <c r="C7" s="4"/>
      <c r="D7" s="4" t="s">
        <v>15</v>
      </c>
      <c r="E7" s="4"/>
      <c r="F7" s="5" t="s">
        <v>49</v>
      </c>
      <c r="G7" s="5" t="s">
        <v>44</v>
      </c>
      <c r="H7" s="6">
        <v>42423</v>
      </c>
      <c r="I7" s="3"/>
      <c r="J7" s="7"/>
      <c r="K7" s="7">
        <v>9</v>
      </c>
      <c r="L7" s="7"/>
      <c r="M7" s="7"/>
      <c r="N7" s="8" t="s">
        <v>30</v>
      </c>
      <c r="O7" s="8">
        <v>4</v>
      </c>
      <c r="P7" s="9" t="s">
        <v>64</v>
      </c>
      <c r="Q7" s="9" t="s">
        <v>67</v>
      </c>
      <c r="R7" s="9" t="s">
        <v>69</v>
      </c>
      <c r="T7" s="21" t="s">
        <v>31</v>
      </c>
      <c r="V7" s="24" t="s">
        <v>21</v>
      </c>
      <c r="X7" s="23" t="s">
        <v>32</v>
      </c>
    </row>
    <row r="8" spans="2:24" ht="66" customHeight="1" x14ac:dyDescent="0.2">
      <c r="B8" s="4" t="s">
        <v>28</v>
      </c>
      <c r="C8" s="4"/>
      <c r="D8" s="4"/>
      <c r="E8" s="4"/>
      <c r="F8" s="5" t="s">
        <v>50</v>
      </c>
      <c r="G8" s="5" t="s">
        <v>45</v>
      </c>
      <c r="H8" s="6">
        <v>42440</v>
      </c>
      <c r="I8" s="3"/>
      <c r="J8" s="7">
        <v>7</v>
      </c>
      <c r="K8" s="7"/>
      <c r="L8" s="7" t="s">
        <v>33</v>
      </c>
      <c r="M8" s="7" t="s">
        <v>34</v>
      </c>
      <c r="N8" s="8" t="s">
        <v>24</v>
      </c>
      <c r="O8" s="8">
        <v>3</v>
      </c>
      <c r="P8" s="9" t="s">
        <v>65</v>
      </c>
      <c r="Q8" s="9" t="s">
        <v>68</v>
      </c>
      <c r="R8" s="9" t="s">
        <v>71</v>
      </c>
      <c r="T8" s="21" t="s">
        <v>35</v>
      </c>
      <c r="X8" s="23" t="s">
        <v>36</v>
      </c>
    </row>
    <row r="9" spans="2:24" ht="39.75" customHeight="1" x14ac:dyDescent="0.2">
      <c r="B9" s="4"/>
      <c r="C9" s="4"/>
      <c r="D9" s="4"/>
      <c r="E9" s="4"/>
      <c r="F9" s="13"/>
      <c r="G9" s="13"/>
      <c r="H9" s="14"/>
      <c r="I9" s="15"/>
      <c r="J9" s="16"/>
      <c r="K9" s="16"/>
      <c r="L9" s="7"/>
      <c r="M9" s="16"/>
      <c r="N9" s="8"/>
      <c r="O9" s="17"/>
      <c r="P9" s="9"/>
      <c r="Q9" s="9"/>
      <c r="R9" s="9"/>
      <c r="T9" s="21" t="s">
        <v>37</v>
      </c>
      <c r="X9" s="23" t="s">
        <v>38</v>
      </c>
    </row>
    <row r="10" spans="2:24" ht="50.25" customHeight="1" x14ac:dyDescent="0.2">
      <c r="B10" s="4"/>
      <c r="C10" s="4"/>
      <c r="D10" s="4"/>
      <c r="E10" s="4"/>
      <c r="F10" s="5"/>
      <c r="G10" s="5"/>
      <c r="H10" s="6"/>
      <c r="I10" s="3"/>
      <c r="J10" s="7"/>
      <c r="K10" s="7"/>
      <c r="L10" s="7"/>
      <c r="M10" s="7"/>
      <c r="N10" s="8"/>
      <c r="O10" s="8"/>
      <c r="P10" s="9"/>
      <c r="Q10" s="9"/>
      <c r="R10" s="9"/>
      <c r="T10" s="21" t="s">
        <v>39</v>
      </c>
      <c r="X10" s="23" t="s">
        <v>40</v>
      </c>
    </row>
    <row r="11" spans="2:24" ht="20.100000000000001" customHeight="1" x14ac:dyDescent="0.2">
      <c r="B11" s="4"/>
      <c r="C11" s="4"/>
      <c r="D11" s="4"/>
      <c r="E11" s="4"/>
      <c r="F11" s="5"/>
      <c r="G11" s="25"/>
      <c r="H11" s="26"/>
      <c r="I11" s="3"/>
      <c r="J11" s="7"/>
      <c r="K11" s="7"/>
      <c r="L11" s="7"/>
      <c r="M11" s="7"/>
      <c r="N11" s="8"/>
      <c r="O11" s="8"/>
      <c r="P11" s="9"/>
      <c r="Q11" s="9"/>
      <c r="R11" s="9"/>
    </row>
    <row r="12" spans="2:24" ht="20.100000000000001" customHeight="1" x14ac:dyDescent="0.2">
      <c r="B12" s="4"/>
      <c r="C12" s="4"/>
      <c r="D12" s="4"/>
      <c r="E12" s="4"/>
      <c r="F12" s="5"/>
      <c r="G12" s="25"/>
      <c r="H12" s="3"/>
      <c r="I12" s="3"/>
      <c r="J12" s="7"/>
      <c r="K12" s="7"/>
      <c r="L12" s="7"/>
      <c r="M12" s="7"/>
      <c r="N12" s="8"/>
      <c r="O12" s="8"/>
      <c r="P12" s="9"/>
      <c r="Q12" s="9"/>
      <c r="R12" s="9"/>
    </row>
    <row r="13" spans="2:24" x14ac:dyDescent="0.2">
      <c r="B13" s="1">
        <f>COUNTIF(B4:B12,"Admis")</f>
        <v>2</v>
      </c>
      <c r="C13" s="1">
        <f>COUNTIF(C4:C12,"Admis")</f>
        <v>0</v>
      </c>
      <c r="D13" s="1">
        <f>COUNTIF(D4:D12,"Admis")</f>
        <v>1</v>
      </c>
      <c r="E13" s="1">
        <f>COUNTIF(E4:E12,"Admis")</f>
        <v>0</v>
      </c>
      <c r="J13" s="1">
        <f>SUM(J4:J12)</f>
        <v>27</v>
      </c>
      <c r="K13" s="1">
        <f>SUM(K5:K12)</f>
        <v>9</v>
      </c>
    </row>
    <row r="19" spans="9:19" ht="22.5" x14ac:dyDescent="0.2">
      <c r="I19" s="46">
        <v>42429</v>
      </c>
      <c r="J19" s="7" t="s">
        <v>51</v>
      </c>
      <c r="K19" s="7" t="s">
        <v>52</v>
      </c>
      <c r="L19" s="3" t="s">
        <v>57</v>
      </c>
      <c r="M19" s="3" t="s">
        <v>58</v>
      </c>
      <c r="N19" s="3" t="s">
        <v>59</v>
      </c>
      <c r="O19" s="3" t="s">
        <v>60</v>
      </c>
      <c r="P19" s="3" t="s">
        <v>63</v>
      </c>
      <c r="Q19" s="3" t="s">
        <v>64</v>
      </c>
      <c r="R19" s="3" t="s">
        <v>65</v>
      </c>
      <c r="S19" s="3"/>
    </row>
    <row r="20" spans="9:19" x14ac:dyDescent="0.2">
      <c r="I20" s="28" t="s">
        <v>53</v>
      </c>
      <c r="J20" s="30"/>
      <c r="K20" s="31"/>
      <c r="L20" s="32">
        <f>SUMPRODUCT(($P$4:$P$12=L$19)*($B$4:$B$12&lt;&gt;0)*(MONTH($H$4:$H$12)&lt;(MONTH($I$19)+1)))</f>
        <v>0</v>
      </c>
      <c r="M20" s="32">
        <f t="shared" ref="M20:R20" si="0">SUMPRODUCT(($P$4:$P$12=M$19)*($B$4:$B$12&lt;&gt;0)*(MONTH($H$4:$H$12)&lt;(MONTH($I$19)+1)))</f>
        <v>0</v>
      </c>
      <c r="N20" s="32">
        <f t="shared" si="0"/>
        <v>1</v>
      </c>
      <c r="O20" s="32">
        <f t="shared" si="0"/>
        <v>0</v>
      </c>
      <c r="P20" s="32">
        <f t="shared" si="0"/>
        <v>1</v>
      </c>
      <c r="Q20" s="32">
        <f t="shared" si="0"/>
        <v>0</v>
      </c>
      <c r="R20" s="32">
        <f t="shared" si="0"/>
        <v>0</v>
      </c>
      <c r="S20" s="32"/>
    </row>
    <row r="21" spans="9:19" x14ac:dyDescent="0.2">
      <c r="I21" s="28" t="s">
        <v>54</v>
      </c>
      <c r="J21" s="30"/>
      <c r="K21" s="31"/>
      <c r="L21" s="32">
        <f>SUMPRODUCT(($P$4:$P$12=L$19)*($C$4:$C$12&lt;&gt;0)*(MONTH($H$4:$H$12)&lt;(MONTH($I$19)+1)))</f>
        <v>0</v>
      </c>
      <c r="M21" s="32">
        <f t="shared" ref="M21:R21" si="1">SUMPRODUCT(($P$4:$P$12=M$19)*($C$4:$C$12&lt;&gt;0)*(MONTH($H$4:$H$12)&lt;(MONTH($I$19)+1)))</f>
        <v>0</v>
      </c>
      <c r="N21" s="32">
        <f t="shared" si="1"/>
        <v>0</v>
      </c>
      <c r="O21" s="32">
        <f t="shared" si="1"/>
        <v>0</v>
      </c>
      <c r="P21" s="32">
        <f t="shared" si="1"/>
        <v>0</v>
      </c>
      <c r="Q21" s="32">
        <f t="shared" si="1"/>
        <v>0</v>
      </c>
      <c r="R21" s="32">
        <f t="shared" si="1"/>
        <v>0</v>
      </c>
      <c r="S21" s="32"/>
    </row>
    <row r="22" spans="9:19" x14ac:dyDescent="0.2">
      <c r="I22" s="28" t="s">
        <v>55</v>
      </c>
      <c r="J22" s="30"/>
      <c r="K22" s="31"/>
      <c r="L22" s="32">
        <f>SUMPRODUCT(($P$4:$P$12=L$19)*($D$4:$D$12&lt;&gt;0)*(MONTH($H$4:$H$12)&lt;(MONTH($I$19)+1)))</f>
        <v>0</v>
      </c>
      <c r="M22" s="32">
        <f t="shared" ref="M22:R22" si="2">SUMPRODUCT(($P$4:$P$12=M$19)*($D$4:$D$12&lt;&gt;0)*(MONTH($H$4:$H$12)&lt;(MONTH($I$19)+1)))</f>
        <v>0</v>
      </c>
      <c r="N22" s="32">
        <f t="shared" si="2"/>
        <v>0</v>
      </c>
      <c r="O22" s="32">
        <f t="shared" si="2"/>
        <v>0</v>
      </c>
      <c r="P22" s="32">
        <f t="shared" si="2"/>
        <v>0</v>
      </c>
      <c r="Q22" s="32">
        <f t="shared" si="2"/>
        <v>1</v>
      </c>
      <c r="R22" s="32">
        <f t="shared" si="2"/>
        <v>0</v>
      </c>
      <c r="S22" s="32"/>
    </row>
    <row r="23" spans="9:19" x14ac:dyDescent="0.2">
      <c r="I23" s="28" t="s">
        <v>56</v>
      </c>
      <c r="J23" s="30"/>
      <c r="K23" s="31"/>
      <c r="L23" s="32">
        <f>SUMPRODUCT(($P$4:$P$12=L$19)*($E$4:$E$12&lt;&gt;0)*(MONTH($H$4:$H$12)&lt;(MONTH($I$19)+1)))</f>
        <v>0</v>
      </c>
      <c r="M23" s="32">
        <f t="shared" ref="M23:R23" si="3">SUMPRODUCT(($P$4:$P$12=M$19)*($E$4:$E$12&lt;&gt;0)*(MONTH($H$4:$H$12)&lt;(MONTH($I$19)+1)))</f>
        <v>0</v>
      </c>
      <c r="N23" s="32">
        <f t="shared" si="3"/>
        <v>0</v>
      </c>
      <c r="O23" s="32">
        <f t="shared" si="3"/>
        <v>1</v>
      </c>
      <c r="P23" s="32">
        <f t="shared" si="3"/>
        <v>0</v>
      </c>
      <c r="Q23" s="32">
        <f t="shared" si="3"/>
        <v>0</v>
      </c>
      <c r="R23" s="32">
        <f t="shared" si="3"/>
        <v>0</v>
      </c>
      <c r="S23" s="32"/>
    </row>
    <row r="24" spans="9:19" x14ac:dyDescent="0.2">
      <c r="I24" s="28" t="s">
        <v>61</v>
      </c>
      <c r="J24" s="30"/>
      <c r="K24" s="31"/>
      <c r="L24" s="32"/>
      <c r="M24" s="32"/>
      <c r="N24" s="32"/>
      <c r="O24" s="32"/>
      <c r="P24" s="32"/>
      <c r="Q24" s="32"/>
      <c r="R24" s="32"/>
      <c r="S24" s="32"/>
    </row>
    <row r="25" spans="9:19" x14ac:dyDescent="0.2">
      <c r="I25" s="29" t="s">
        <v>73</v>
      </c>
      <c r="J25" s="33"/>
      <c r="K25" s="34"/>
      <c r="L25" s="32"/>
      <c r="M25" s="32"/>
      <c r="N25" s="32"/>
      <c r="O25" s="32"/>
      <c r="P25" s="32"/>
      <c r="Q25" s="32"/>
      <c r="R25" s="32"/>
      <c r="S25" s="32"/>
    </row>
    <row r="26" spans="9:19" x14ac:dyDescent="0.2">
      <c r="I26" s="29" t="s">
        <v>74</v>
      </c>
      <c r="J26" s="33"/>
      <c r="K26" s="34"/>
      <c r="L26" s="32"/>
      <c r="M26" s="32"/>
      <c r="N26" s="32"/>
      <c r="O26" s="32"/>
      <c r="P26" s="32"/>
      <c r="Q26" s="32"/>
      <c r="R26" s="32"/>
      <c r="S26" s="32"/>
    </row>
    <row r="27" spans="9:19" x14ac:dyDescent="0.2">
      <c r="I27" s="29" t="s">
        <v>75</v>
      </c>
      <c r="J27" s="33"/>
      <c r="K27" s="34"/>
      <c r="L27" s="32"/>
      <c r="M27" s="32"/>
      <c r="N27" s="32"/>
      <c r="O27" s="32"/>
      <c r="P27" s="32"/>
      <c r="Q27" s="32"/>
      <c r="R27" s="32"/>
      <c r="S27" s="32"/>
    </row>
    <row r="28" spans="9:19" x14ac:dyDescent="0.2">
      <c r="I28" s="29" t="s">
        <v>76</v>
      </c>
      <c r="J28" s="33"/>
      <c r="K28" s="34"/>
      <c r="L28" s="32"/>
      <c r="M28" s="32"/>
      <c r="N28" s="32"/>
      <c r="O28" s="32"/>
      <c r="P28" s="32"/>
      <c r="Q28" s="32"/>
      <c r="R28" s="32"/>
      <c r="S28" s="32"/>
    </row>
    <row r="29" spans="9:19" x14ac:dyDescent="0.2">
      <c r="I29" s="29" t="s">
        <v>77</v>
      </c>
      <c r="J29" s="33"/>
      <c r="K29" s="34"/>
      <c r="L29" s="32"/>
      <c r="M29" s="32"/>
      <c r="N29" s="32"/>
      <c r="O29" s="32"/>
      <c r="P29" s="32"/>
      <c r="Q29" s="32"/>
      <c r="R29" s="32"/>
      <c r="S29" s="32"/>
    </row>
    <row r="30" spans="9:19" x14ac:dyDescent="0.2">
      <c r="I30" s="29" t="s">
        <v>78</v>
      </c>
      <c r="J30" s="33"/>
      <c r="K30" s="34"/>
      <c r="L30" s="32"/>
      <c r="M30" s="32"/>
      <c r="N30" s="32"/>
      <c r="O30" s="32"/>
      <c r="P30" s="32"/>
      <c r="Q30" s="32"/>
      <c r="R30" s="32"/>
      <c r="S30" s="32"/>
    </row>
    <row r="31" spans="9:19" x14ac:dyDescent="0.2">
      <c r="I31" s="29" t="s">
        <v>79</v>
      </c>
      <c r="J31" s="33"/>
      <c r="K31" s="34"/>
      <c r="L31" s="32"/>
      <c r="M31" s="32"/>
      <c r="N31" s="32"/>
      <c r="O31" s="32"/>
      <c r="P31" s="32"/>
      <c r="Q31" s="32"/>
      <c r="R31" s="32"/>
      <c r="S31" s="32"/>
    </row>
  </sheetData>
  <autoFilter ref="B3:X3"/>
  <mergeCells count="14">
    <mergeCell ref="G2:G3"/>
    <mergeCell ref="B2:B3"/>
    <mergeCell ref="C2:C3"/>
    <mergeCell ref="D2:D3"/>
    <mergeCell ref="E2:E3"/>
    <mergeCell ref="F2:F3"/>
    <mergeCell ref="P2:P3"/>
    <mergeCell ref="Q2:Q3"/>
    <mergeCell ref="R2:R3"/>
    <mergeCell ref="H2:H3"/>
    <mergeCell ref="I2:I3"/>
    <mergeCell ref="J2:M2"/>
    <mergeCell ref="N2:N3"/>
    <mergeCell ref="O2:O3"/>
  </mergeCells>
  <conditionalFormatting sqref="B4:E12">
    <cfRule type="containsText" dxfId="2" priority="2" stopIfTrue="1" operator="containsText" text="Non admis">
      <formula>NOT(ISERROR(SEARCH("Non admis",B4)))</formula>
    </cfRule>
    <cfRule type="containsText" dxfId="1" priority="3" stopIfTrue="1" operator="containsText" text="Traitement">
      <formula>NOT(ISERROR(SEARCH("Traitement",B4)))</formula>
    </cfRule>
    <cfRule type="containsText" dxfId="0" priority="4" stopIfTrue="1" operator="containsText" text="Admis">
      <formula>NOT(ISERROR(SEARCH("Admis",B4)))</formula>
    </cfRule>
  </conditionalFormatting>
  <conditionalFormatting sqref="V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showInputMessage="1" showErrorMessage="1" sqref="L4:L12">
      <formula1>$X$5:$X$10</formula1>
    </dataValidation>
    <dataValidation type="list" showInputMessage="1" showErrorMessage="1" sqref="N4:N12">
      <formula1>Liste_000</formula1>
    </dataValidation>
    <dataValidation type="list" showInputMessage="1" showErrorMessage="1" sqref="B4:E12">
      <formula1>$V$5:$V$7</formula1>
    </dataValidation>
  </dataValidations>
  <pageMargins left="0.17" right="0.16" top="0.98425196850393704" bottom="0.98425196850393704" header="0.51181102362204722" footer="0.51181102362204722"/>
  <pageSetup paperSize="8" scale="6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 AT 2016</vt:lpstr>
      <vt:lpstr>Liste_000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9108581G</dc:creator>
  <cp:lastModifiedBy>J-Paul</cp:lastModifiedBy>
  <dcterms:created xsi:type="dcterms:W3CDTF">2016-04-04T06:40:04Z</dcterms:created>
  <dcterms:modified xsi:type="dcterms:W3CDTF">2016-04-12T14:12:50Z</dcterms:modified>
</cp:coreProperties>
</file>