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F05A2F6-25CC-4951-998C-A9B2DBA1072A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2021-2022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0" i="3" l="1"/>
  <c r="D11" i="3"/>
  <c r="E11" i="3"/>
  <c r="F11" i="3"/>
  <c r="G11" i="3"/>
  <c r="C11" i="3"/>
  <c r="D20" i="3"/>
  <c r="E20" i="3"/>
  <c r="F20" i="3"/>
  <c r="G20" i="3"/>
  <c r="D17" i="3"/>
  <c r="E17" i="3"/>
  <c r="F17" i="3"/>
  <c r="G17" i="3"/>
  <c r="C17" i="3"/>
  <c r="C9" i="3"/>
  <c r="D9" i="3"/>
  <c r="E9" i="3"/>
  <c r="F9" i="3"/>
  <c r="G9" i="3"/>
  <c r="G5" i="3" l="1"/>
  <c r="F5" i="3"/>
  <c r="E5" i="3"/>
  <c r="E7" i="3" s="1"/>
  <c r="D5" i="3"/>
  <c r="D7" i="3" s="1"/>
  <c r="C5" i="3"/>
  <c r="E10" i="3" l="1"/>
  <c r="D10" i="3"/>
  <c r="E12" i="3"/>
  <c r="E13" i="3" s="1"/>
  <c r="D12" i="3"/>
  <c r="D13" i="3" s="1"/>
  <c r="F10" i="3"/>
  <c r="F7" i="3"/>
  <c r="C7" i="3"/>
  <c r="G7" i="3"/>
  <c r="G12" i="3" l="1"/>
  <c r="G13" i="3" s="1"/>
  <c r="F12" i="3"/>
  <c r="F13" i="3" s="1"/>
  <c r="G10" i="3"/>
  <c r="C12" i="3"/>
  <c r="C13" i="3" s="1"/>
  <c r="C1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Frank VASSALLUCCI</author>
  </authors>
  <commentList>
    <comment ref="E2" authorId="0" shapeId="0" xr:uid="{2CD172D9-3FAE-4E21-8804-8CBEB3CE4BA5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1+1 : GRUGIER Prele vient d'entrer en 6ème CHAM débutant mais a fait un essai avec Pascal qui voulait la prendre en cours….doit elle passer le test ou attendre septembre et ne pas lui proposer la percu? </t>
        </r>
      </text>
    </comment>
    <comment ref="F2" authorId="0" shapeId="0" xr:uid="{9014183B-45F4-40F8-ADBC-734497DBBE62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1 + 1 : DUPHOT Antoine vient d'entrer en 6ème CHAM et prend une place en FT</t>
        </r>
      </text>
    </comment>
    <comment ref="E8" authorId="0" shapeId="0" xr:uid="{CBCE5906-C398-4B83-A6EB-CFF26B620426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mis à jour avec les mail de pascal le 09/06 à 17h00
 </t>
        </r>
      </text>
    </comment>
  </commentList>
</comments>
</file>

<file path=xl/sharedStrings.xml><?xml version="1.0" encoding="utf-8"?>
<sst xmlns="http://schemas.openxmlformats.org/spreadsheetml/2006/main" count="25" uniqueCount="25">
  <si>
    <t>Nombre de demande Eveil</t>
  </si>
  <si>
    <t>Heures disponibles</t>
  </si>
  <si>
    <t>Piano</t>
  </si>
  <si>
    <t>Guitare</t>
  </si>
  <si>
    <t>Flûte traversière</t>
  </si>
  <si>
    <t>Violon</t>
  </si>
  <si>
    <t>percussion</t>
  </si>
  <si>
    <t>CRR sans instrument</t>
  </si>
  <si>
    <t>Quota temps tests (CHAM, éveil, sans instruments, changement d'instruments)</t>
  </si>
  <si>
    <t>Quota temps Concours</t>
  </si>
  <si>
    <t>Nombre de demandes CHAM/eveil/autres</t>
  </si>
  <si>
    <t>Sous-total tests (A)</t>
  </si>
  <si>
    <t>Nombre concours d'entrée (B)</t>
  </si>
  <si>
    <t>Nombre de places concours</t>
  </si>
  <si>
    <t>nombre de places CHAM/Eveils /autres</t>
  </si>
  <si>
    <t>TOTAL candidats A+B</t>
  </si>
  <si>
    <t xml:space="preserve">                                                         Instruments
calculs</t>
  </si>
  <si>
    <t>A</t>
  </si>
  <si>
    <t>B</t>
  </si>
  <si>
    <t>C</t>
  </si>
  <si>
    <t>D</t>
  </si>
  <si>
    <t>j'aimerai obtenir en</t>
  </si>
  <si>
    <t>ligne C11</t>
  </si>
  <si>
    <t>ligne 9 en vrai</t>
  </si>
  <si>
    <t>diffrence entre c9 et c9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</si>
</sst>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0" fontId="1" fillId="5" borderId="1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20" fontId="6" fillId="0" borderId="6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wrapText="1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2" xfId="0" applyBorder="1"/>
    <xf numFmtId="0" fontId="0" fillId="0" borderId="6" xfId="0" applyBorder="1"/>
    <xf numFmtId="0" fontId="0" fillId="3" borderId="10" xfId="0" applyFill="1" applyBorder="1" applyAlignment="1">
      <alignment horizontal="left" vertical="center" wrapText="1"/>
    </xf>
    <xf numFmtId="0" fontId="0" fillId="0" borderId="4" xfId="0" applyBorder="1"/>
    <xf numFmtId="0" fontId="0" fillId="4" borderId="10" xfId="0" applyFill="1" applyBorder="1"/>
    <xf numFmtId="0" fontId="5" fillId="6" borderId="4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6" borderId="1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164" fontId="6" fillId="0" borderId="6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20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3CD94E2-7738-477F-8EA1-9B843984903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3"/>
  <sheetViews>
    <sheetView tabSelected="1" workbookViewId="0">
      <selection activeCell="C23" sqref="C23:G23"/>
    </sheetView>
  </sheetViews>
  <sheetFormatPr baseColWidth="10" defaultRowHeight="15" x14ac:dyDescent="0.25"/>
  <cols>
    <col min="1" max="1" width="5.140625" customWidth="1"/>
    <col min="2" max="2" width="39" bestFit="1" customWidth="1"/>
    <col min="3" max="3" width="14" style="1" customWidth="1"/>
    <col min="4" max="5" width="13.85546875" style="1" customWidth="1"/>
    <col min="6" max="6" width="11.42578125" style="1"/>
    <col min="7" max="7" width="19.140625" style="1" customWidth="1"/>
  </cols>
  <sheetData>
    <row r="1" spans="1:12" ht="30.75" thickBot="1" x14ac:dyDescent="0.3">
      <c r="B1" s="10" t="s">
        <v>16</v>
      </c>
      <c r="C1" s="14" t="s">
        <v>2</v>
      </c>
      <c r="D1" s="14" t="s">
        <v>3</v>
      </c>
      <c r="E1" s="14" t="s">
        <v>6</v>
      </c>
      <c r="F1" s="29" t="s">
        <v>4</v>
      </c>
      <c r="G1" s="14" t="s">
        <v>5</v>
      </c>
    </row>
    <row r="2" spans="1:12" x14ac:dyDescent="0.25">
      <c r="A2" s="40" t="s">
        <v>17</v>
      </c>
      <c r="B2" s="11" t="s">
        <v>10</v>
      </c>
      <c r="C2" s="24">
        <v>13</v>
      </c>
      <c r="D2" s="23">
        <v>8</v>
      </c>
      <c r="E2" s="23">
        <v>2</v>
      </c>
      <c r="F2" s="24">
        <v>2</v>
      </c>
      <c r="G2" s="24">
        <v>4</v>
      </c>
    </row>
    <row r="3" spans="1:12" x14ac:dyDescent="0.25">
      <c r="A3" s="41"/>
      <c r="B3" s="12" t="s">
        <v>0</v>
      </c>
      <c r="C3" s="6">
        <v>9</v>
      </c>
      <c r="D3" s="6">
        <v>7</v>
      </c>
      <c r="E3" s="6">
        <v>2</v>
      </c>
      <c r="F3" s="9">
        <v>4</v>
      </c>
      <c r="G3" s="6">
        <v>1</v>
      </c>
    </row>
    <row r="4" spans="1:12" ht="15.75" thickBot="1" x14ac:dyDescent="0.3">
      <c r="A4" s="41"/>
      <c r="B4" s="13" t="s">
        <v>7</v>
      </c>
      <c r="C4" s="30">
        <v>5</v>
      </c>
      <c r="D4" s="30">
        <v>1</v>
      </c>
      <c r="E4" s="30">
        <v>0</v>
      </c>
      <c r="F4" s="31">
        <v>1</v>
      </c>
      <c r="G4" s="30">
        <v>0</v>
      </c>
    </row>
    <row r="5" spans="1:12" ht="15.75" thickBot="1" x14ac:dyDescent="0.3">
      <c r="A5" s="42"/>
      <c r="B5" s="25" t="s">
        <v>11</v>
      </c>
      <c r="C5" s="21">
        <f>SUM(C2:C4)</f>
        <v>27</v>
      </c>
      <c r="D5" s="21">
        <f>SUM(D2:D4)</f>
        <v>16</v>
      </c>
      <c r="E5" s="21">
        <f>SUM(E2:E4)</f>
        <v>4</v>
      </c>
      <c r="F5" s="21">
        <f>SUM(F2:F4)</f>
        <v>7</v>
      </c>
      <c r="G5" s="21">
        <f>SUM(G2:G4)</f>
        <v>5</v>
      </c>
    </row>
    <row r="6" spans="1:12" ht="15.75" thickBot="1" x14ac:dyDescent="0.3">
      <c r="A6" s="14" t="s">
        <v>18</v>
      </c>
      <c r="B6" s="15" t="s">
        <v>12</v>
      </c>
      <c r="C6" s="22">
        <v>12</v>
      </c>
      <c r="D6" s="22">
        <v>5</v>
      </c>
      <c r="E6" s="22">
        <v>1</v>
      </c>
      <c r="F6" s="22">
        <v>4</v>
      </c>
      <c r="G6" s="22">
        <v>4</v>
      </c>
    </row>
    <row r="7" spans="1:12" ht="15.75" thickBot="1" x14ac:dyDescent="0.3">
      <c r="A7" s="16"/>
      <c r="B7" s="2" t="s">
        <v>15</v>
      </c>
      <c r="C7" s="4">
        <f>SUM(C5:C6)</f>
        <v>39</v>
      </c>
      <c r="D7" s="4">
        <f>SUM(D5:D6)</f>
        <v>21</v>
      </c>
      <c r="E7" s="4">
        <f t="shared" ref="E7:G7" si="0">SUM(E5:E6)</f>
        <v>5</v>
      </c>
      <c r="F7" s="4">
        <f t="shared" si="0"/>
        <v>11</v>
      </c>
      <c r="G7" s="3">
        <f t="shared" si="0"/>
        <v>9</v>
      </c>
    </row>
    <row r="8" spans="1:12" ht="15.75" thickBot="1" x14ac:dyDescent="0.3">
      <c r="A8" s="17"/>
      <c r="B8" s="26" t="s">
        <v>1</v>
      </c>
      <c r="C8" s="5">
        <v>0.55208333333333337</v>
      </c>
      <c r="D8" s="5">
        <v>0.16666666666666666</v>
      </c>
      <c r="E8" s="5">
        <v>0.11458333333333333</v>
      </c>
      <c r="F8" s="5">
        <v>6.25E-2</v>
      </c>
      <c r="G8" s="5">
        <v>0.38541666666666669</v>
      </c>
    </row>
    <row r="9" spans="1:12" ht="30.75" thickBot="1" x14ac:dyDescent="0.3">
      <c r="A9" s="37" t="s">
        <v>19</v>
      </c>
      <c r="B9" s="27" t="s">
        <v>8</v>
      </c>
      <c r="C9" s="35">
        <f>MROUND(C8*(C5/C7),1/24)</f>
        <v>0.375</v>
      </c>
      <c r="D9" s="35">
        <f t="shared" ref="D9:G9" si="1">MROUND(D8*(D5/D7),1/24)</f>
        <v>0.125</v>
      </c>
      <c r="E9" s="35">
        <f t="shared" si="1"/>
        <v>8.3333333333333329E-2</v>
      </c>
      <c r="F9" s="35">
        <f t="shared" si="1"/>
        <v>4.1666666666666664E-2</v>
      </c>
      <c r="G9" s="35">
        <f t="shared" si="1"/>
        <v>0.20833333333333331</v>
      </c>
      <c r="H9" s="43"/>
      <c r="I9" s="43"/>
      <c r="J9" s="43"/>
      <c r="K9" s="43"/>
      <c r="L9" s="43"/>
    </row>
    <row r="10" spans="1:12" ht="15.75" thickBot="1" x14ac:dyDescent="0.3">
      <c r="A10" s="36"/>
      <c r="B10" s="18" t="s">
        <v>14</v>
      </c>
      <c r="C10" s="32">
        <f>ROUNDDOWN(C9/(0.5/24),0)</f>
        <v>18</v>
      </c>
      <c r="D10" s="32">
        <f>ROUNDDOWN(D9/(0.5/24),0)</f>
        <v>6</v>
      </c>
      <c r="E10" s="32">
        <f>ROUNDDOWN(E9/(0.5/24),0)</f>
        <v>4</v>
      </c>
      <c r="F10" s="32">
        <f>ROUNDDOWN(F9/(0.5/24),0)</f>
        <v>2</v>
      </c>
      <c r="G10" s="32">
        <f>ROUNDDOWN(G9/(0.5/24),0)</f>
        <v>10</v>
      </c>
    </row>
    <row r="11" spans="1:12" ht="15.75" thickBot="1" x14ac:dyDescent="0.3">
      <c r="A11" s="37" t="s">
        <v>20</v>
      </c>
      <c r="B11" s="28" t="s">
        <v>9</v>
      </c>
      <c r="C11" s="8">
        <f>(C8*C6/C7)+(C8*C5/C7)-MROUND(C8*C5/C7,1/24)</f>
        <v>0.17708333333333337</v>
      </c>
      <c r="D11" s="8">
        <f t="shared" ref="D11:G11" si="2">(D8*D6/D7)+(D8*D5/D7)-MROUND(D8*D5/D7,1/24)</f>
        <v>4.1666666666666657E-2</v>
      </c>
      <c r="E11" s="8">
        <f t="shared" si="2"/>
        <v>3.125E-2</v>
      </c>
      <c r="F11" s="8">
        <f t="shared" si="2"/>
        <v>2.0833333333333336E-2</v>
      </c>
      <c r="G11" s="8">
        <f t="shared" si="2"/>
        <v>0.17708333333333337</v>
      </c>
      <c r="H11" s="44"/>
      <c r="I11" s="44"/>
      <c r="J11" s="44"/>
      <c r="K11" s="44"/>
      <c r="L11" s="44"/>
    </row>
    <row r="12" spans="1:12" ht="15.75" thickBot="1" x14ac:dyDescent="0.3">
      <c r="A12" s="19"/>
      <c r="B12" s="20" t="s">
        <v>13</v>
      </c>
      <c r="C12" s="7">
        <f>ROUNDDOWN(C11/(0.5/24),0)</f>
        <v>8</v>
      </c>
      <c r="D12" s="7">
        <f t="shared" ref="D12:F12" si="3">ROUNDDOWN(D11/(0.5/24),0)</f>
        <v>2</v>
      </c>
      <c r="E12" s="7">
        <f t="shared" si="3"/>
        <v>1</v>
      </c>
      <c r="F12" s="7">
        <f t="shared" si="3"/>
        <v>1</v>
      </c>
      <c r="G12" s="7">
        <f>ROUNDDOWN(G11/(0.5/24),0)</f>
        <v>8</v>
      </c>
    </row>
    <row r="13" spans="1:12" ht="15.75" thickBot="1" x14ac:dyDescent="0.3">
      <c r="C13" s="33" t="str">
        <f>IF(--LEFT(C12,2)&gt;--LEFT(C6,2), "pas de quota","quota")</f>
        <v>quota</v>
      </c>
      <c r="D13" s="33" t="str">
        <f t="shared" ref="D13:G13" si="4">IF(--LEFT(D12,2)&gt;--LEFT(D6,2), "pas de quota","quota")</f>
        <v>quota</v>
      </c>
      <c r="E13" s="33" t="str">
        <f t="shared" si="4"/>
        <v>quota</v>
      </c>
      <c r="F13" s="33" t="str">
        <f t="shared" si="4"/>
        <v>quota</v>
      </c>
      <c r="G13" s="34" t="str">
        <f t="shared" si="4"/>
        <v>pas de quota</v>
      </c>
    </row>
    <row r="15" spans="1:12" x14ac:dyDescent="0.25">
      <c r="B15" s="1"/>
    </row>
    <row r="16" spans="1:12" x14ac:dyDescent="0.25">
      <c r="B16" s="1" t="s">
        <v>21</v>
      </c>
    </row>
    <row r="17" spans="2:7" x14ac:dyDescent="0.25">
      <c r="B17" s="38" t="s">
        <v>23</v>
      </c>
      <c r="C17" s="39">
        <f>C8*(C5/C7)</f>
        <v>0.38221153846153849</v>
      </c>
      <c r="D17" s="39">
        <f t="shared" ref="D17:G17" si="5">D8*(D5/D7)</f>
        <v>0.12698412698412698</v>
      </c>
      <c r="E17" s="39">
        <f t="shared" si="5"/>
        <v>9.1666666666666674E-2</v>
      </c>
      <c r="F17" s="39">
        <f t="shared" si="5"/>
        <v>3.9772727272727272E-2</v>
      </c>
      <c r="G17" s="39">
        <f t="shared" si="5"/>
        <v>0.21412037037037038</v>
      </c>
    </row>
    <row r="18" spans="2:7" x14ac:dyDescent="0.25">
      <c r="B18" s="38" t="s">
        <v>22</v>
      </c>
      <c r="C18" s="39">
        <v>0.1763888888888889</v>
      </c>
      <c r="D18" s="39">
        <v>4.0972222222222222E-2</v>
      </c>
      <c r="E18" s="39">
        <v>2.4305555555555556E-2</v>
      </c>
      <c r="F18" s="39">
        <v>2.013888888888889E-2</v>
      </c>
      <c r="G18" s="39">
        <v>0.1763888888888889</v>
      </c>
    </row>
    <row r="19" spans="2:7" x14ac:dyDescent="0.25">
      <c r="B19" s="1"/>
    </row>
    <row r="20" spans="2:7" x14ac:dyDescent="0.25">
      <c r="B20" s="46" t="s">
        <v>24</v>
      </c>
      <c r="C20" s="45">
        <f t="shared" ref="C20:G20" si="6">(C8*C5/C7)-MROUND(C8*C5/C7,1/24)</f>
        <v>7.2115384615384914E-3</v>
      </c>
      <c r="D20" s="45">
        <f t="shared" si="6"/>
        <v>1.9841269841269771E-3</v>
      </c>
      <c r="E20" s="45">
        <f t="shared" si="6"/>
        <v>8.3333333333333315E-3</v>
      </c>
      <c r="F20" s="45">
        <f t="shared" si="6"/>
        <v>-1.8939393939393923E-3</v>
      </c>
      <c r="G20" s="45">
        <f t="shared" si="6"/>
        <v>5.7870370370370627E-3</v>
      </c>
    </row>
    <row r="23" spans="2:7" x14ac:dyDescent="0.25">
      <c r="C23" s="45"/>
      <c r="D23" s="45"/>
      <c r="E23" s="45"/>
      <c r="F23" s="45"/>
      <c r="G23" s="45"/>
    </row>
  </sheetData>
  <mergeCells count="1">
    <mergeCell ref="A2:A5"/>
  </mergeCell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1496D7E9717F4CA95270DE2338847C" ma:contentTypeVersion="2" ma:contentTypeDescription="Crée un document." ma:contentTypeScope="" ma:versionID="ae798e170288fd7727fa83489507cc27">
  <xsd:schema xmlns:xsd="http://www.w3.org/2001/XMLSchema" xmlns:xs="http://www.w3.org/2001/XMLSchema" xmlns:p="http://schemas.microsoft.com/office/2006/metadata/properties" xmlns:ns2="dbe30d52-b4d7-4a41-a093-06031ec39b9c" targetNamespace="http://schemas.microsoft.com/office/2006/metadata/properties" ma:root="true" ma:fieldsID="d4784b30f24bf2cd083e00655fa07856" ns2:_="">
    <xsd:import namespace="dbe30d52-b4d7-4a41-a093-06031ec39b9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e30d52-b4d7-4a41-a093-06031ec39b9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F249A6B-5248-4B73-B4CA-7D97EA9EDB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e30d52-b4d7-4a41-a093-06031ec39b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A5A759E-7FA2-4DAD-B535-D1D841A5010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3E6DA8D-7D03-4A54-A097-61970165D650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2021-2022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</dc:creator>
  <cp:lastModifiedBy>DjiDji</cp:lastModifiedBy>
  <dcterms:created xsi:type="dcterms:W3CDTF">2020-06-19T14:39:38Z</dcterms:created>
  <dcterms:modified xsi:type="dcterms:W3CDTF">2021-07-10T17:57:38Z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0x0101002B1496D7E9717F4CA95270DE2338847C</vt:lpwstr>
  </property>
</Properties>
</file>