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0E94B412-AC57-4579-89B2-8E0BEBE55B4E}" xr6:coauthVersionLast="45" xr6:coauthVersionMax="45" xr10:uidLastSave="{00000000-0000-0000-0000-000000000000}"/>
  <bookViews>
    <workbookView xWindow="-120" yWindow="-120" windowWidth="19440" windowHeight="15000" xr2:uid="{00000000-000D-0000-FFFF-FFFF00000000}"/>
  </bookViews>
  <sheets>
    <sheet name="2020-2021" sheetId="1" r:id="rId1"/>
    <sheet name="2021-2022" sheetId="3"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23" i="1" l="1"/>
  <c r="F5" i="3" l="1"/>
  <c r="F7" i="3" s="1"/>
  <c r="F11" i="3" s="1"/>
  <c r="F12" i="3" s="1"/>
  <c r="E5" i="3"/>
  <c r="E7" i="3" s="1"/>
  <c r="E11" i="3" s="1"/>
  <c r="E12" i="3" s="1"/>
  <c r="D5" i="3"/>
  <c r="D7" i="3" s="1"/>
  <c r="D11" i="3" s="1"/>
  <c r="D12" i="3" s="1"/>
  <c r="C5" i="3"/>
  <c r="C7" i="3" s="1"/>
  <c r="C11" i="3" s="1"/>
  <c r="C12" i="3" s="1"/>
  <c r="C9" i="3" l="1"/>
  <c r="C10" i="3" s="1"/>
  <c r="E9" i="3"/>
  <c r="E10" i="3" s="1"/>
  <c r="F9" i="3"/>
  <c r="F10" i="3" s="1"/>
  <c r="D9" i="3"/>
  <c r="D10" i="3" s="1"/>
  <c r="B5" i="3"/>
  <c r="B7" i="3" l="1"/>
  <c r="B11" i="3" s="1"/>
  <c r="B12" i="3" s="1"/>
  <c r="B9" i="3" l="1"/>
  <c r="B10"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Damien ROYANNAIS</author>
    <author>Frank VASSALLUCCI</author>
  </authors>
  <commentList>
    <comment ref="D2" authorId="0" shapeId="0" xr:uid="{00000000-0006-0000-0000-000001000000}">
      <text>
        <r>
          <rPr>
            <b/>
            <sz val="9"/>
            <color indexed="81"/>
            <rFont val="Tahoma"/>
            <family val="2"/>
          </rPr>
          <t>Damien ROYANNAIS:</t>
        </r>
        <r>
          <rPr>
            <sz val="9"/>
            <color indexed="81"/>
            <rFont val="Tahoma"/>
            <family val="2"/>
          </rPr>
          <t xml:space="preserve">
3 puisqu'Enora TANTY déjà chez MP Fourcade</t>
        </r>
      </text>
    </comment>
    <comment ref="E2" authorId="1" shapeId="0" xr:uid="{00000000-0006-0000-0000-000002000000}">
      <text>
        <r>
          <rPr>
            <b/>
            <sz val="9"/>
            <color indexed="81"/>
            <rFont val="Tahoma"/>
            <family val="2"/>
          </rPr>
          <t>Frank VASSALLUCCI:</t>
        </r>
        <r>
          <rPr>
            <sz val="9"/>
            <color indexed="81"/>
            <rFont val="Tahoma"/>
            <family val="2"/>
          </rPr>
          <t xml:space="preserve">
+ 2 élèves CE2 Cham qui ont fait choix 1 piano ou guitare et choix 2 violon soit 5 élèves CE2 CHAM</t>
        </r>
      </text>
    </comment>
    <comment ref="G2" authorId="0" shapeId="0" xr:uid="{00000000-0006-0000-0000-000003000000}">
      <text>
        <r>
          <rPr>
            <b/>
            <sz val="9"/>
            <color indexed="81"/>
            <rFont val="Tahoma"/>
            <family val="2"/>
          </rPr>
          <t>Damien ROYANNAIS:</t>
        </r>
        <r>
          <rPr>
            <sz val="9"/>
            <color indexed="81"/>
            <rFont val="Tahoma"/>
            <family val="2"/>
          </rPr>
          <t xml:space="preserve">
1 orienté vers l'alto-  ok c'est fait Frank
</t>
        </r>
      </text>
    </comment>
    <comment ref="A3" authorId="1" shapeId="0" xr:uid="{00000000-0006-0000-0000-000004000000}">
      <text>
        <r>
          <rPr>
            <b/>
            <sz val="9"/>
            <color indexed="81"/>
            <rFont val="Tahoma"/>
            <family val="2"/>
          </rPr>
          <t>Frank VASSALLUCCI:</t>
        </r>
        <r>
          <rPr>
            <sz val="9"/>
            <color indexed="81"/>
            <rFont val="Tahoma"/>
            <family val="2"/>
          </rPr>
          <t xml:space="preserve">
le problème soulevé par les profs de piano sur les réorientations risque de se reproduire l'année prochaine. En effet, plusieurs parents de futurs CE2 cham ont déjà demandés à ce que leurs enfants puissent faire leurs choix 1 en cas de désistement dans l'année ou de pouvoir le commencer en CM1 (que ferons nous?des tests pour ces enfants aussi?ou seront ils prioritaires ? ce qui risque de produire les mêmes contraintes que cette année.
je serai d'avis de dire: pour les élèves CHAM les changements peuvent être envisagés si les professeurs en charge de l'enfant(FM et instrument) émettent un avis négatif pour la poursuite de l'instrument. Dans le cas contraire, ces élèves ne sont pas prioritaires</t>
        </r>
      </text>
    </comment>
    <comment ref="B3" authorId="1" shapeId="0" xr:uid="{00000000-0006-0000-0000-000005000000}">
      <text>
        <r>
          <rPr>
            <b/>
            <sz val="9"/>
            <color indexed="81"/>
            <rFont val="Tahoma"/>
            <family val="2"/>
          </rPr>
          <t>Frank VASSALLUCCI:</t>
        </r>
        <r>
          <rPr>
            <sz val="9"/>
            <color indexed="81"/>
            <rFont val="Tahoma"/>
            <family val="2"/>
          </rPr>
          <t xml:space="preserve">
16 eveils :
McLaughin Juliet en éveil 6 ans en 2020-21, pas comptabilisée
3 reorientations
FOUGERAS POUILLE Arthur bonne aprreciation en trompette BG et en FM Nelly) PAS PRIORITAIRE
POURCHET Arthur bonne appreciation de jerome en violon et TB en FM Nelly - PAS PRIORITAIRE
TEXIER Eléonore pas de commentaires de JMB en violon admise en FM3 Evelyne C. Oui ?
</t>
        </r>
      </text>
    </comment>
    <comment ref="C3" authorId="1" shapeId="0" xr:uid="{00000000-0006-0000-0000-000006000000}">
      <text>
        <r>
          <rPr>
            <b/>
            <sz val="9"/>
            <color indexed="81"/>
            <rFont val="Tahoma"/>
            <family val="2"/>
          </rPr>
          <t>Frank VASSALLUCCI:</t>
        </r>
        <r>
          <rPr>
            <sz val="9"/>
            <color indexed="81"/>
            <rFont val="Tahoma"/>
            <family val="2"/>
          </rPr>
          <t xml:space="preserve">
Liliana MTCHEDLIZE : NON, pas instrument polyphonique</t>
        </r>
      </text>
    </comment>
    <comment ref="A4" authorId="0" shapeId="0" xr:uid="{00000000-0006-0000-0000-000007000000}">
      <text>
        <r>
          <rPr>
            <b/>
            <sz val="9"/>
            <color indexed="81"/>
            <rFont val="Tahoma"/>
            <family val="2"/>
          </rPr>
          <t>Damien ROYANNAIS:</t>
        </r>
        <r>
          <rPr>
            <sz val="9"/>
            <color indexed="81"/>
            <rFont val="Tahoma"/>
            <family val="2"/>
          </rPr>
          <t xml:space="preserve">
Si oui, pas prioritaire</t>
        </r>
      </text>
    </comment>
    <comment ref="B4" authorId="1" shapeId="0" xr:uid="{00000000-0006-0000-0000-000008000000}">
      <text>
        <r>
          <rPr>
            <b/>
            <sz val="9"/>
            <color indexed="81"/>
            <rFont val="Tahoma"/>
            <family val="2"/>
          </rPr>
          <t>Frank VASSALLUCCI:</t>
        </r>
        <r>
          <rPr>
            <sz val="9"/>
            <color indexed="81"/>
            <rFont val="Tahoma"/>
            <family val="2"/>
          </rPr>
          <t xml:space="preserve">
NALBANDYAN Samuel</t>
        </r>
      </text>
    </comment>
    <comment ref="B5" authorId="0" shapeId="0" xr:uid="{00000000-0006-0000-0000-000009000000}">
      <text>
        <r>
          <rPr>
            <b/>
            <sz val="9"/>
            <color indexed="81"/>
            <rFont val="Tahoma"/>
            <family val="2"/>
          </rPr>
          <t>Damien ROYANNAIS:</t>
        </r>
        <r>
          <rPr>
            <sz val="9"/>
            <color indexed="81"/>
            <rFont val="Tahoma"/>
            <family val="2"/>
          </rPr>
          <t xml:space="preserve">
AIDOEV Mark (Init2)
BROSSEL Elyas (Init2)</t>
        </r>
      </text>
    </comment>
    <comment ref="G5" authorId="0" shapeId="0" xr:uid="{00000000-0006-0000-0000-00000A000000}">
      <text>
        <r>
          <rPr>
            <b/>
            <sz val="9"/>
            <color indexed="81"/>
            <rFont val="Tahoma"/>
            <family val="2"/>
          </rPr>
          <t>Damien ROYANNAIS:</t>
        </r>
        <r>
          <rPr>
            <sz val="9"/>
            <color indexed="81"/>
            <rFont val="Tahoma"/>
            <family val="2"/>
          </rPr>
          <t xml:space="preserve">
2 élèves attendent depuis 1 ans
BROHY--REYNAERT Joshua 10 ans
DEVALLIERE Isao 7 ans</t>
        </r>
      </text>
    </comment>
    <comment ref="B6" authorId="0" shapeId="0" xr:uid="{00000000-0006-0000-0000-00000B000000}">
      <text>
        <r>
          <rPr>
            <b/>
            <sz val="9"/>
            <color indexed="81"/>
            <rFont val="Tahoma"/>
            <family val="2"/>
          </rPr>
          <t>Damien ROYANNAIS:</t>
        </r>
        <r>
          <rPr>
            <sz val="9"/>
            <color indexed="81"/>
            <rFont val="Tahoma"/>
            <family val="2"/>
          </rPr>
          <t xml:space="preserve">
Noémie CALHEIROS : 19 ans CEM. 60/90 min.
Maxime ELIE : 22 ans, 9 ans + seul : 45/60 min.
Morgane GUILLOT : 11 ans, 5 ans 45 min.
Eloïse JARJANETTE : 9ans, 3 ans 30 min.
Emilie ORAMUS : 12 ans, C1/3, 30 min.</t>
        </r>
      </text>
    </comment>
    <comment ref="C6" authorId="0" shapeId="0" xr:uid="{00000000-0006-0000-0000-00000C000000}">
      <text>
        <r>
          <rPr>
            <b/>
            <sz val="9"/>
            <color indexed="81"/>
            <rFont val="Tahoma"/>
            <family val="2"/>
          </rPr>
          <t>Damien ROYANNAIS:</t>
        </r>
        <r>
          <rPr>
            <sz val="9"/>
            <color indexed="81"/>
            <rFont val="Tahoma"/>
            <family val="2"/>
          </rPr>
          <t xml:space="preserve">
Antoine GUILLOT : 8 ans, débutant 30 min.</t>
        </r>
      </text>
    </comment>
    <comment ref="D6" authorId="0" shapeId="0" xr:uid="{00000000-0006-0000-0000-00000D000000}">
      <text>
        <r>
          <rPr>
            <b/>
            <sz val="9"/>
            <color indexed="81"/>
            <rFont val="Tahoma"/>
            <family val="2"/>
          </rPr>
          <t>Damien ROYANNAIS:</t>
        </r>
        <r>
          <rPr>
            <sz val="9"/>
            <color indexed="81"/>
            <rFont val="Tahoma"/>
            <family val="2"/>
          </rPr>
          <t xml:space="preserve">
Blandine DELEERNYDJER : 13 ans, C2/2 45 min.
Antoine DUPHOT : 10 ans, 3 ans 30 min.
Perrine MAGADOUX : 18 ans, C2/4 60 min.
Philomène TOUMIEUX : 11 ans, C1/3, 30 min.
Emeline HENRY : 18 ans, 2C, 45 min.
Hortense LYS TESSIER : 8 ans, 1C1, 30 minutes
Louise FREDON: 3ans, 30 ans
Christelle LOISEL : ?? </t>
        </r>
      </text>
    </comment>
    <comment ref="E6" authorId="0" shapeId="0" xr:uid="{00000000-0006-0000-0000-00000E000000}">
      <text>
        <r>
          <rPr>
            <b/>
            <sz val="9"/>
            <color indexed="81"/>
            <rFont val="Tahoma"/>
            <family val="2"/>
          </rPr>
          <t>Damien ROYANNAIS:</t>
        </r>
        <r>
          <rPr>
            <sz val="9"/>
            <color indexed="81"/>
            <rFont val="Tahoma"/>
            <family val="2"/>
          </rPr>
          <t xml:space="preserve">
Eléanore DELEERNYDJER : 7 ans, C1/1 30 min.
Julian FAISANT : 9 ans, 2 ans, 30 min.
Thalie ROCJHE : 11 ans, 3 ans, 30 min.
Maxime VALY : 12 ans, 7 ans CEM 60 min.
Sofia EL MOUFAKKIR : 12 ans, 5 ans, 45 min.
CADIOU Emaina: 21 ans 45/60 8 ans de pratique fin C2</t>
        </r>
      </text>
    </comment>
    <comment ref="F6" authorId="0" shapeId="0" xr:uid="{00000000-0006-0000-0000-00000F000000}">
      <text>
        <r>
          <rPr>
            <b/>
            <sz val="9"/>
            <color indexed="81"/>
            <rFont val="Tahoma"/>
            <family val="2"/>
          </rPr>
          <t>Damien ROYANNAIS:</t>
        </r>
        <r>
          <rPr>
            <sz val="9"/>
            <color indexed="81"/>
            <rFont val="Tahoma"/>
            <family val="2"/>
          </rPr>
          <t xml:space="preserve">
Ambroise DELEERNYDJER : 9 ans, 2 ans, 30 min.
Gauthier MASSONI : 14 ans, 2/2 45 min.
Sarah PEIFFER : 11 an, C1/4, 45 min.</t>
        </r>
      </text>
    </comment>
    <comment ref="H6" authorId="1" shapeId="0" xr:uid="{00000000-0006-0000-0000-000010000000}">
      <text>
        <r>
          <rPr>
            <b/>
            <sz val="9"/>
            <color indexed="81"/>
            <rFont val="Tahoma"/>
            <family val="2"/>
          </rPr>
          <t>Frank VASSALLUCCI:</t>
        </r>
        <r>
          <rPr>
            <sz val="9"/>
            <color indexed="81"/>
            <rFont val="Tahoma"/>
            <family val="2"/>
          </rPr>
          <t xml:space="preserve">
MERCIER Kilyan: 15 ans 30/45 min cours particulier
POTRAPELIOUK Ksenia: 30 ans 30/45 min
VAN NUS Tobias: 16ans 45/60 min( brevet 2 de sax au CRD dordogne )</t>
        </r>
      </text>
    </comment>
    <comment ref="B8" authorId="0" shapeId="0" xr:uid="{00000000-0006-0000-0000-000011000000}">
      <text>
        <r>
          <rPr>
            <b/>
            <sz val="9"/>
            <color indexed="81"/>
            <rFont val="Tahoma"/>
            <family val="2"/>
          </rPr>
          <t>Damien ROYANNAIS:</t>
        </r>
        <r>
          <rPr>
            <sz val="9"/>
            <color indexed="81"/>
            <rFont val="Tahoma"/>
            <family val="2"/>
          </rPr>
          <t xml:space="preserve">
32 x 30 min + 3h30 à 5h = 18h30/20h</t>
        </r>
      </text>
    </comment>
    <comment ref="D8" authorId="0" shapeId="0" xr:uid="{00000000-0006-0000-0000-000012000000}">
      <text>
        <r>
          <rPr>
            <b/>
            <sz val="9"/>
            <color indexed="81"/>
            <rFont val="Tahoma"/>
            <family val="2"/>
          </rPr>
          <t>Damien ROYANNAIS:</t>
        </r>
        <r>
          <rPr>
            <sz val="9"/>
            <color indexed="81"/>
            <rFont val="Tahoma"/>
            <family val="2"/>
          </rPr>
          <t xml:space="preserve">
11 x 30 min + 4 h30 = </t>
        </r>
      </text>
    </comment>
    <comment ref="E8" authorId="0" shapeId="0" xr:uid="{00000000-0006-0000-0000-000013000000}">
      <text>
        <r>
          <rPr>
            <b/>
            <sz val="9"/>
            <color indexed="81"/>
            <rFont val="Tahoma"/>
            <family val="2"/>
          </rPr>
          <t>Damien ROYANNAIS:</t>
        </r>
        <r>
          <rPr>
            <sz val="9"/>
            <color indexed="81"/>
            <rFont val="Tahoma"/>
            <family val="2"/>
          </rPr>
          <t xml:space="preserve">
13 x 30 min + 4h=10h30</t>
        </r>
      </text>
    </comment>
    <comment ref="F8" authorId="0" shapeId="0" xr:uid="{00000000-0006-0000-0000-000014000000}">
      <text>
        <r>
          <rPr>
            <b/>
            <sz val="9"/>
            <color indexed="81"/>
            <rFont val="Tahoma"/>
            <family val="2"/>
          </rPr>
          <t>Damien ROYANNAIS:</t>
        </r>
        <r>
          <rPr>
            <sz val="9"/>
            <color indexed="81"/>
            <rFont val="Tahoma"/>
            <family val="2"/>
          </rPr>
          <t xml:space="preserve">
2 x 30 min + 2h = 3h</t>
        </r>
      </text>
    </comment>
    <comment ref="B9" authorId="0" shapeId="0" xr:uid="{00000000-0006-0000-0000-000015000000}">
      <text>
        <r>
          <rPr>
            <b/>
            <sz val="9"/>
            <color indexed="81"/>
            <rFont val="Tahoma"/>
            <family val="2"/>
          </rPr>
          <t>Damien ROYANNAIS:</t>
        </r>
        <r>
          <rPr>
            <sz val="9"/>
            <color indexed="81"/>
            <rFont val="Tahoma"/>
            <family val="2"/>
          </rPr>
          <t xml:space="preserve">
Carlos 0
Cécile 45 min si pas module
Gaya 30 min
Sabine 2h30
Anne 4h
Stéphane 2h/3h
Catherine 0</t>
        </r>
      </text>
    </comment>
    <comment ref="C9" authorId="0" shapeId="0" xr:uid="{00000000-0006-0000-0000-000016000000}">
      <text>
        <r>
          <rPr>
            <b/>
            <sz val="9"/>
            <color indexed="81"/>
            <rFont val="Tahoma"/>
            <family val="2"/>
          </rPr>
          <t>Damien ROYANNAIS:</t>
        </r>
        <r>
          <rPr>
            <sz val="9"/>
            <color indexed="81"/>
            <rFont val="Tahoma"/>
            <family val="2"/>
          </rPr>
          <t xml:space="preserve">
4 places Denis = 2h
1 place Clotilde = 30min
</t>
        </r>
      </text>
    </comment>
    <comment ref="D9" authorId="0" shapeId="0" xr:uid="{00000000-0006-0000-0000-000017000000}">
      <text>
        <r>
          <rPr>
            <b/>
            <sz val="9"/>
            <color indexed="81"/>
            <rFont val="Tahoma"/>
            <family val="2"/>
          </rPr>
          <t>Damien ROYANNAIS:</t>
        </r>
        <r>
          <rPr>
            <sz val="9"/>
            <color indexed="81"/>
            <rFont val="Tahoma"/>
            <family val="2"/>
          </rPr>
          <t xml:space="preserve">
Marie-Pierre 4h
Chloé 2h30</t>
        </r>
      </text>
    </comment>
    <comment ref="E9" authorId="0" shapeId="0" xr:uid="{00000000-0006-0000-0000-000018000000}">
      <text>
        <r>
          <rPr>
            <b/>
            <sz val="9"/>
            <color indexed="81"/>
            <rFont val="Tahoma"/>
            <family val="2"/>
          </rPr>
          <t>Damien ROYANNAIS:</t>
        </r>
        <r>
          <rPr>
            <sz val="9"/>
            <color indexed="81"/>
            <rFont val="Tahoma"/>
            <family val="2"/>
          </rPr>
          <t xml:space="preserve">
3 places Jérôme = 1h30
3 places Elina = 1h30
Sylvie 2h30
JMB 0</t>
        </r>
      </text>
    </comment>
    <comment ref="H9" authorId="0" shapeId="0" xr:uid="{00000000-0006-0000-0000-000019000000}">
      <text>
        <r>
          <rPr>
            <b/>
            <sz val="9"/>
            <color indexed="81"/>
            <rFont val="Tahoma"/>
            <family val="2"/>
          </rPr>
          <t>Damien ROYANNAIS:</t>
        </r>
        <r>
          <rPr>
            <sz val="9"/>
            <color indexed="81"/>
            <rFont val="Tahoma"/>
            <family val="2"/>
          </rPr>
          <t xml:space="preserve">
Olivier 2h30
Françoise 6h30</t>
        </r>
      </text>
    </comment>
    <comment ref="B12" authorId="0" shapeId="0" xr:uid="{00000000-0006-0000-0000-00001A000000}">
      <text>
        <r>
          <rPr>
            <b/>
            <sz val="9"/>
            <color indexed="81"/>
            <rFont val="Tahoma"/>
            <family val="2"/>
          </rPr>
          <t>Damien ROYANNAIS:</t>
        </r>
        <r>
          <rPr>
            <sz val="9"/>
            <color indexed="81"/>
            <rFont val="Tahoma"/>
            <family val="2"/>
          </rPr>
          <t xml:space="preserve">
Jade FREDERICO
Maxim AIDOEV, avis Fabienne et réinscrit
Baptiste VILLAGINES, avis Fabienne et réinscrit
Emma COUDENNE, avis Hélène et réinscrite
Ismael AZIZI, avis Hélène et réinscrit
Khair Ed Din BOUDINAR, avis Hélène et réinscrite
Liste d'attente :
Xiao TIAN, réinscrit/réinscrite
Adèle PREVOT, réinscrite
Matfey ELKANOV, réinscrit
</t>
        </r>
      </text>
    </comment>
    <comment ref="C12" authorId="0" shapeId="0" xr:uid="{00000000-0006-0000-0000-00001B000000}">
      <text>
        <r>
          <rPr>
            <b/>
            <sz val="9"/>
            <color indexed="81"/>
            <rFont val="Tahoma"/>
            <family val="2"/>
          </rPr>
          <t>Damien ROYANNAIS:</t>
        </r>
        <r>
          <rPr>
            <sz val="9"/>
            <color indexed="81"/>
            <rFont val="Tahoma"/>
            <family val="2"/>
          </rPr>
          <t xml:space="preserve">
PREVERAUD Valentin
SALLE Pierre</t>
        </r>
      </text>
    </comment>
    <comment ref="D12" authorId="0" shapeId="0" xr:uid="{00000000-0006-0000-0000-00001C000000}">
      <text>
        <r>
          <rPr>
            <b/>
            <sz val="9"/>
            <color indexed="81"/>
            <rFont val="Tahoma"/>
            <family val="2"/>
          </rPr>
          <t>Damien ROYANNAIS:</t>
        </r>
        <r>
          <rPr>
            <sz val="9"/>
            <color indexed="81"/>
            <rFont val="Tahoma"/>
            <family val="2"/>
          </rPr>
          <t xml:space="preserve">
YOUSSEF Nina
MARET Eugénie
NURY Eléonore
COUTY Lou
</t>
        </r>
      </text>
    </comment>
    <comment ref="E12" authorId="0" shapeId="0" xr:uid="{00000000-0006-0000-0000-00001D000000}">
      <text>
        <r>
          <rPr>
            <b/>
            <sz val="9"/>
            <color indexed="81"/>
            <rFont val="Tahoma"/>
            <family val="2"/>
          </rPr>
          <t>Damien ROYANNAIS:</t>
        </r>
        <r>
          <rPr>
            <sz val="9"/>
            <color indexed="81"/>
            <rFont val="Tahoma"/>
            <family val="2"/>
          </rPr>
          <t xml:space="preserve">
MAUDUIT Clara
NURY Marigold
NGINN LAFONTAN Cléa
BORDAS Lilou</t>
        </r>
      </text>
    </comment>
    <comment ref="G12" authorId="0" shapeId="0" xr:uid="{00000000-0006-0000-0000-00001E000000}">
      <text>
        <r>
          <rPr>
            <b/>
            <sz val="9"/>
            <color indexed="81"/>
            <rFont val="Tahoma"/>
            <family val="2"/>
          </rPr>
          <t>Damien ROYANNAIS:</t>
        </r>
        <r>
          <rPr>
            <sz val="9"/>
            <color indexed="81"/>
            <rFont val="Tahoma"/>
            <family val="2"/>
          </rPr>
          <t xml:space="preserve">
JONQUART AGUT Julia
FUZELIER Raphaël</t>
        </r>
      </text>
    </comment>
    <comment ref="B13" authorId="0" shapeId="0" xr:uid="{00000000-0006-0000-0000-00001F000000}">
      <text>
        <r>
          <rPr>
            <b/>
            <sz val="9"/>
            <color indexed="81"/>
            <rFont val="Tahoma"/>
            <family val="2"/>
          </rPr>
          <t>Damien ROYANNAIS:</t>
        </r>
        <r>
          <rPr>
            <sz val="9"/>
            <color indexed="81"/>
            <rFont val="Tahoma"/>
            <family val="2"/>
          </rPr>
          <t xml:space="preserve">
Réorientation :
Eléonore TEXIER ?
Concours :</t>
        </r>
      </text>
    </comment>
    <comment ref="B14" authorId="0" shapeId="0" xr:uid="{00000000-0006-0000-0000-000020000000}">
      <text>
        <r>
          <rPr>
            <b/>
            <sz val="9"/>
            <color indexed="81"/>
            <rFont val="Tahoma"/>
            <family val="2"/>
          </rPr>
          <t>Damien ROYANNAIS:</t>
        </r>
        <r>
          <rPr>
            <sz val="9"/>
            <color indexed="81"/>
            <rFont val="Tahoma"/>
            <family val="2"/>
          </rPr>
          <t xml:space="preserve">
AIDOEV Mark (Init2)
BROSSEL Elyas (Init2)
DESBORDES Eloïse</t>
        </r>
      </text>
    </comment>
    <comment ref="D14" authorId="0" shapeId="0" xr:uid="{00000000-0006-0000-0000-000021000000}">
      <text>
        <r>
          <rPr>
            <b/>
            <sz val="9"/>
            <color indexed="81"/>
            <rFont val="Tahoma"/>
            <family val="2"/>
          </rPr>
          <t>Damien ROYANNAIS:</t>
        </r>
        <r>
          <rPr>
            <sz val="9"/>
            <color indexed="81"/>
            <rFont val="Tahoma"/>
            <family val="2"/>
          </rPr>
          <t xml:space="preserve">
GUIGUEN Soizic (Init2)</t>
        </r>
      </text>
    </comment>
    <comment ref="E14" authorId="0" shapeId="0" xr:uid="{00000000-0006-0000-0000-000022000000}">
      <text>
        <r>
          <rPr>
            <b/>
            <sz val="9"/>
            <color indexed="81"/>
            <rFont val="Tahoma"/>
            <family val="2"/>
          </rPr>
          <t>Damien ROYANNAIS:</t>
        </r>
        <r>
          <rPr>
            <sz val="9"/>
            <color indexed="81"/>
            <rFont val="Tahoma"/>
            <family val="2"/>
          </rPr>
          <t xml:space="preserve">
BOURREL Camille (Init2)</t>
        </r>
      </text>
    </comment>
    <comment ref="G14" authorId="0" shapeId="0" xr:uid="{00000000-0006-0000-0000-000023000000}">
      <text>
        <r>
          <rPr>
            <b/>
            <sz val="9"/>
            <color indexed="81"/>
            <rFont val="Tahoma"/>
            <family val="2"/>
          </rPr>
          <t>Damien ROYANNAIS:</t>
        </r>
        <r>
          <rPr>
            <sz val="9"/>
            <color indexed="81"/>
            <rFont val="Tahoma"/>
            <family val="2"/>
          </rPr>
          <t xml:space="preserve">
BROHY--REYNAERT Joshua 10 ans
NON pour DEVALLIERE Isao 7 ans : pas réinscrit</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Frank VASSALLUCCI</author>
  </authors>
  <commentList>
    <comment ref="D2" authorId="0" shapeId="0" xr:uid="{00000000-0006-0000-0100-000001000000}">
      <text>
        <r>
          <rPr>
            <b/>
            <sz val="9"/>
            <color indexed="81"/>
            <rFont val="Tahoma"/>
            <family val="2"/>
          </rPr>
          <t>Frank VASSALLUCCI:</t>
        </r>
        <r>
          <rPr>
            <sz val="9"/>
            <color indexed="81"/>
            <rFont val="Tahoma"/>
            <family val="2"/>
          </rPr>
          <t xml:space="preserve">
1+1 : GRUGIER Prele vient d'entrer en 6ème CHAM débutant mais a fait un essai avec Pascal qui voulait la prendre en cours….doit elle passer le test ou attendre septembre et ne pas lui proposer la percu? </t>
        </r>
      </text>
    </comment>
    <comment ref="E2" authorId="0" shapeId="0" xr:uid="{00000000-0006-0000-0100-000002000000}">
      <text>
        <r>
          <rPr>
            <b/>
            <sz val="9"/>
            <color indexed="81"/>
            <rFont val="Tahoma"/>
            <family val="2"/>
          </rPr>
          <t>Frank VASSALLUCCI:</t>
        </r>
        <r>
          <rPr>
            <sz val="9"/>
            <color indexed="81"/>
            <rFont val="Tahoma"/>
            <family val="2"/>
          </rPr>
          <t xml:space="preserve">
1 + 1 : DUPHOT Antoine vient d'entrer en 6ème CHAM et prend une place en FT</t>
        </r>
      </text>
    </comment>
    <comment ref="D8" authorId="0" shapeId="0" xr:uid="{00000000-0006-0000-0100-000003000000}">
      <text>
        <r>
          <rPr>
            <b/>
            <sz val="9"/>
            <color indexed="81"/>
            <rFont val="Tahoma"/>
            <family val="2"/>
          </rPr>
          <t>Frank VASSALLUCCI:</t>
        </r>
        <r>
          <rPr>
            <sz val="9"/>
            <color indexed="81"/>
            <rFont val="Tahoma"/>
            <family val="2"/>
          </rPr>
          <t xml:space="preserve">
mis à jour avec les mail de pascal le 09/06 à 17h00
 </t>
        </r>
      </text>
    </comment>
  </commentList>
</comments>
</file>

<file path=xl/sharedStrings.xml><?xml version="1.0" encoding="utf-8"?>
<sst xmlns="http://schemas.openxmlformats.org/spreadsheetml/2006/main" count="70" uniqueCount="58">
  <si>
    <t>Instrument</t>
  </si>
  <si>
    <t>Nombre de demandes CHAM</t>
  </si>
  <si>
    <t>Nombre de demande Eveil</t>
  </si>
  <si>
    <t>Nombre concours d'entrée</t>
  </si>
  <si>
    <t>Heures disponibles</t>
  </si>
  <si>
    <t>Quota CHAM</t>
  </si>
  <si>
    <t>Quota Eveil</t>
  </si>
  <si>
    <t>Quota Concours</t>
  </si>
  <si>
    <t>Piano</t>
  </si>
  <si>
    <t>Guitare</t>
  </si>
  <si>
    <t>Flûte traversière</t>
  </si>
  <si>
    <t>Violon</t>
  </si>
  <si>
    <t>Clarinette</t>
  </si>
  <si>
    <t>TOTAL</t>
  </si>
  <si>
    <t>Besoin</t>
  </si>
  <si>
    <t>9h</t>
  </si>
  <si>
    <t>3h</t>
  </si>
  <si>
    <t>8h</t>
  </si>
  <si>
    <t>2h/2h30</t>
  </si>
  <si>
    <t>0/1</t>
  </si>
  <si>
    <t>6 + 1 réorientations</t>
  </si>
  <si>
    <t>6h30</t>
  </si>
  <si>
    <t>TOUS</t>
  </si>
  <si>
    <t>percussion</t>
  </si>
  <si>
    <t>Saxophone</t>
  </si>
  <si>
    <t>9h/10h45</t>
  </si>
  <si>
    <t>3h30</t>
  </si>
  <si>
    <t>5h45</t>
  </si>
  <si>
    <t>2/3</t>
  </si>
  <si>
    <t>9/10</t>
  </si>
  <si>
    <t>4h15</t>
  </si>
  <si>
    <t>2 de 7 ans</t>
  </si>
  <si>
    <t>CRR sans instrument</t>
  </si>
  <si>
    <t>2 de 8 ans+1 élève de 12 ans</t>
  </si>
  <si>
    <t>19h30/21h</t>
  </si>
  <si>
    <t>16 + 3 réorientations</t>
  </si>
  <si>
    <t>5h30</t>
  </si>
  <si>
    <t>1 ?</t>
  </si>
  <si>
    <t>1 de 8 ans</t>
  </si>
  <si>
    <t>2 +1 reorientation (cham)</t>
  </si>
  <si>
    <t>5h</t>
  </si>
  <si>
    <t>Quota CRR sans instrument</t>
  </si>
  <si>
    <t>6 (+ 3 sur liste d'attente)</t>
  </si>
  <si>
    <t>10h30</t>
  </si>
  <si>
    <r>
      <t xml:space="preserve">Nombre d'Initiation </t>
    </r>
    <r>
      <rPr>
        <sz val="11"/>
        <color rgb="FFFF0000"/>
        <rFont val="Calibri"/>
        <family val="2"/>
        <scheme val="minor"/>
      </rPr>
      <t>Danse ?</t>
    </r>
  </si>
  <si>
    <t>10h</t>
  </si>
  <si>
    <t>1h</t>
  </si>
  <si>
    <t>2</t>
  </si>
  <si>
    <t>1 réorientation(cham) +1</t>
  </si>
  <si>
    <t>Quota temps tests (CHAM, éveil, sans instruments, changement d'instruments)</t>
  </si>
  <si>
    <t>Quota temps Concours</t>
  </si>
  <si>
    <t>Nombre de demandes CHAM/eveil/autres</t>
  </si>
  <si>
    <t>Sous-total tests (A)</t>
  </si>
  <si>
    <t>Nombre concours d'entrée (B)</t>
  </si>
  <si>
    <t>Nombre de places concours</t>
  </si>
  <si>
    <t>nombre de places CHAM/Eveils /autres</t>
  </si>
  <si>
    <t>TOTAL candidats A+B</t>
  </si>
  <si>
    <t>12 (3h30 à 4h15)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</si>
</sst>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b/>
      <sz val="11"/>
      <color theme="1"/>
      <name val="Calibri"/>
      <family val="2"/>
      <scheme val="minor"/>
    </font>
    <font>
      <sz val="9"/>
      <color indexed="81"/>
      <name val="Tahoma"/>
      <family val="2"/>
    </font>
    <font>
      <b/>
      <sz val="9"/>
      <color indexed="81"/>
      <name val="Tahoma"/>
      <family val="2"/>
    </font>
    <font>
      <sz val="11"/>
      <color rgb="FFFF0000"/>
      <name val="Calibri"/>
      <family val="2"/>
      <scheme val="minor"/>
    </font>
    <font>
      <sz val="11"/>
      <name val="Calibri"/>
      <family val="2"/>
      <scheme val="minor"/>
    </font>
    <font>
      <b/>
      <sz val="11"/>
      <name val="Calibri"/>
      <family val="2"/>
      <scheme val="minor"/>
    </font>
    <font>
      <sz val="11"/>
      <color rgb="FF00B050"/>
      <name val="Calibri"/>
      <family val="2"/>
      <scheme val="minor"/>
    </font>
  </fonts>
  <fills count="6">
    <fill>
      <patternFill patternType="none"/>
    </fill>
    <fill>
      <patternFill patternType="gray125"/>
    </fill>
    <fill>
      <patternFill patternType="solid">
        <fgColor rgb="FFFFC000"/>
        <bgColor indexed="64"/>
      </patternFill>
    </fill>
    <fill>
      <patternFill patternType="solid">
        <fgColor rgb="FF92D050"/>
        <bgColor indexed="64"/>
      </patternFill>
    </fill>
    <fill>
      <patternFill patternType="solid">
        <fgColor theme="8" tint="0.59999389629810485"/>
        <bgColor indexed="64"/>
      </patternFill>
    </fill>
    <fill>
      <patternFill patternType="solid">
        <fgColor rgb="FFFF0000"/>
        <bgColor indexed="64"/>
      </patternFill>
    </fill>
  </fills>
  <borders count="8">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s>
  <cellStyleXfs count="1">
    <xf numFmtId="0" fontId="0" fillId="0" borderId="0"/>
  </cellStyleXfs>
  <cellXfs count="49">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0" xfId="0" applyAlignment="1">
      <alignment horizontal="center" vertical="center" wrapText="1"/>
    </xf>
    <xf numFmtId="0" fontId="1" fillId="0" borderId="0" xfId="0" applyFont="1"/>
    <xf numFmtId="0" fontId="0" fillId="0" borderId="0" xfId="0" applyAlignment="1">
      <alignment horizontal="left" vertical="center"/>
    </xf>
    <xf numFmtId="0" fontId="1" fillId="0" borderId="0" xfId="0" applyFont="1" applyAlignment="1">
      <alignment horizontal="center" vertical="center"/>
    </xf>
    <xf numFmtId="0" fontId="0" fillId="0" borderId="0" xfId="0" applyFont="1" applyAlignment="1">
      <alignment horizontal="center" vertical="center"/>
    </xf>
    <xf numFmtId="49" fontId="0" fillId="0" borderId="0" xfId="0" applyNumberFormat="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5" fillId="0" borderId="0" xfId="0" applyFont="1" applyAlignment="1">
      <alignment horizontal="center" vertical="center"/>
    </xf>
    <xf numFmtId="0" fontId="1" fillId="0" borderId="0" xfId="0" applyFont="1" applyAlignment="1">
      <alignment horizontal="center"/>
    </xf>
    <xf numFmtId="0" fontId="0" fillId="0" borderId="0" xfId="0" applyAlignment="1">
      <alignment horizontal="center" vertical="center"/>
    </xf>
    <xf numFmtId="0" fontId="0" fillId="0" borderId="0" xfId="0" applyAlignment="1">
      <alignment horizontal="center" vertical="center"/>
    </xf>
    <xf numFmtId="0" fontId="5" fillId="0" borderId="0" xfId="0" applyFont="1" applyAlignment="1">
      <alignment horizontal="center"/>
    </xf>
    <xf numFmtId="0" fontId="5" fillId="0" borderId="0" xfId="0" applyFont="1" applyAlignment="1">
      <alignment vertical="center"/>
    </xf>
    <xf numFmtId="0" fontId="0" fillId="0" borderId="0" xfId="0" applyAlignment="1">
      <alignment horizontal="center" vertical="center"/>
    </xf>
    <xf numFmtId="0" fontId="1" fillId="0" borderId="0" xfId="0" applyFont="1" applyAlignment="1">
      <alignment horizontal="left" vertical="center"/>
    </xf>
    <xf numFmtId="0" fontId="0" fillId="0" borderId="0" xfId="0" applyFont="1" applyAlignment="1">
      <alignment horizontal="left" vertical="center"/>
    </xf>
    <xf numFmtId="0" fontId="7" fillId="0" borderId="0" xfId="0" applyFont="1" applyAlignment="1">
      <alignment horizontal="left" vertical="center" wrapText="1"/>
    </xf>
    <xf numFmtId="0" fontId="7" fillId="0" borderId="0" xfId="0" applyFont="1" applyAlignment="1">
      <alignment horizontal="left" vertical="center"/>
    </xf>
    <xf numFmtId="0" fontId="1" fillId="2" borderId="1" xfId="0" applyFont="1" applyFill="1" applyBorder="1" applyAlignment="1">
      <alignment horizontal="center" vertical="center"/>
    </xf>
    <xf numFmtId="0" fontId="1" fillId="4"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5" borderId="3" xfId="0" applyFont="1" applyFill="1" applyBorder="1" applyAlignment="1">
      <alignment horizontal="left" vertical="center"/>
    </xf>
    <xf numFmtId="20" fontId="1" fillId="5" borderId="1" xfId="0" applyNumberFormat="1" applyFont="1" applyFill="1" applyBorder="1" applyAlignment="1">
      <alignment horizontal="center" vertical="center"/>
    </xf>
    <xf numFmtId="0" fontId="6" fillId="3" borderId="4" xfId="0" applyFont="1" applyFill="1" applyBorder="1" applyAlignment="1">
      <alignment horizontal="center" vertical="center" wrapText="1"/>
    </xf>
    <xf numFmtId="0" fontId="0" fillId="0" borderId="5" xfId="0" applyBorder="1" applyAlignment="1">
      <alignment horizontal="left" vertical="center"/>
    </xf>
    <xf numFmtId="0" fontId="0" fillId="3" borderId="3" xfId="0" applyFont="1" applyFill="1" applyBorder="1" applyAlignment="1">
      <alignment horizontal="left" vertical="center" wrapText="1"/>
    </xf>
    <xf numFmtId="0" fontId="0" fillId="4" borderId="3" xfId="0" applyFill="1" applyBorder="1"/>
    <xf numFmtId="0" fontId="0" fillId="0" borderId="2" xfId="0" applyBorder="1" applyAlignment="1">
      <alignment horizontal="center" vertical="center"/>
    </xf>
    <xf numFmtId="0" fontId="0" fillId="0" borderId="6" xfId="0" applyBorder="1" applyAlignment="1">
      <alignment horizontal="center" vertical="center"/>
    </xf>
    <xf numFmtId="0" fontId="5" fillId="0" borderId="6" xfId="0" applyFont="1" applyBorder="1" applyAlignment="1">
      <alignment horizontal="center" vertical="center" wrapText="1"/>
    </xf>
    <xf numFmtId="20" fontId="7" fillId="0" borderId="7" xfId="0" applyNumberFormat="1" applyFont="1" applyBorder="1" applyAlignment="1">
      <alignment horizontal="center" vertical="center" wrapText="1"/>
    </xf>
    <xf numFmtId="46" fontId="7" fillId="0" borderId="7" xfId="0" applyNumberFormat="1" applyFont="1" applyBorder="1" applyAlignment="1">
      <alignment horizontal="center" vertical="center"/>
    </xf>
    <xf numFmtId="0" fontId="0" fillId="3" borderId="1" xfId="0" applyNumberFormat="1" applyFont="1" applyFill="1" applyBorder="1" applyAlignment="1">
      <alignment horizontal="center" vertical="center" wrapText="1"/>
    </xf>
    <xf numFmtId="0" fontId="0" fillId="4" borderId="1" xfId="0" applyFill="1" applyBorder="1" applyAlignment="1">
      <alignment horizontal="center"/>
    </xf>
    <xf numFmtId="0" fontId="0" fillId="0" borderId="6" xfId="0" applyBorder="1" applyAlignment="1">
      <alignment horizontal="center"/>
    </xf>
    <xf numFmtId="20" fontId="7" fillId="0" borderId="7" xfId="0" applyNumberFormat="1" applyFont="1" applyBorder="1" applyAlignment="1">
      <alignment horizontal="center" vertical="center"/>
    </xf>
    <xf numFmtId="0" fontId="0" fillId="0" borderId="2" xfId="0" applyBorder="1" applyAlignment="1">
      <alignment horizontal="center" vertical="center" wrapText="1"/>
    </xf>
    <xf numFmtId="0" fontId="5" fillId="0" borderId="6" xfId="0" applyFont="1" applyBorder="1" applyAlignment="1">
      <alignment horizontal="center" vertical="center"/>
    </xf>
    <xf numFmtId="0" fontId="0" fillId="0" borderId="6" xfId="0" applyFont="1" applyBorder="1" applyAlignment="1">
      <alignment horizontal="center" vertical="center"/>
    </xf>
    <xf numFmtId="0" fontId="0" fillId="2" borderId="0" xfId="0" applyFill="1"/>
    <xf numFmtId="0" fontId="0" fillId="0" borderId="0" xfId="0" applyAlignment="1">
      <alignment horizontal="center" vertical="center"/>
    </xf>
    <xf numFmtId="0" fontId="5" fillId="0" borderId="0" xfId="0"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590550</xdr:colOff>
      <xdr:row>18</xdr:row>
      <xdr:rowOff>104775</xdr:rowOff>
    </xdr:from>
    <xdr:to>
      <xdr:col>5</xdr:col>
      <xdr:colOff>228600</xdr:colOff>
      <xdr:row>20</xdr:row>
      <xdr:rowOff>0</xdr:rowOff>
    </xdr:to>
    <xdr:sp macro="" textlink="">
      <xdr:nvSpPr>
        <xdr:cNvPr id="2" name="ZoneTexte 1">
          <a:extLst>
            <a:ext uri="{FF2B5EF4-FFF2-40B4-BE49-F238E27FC236}">
              <a16:creationId xmlns:a16="http://schemas.microsoft.com/office/drawing/2014/main" id="{9E15D563-C6CE-427D-B9C5-ED871B46D4D6}"/>
            </a:ext>
          </a:extLst>
        </xdr:cNvPr>
        <xdr:cNvSpPr txBox="1"/>
      </xdr:nvSpPr>
      <xdr:spPr>
        <a:xfrm>
          <a:off x="590550" y="4486275"/>
          <a:ext cx="5334000" cy="276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j'aimerai obtenir si par exemple : si B12&gt;B6,"pas de quotas" mais ça ne fonctionne pas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23"/>
  <sheetViews>
    <sheetView tabSelected="1" topLeftCell="A3" workbookViewId="0">
      <selection activeCell="B23" sqref="B23"/>
    </sheetView>
  </sheetViews>
  <sheetFormatPr baseColWidth="10" defaultRowHeight="15" x14ac:dyDescent="0.25"/>
  <cols>
    <col min="1" max="1" width="27" bestFit="1" customWidth="1"/>
    <col min="2" max="2" width="14" customWidth="1"/>
    <col min="3" max="3" width="13.85546875" customWidth="1"/>
    <col min="5" max="5" width="19.140625" customWidth="1"/>
    <col min="7" max="7" width="22.7109375" bestFit="1" customWidth="1"/>
    <col min="8" max="8" width="11.42578125" style="1"/>
  </cols>
  <sheetData>
    <row r="1" spans="1:8" ht="30" x14ac:dyDescent="0.25">
      <c r="A1" s="4" t="s">
        <v>0</v>
      </c>
      <c r="B1" s="2" t="s">
        <v>8</v>
      </c>
      <c r="C1" s="2" t="s">
        <v>9</v>
      </c>
      <c r="D1" s="3" t="s">
        <v>10</v>
      </c>
      <c r="E1" s="2" t="s">
        <v>11</v>
      </c>
      <c r="F1" s="2" t="s">
        <v>12</v>
      </c>
      <c r="G1" s="2" t="s">
        <v>23</v>
      </c>
      <c r="H1" s="12" t="s">
        <v>24</v>
      </c>
    </row>
    <row r="2" spans="1:8" x14ac:dyDescent="0.25">
      <c r="A2" s="5" t="s">
        <v>1</v>
      </c>
      <c r="B2" s="2">
        <v>7</v>
      </c>
      <c r="C2" s="1">
        <v>11</v>
      </c>
      <c r="D2" s="2">
        <v>3</v>
      </c>
      <c r="E2" s="10">
        <v>5</v>
      </c>
      <c r="F2" s="2">
        <v>1</v>
      </c>
      <c r="G2" s="10">
        <v>5</v>
      </c>
      <c r="H2" s="1">
        <v>5</v>
      </c>
    </row>
    <row r="3" spans="1:8" ht="30" x14ac:dyDescent="0.25">
      <c r="A3" s="5" t="s">
        <v>2</v>
      </c>
      <c r="B3" s="11" t="s">
        <v>35</v>
      </c>
      <c r="C3" s="11" t="s">
        <v>20</v>
      </c>
      <c r="D3" s="2">
        <v>6</v>
      </c>
      <c r="E3" s="11">
        <v>5</v>
      </c>
      <c r="F3" s="2">
        <v>1</v>
      </c>
      <c r="G3" t="s">
        <v>39</v>
      </c>
      <c r="H3" s="10">
        <v>0</v>
      </c>
    </row>
    <row r="4" spans="1:8" x14ac:dyDescent="0.25">
      <c r="A4" s="5" t="s">
        <v>44</v>
      </c>
      <c r="B4" s="11">
        <v>2</v>
      </c>
      <c r="C4" s="11"/>
      <c r="D4" s="16" t="s">
        <v>37</v>
      </c>
      <c r="E4" s="11">
        <v>3</v>
      </c>
      <c r="F4" s="16"/>
      <c r="G4" s="10">
        <v>0</v>
      </c>
      <c r="H4" s="16">
        <v>0</v>
      </c>
    </row>
    <row r="5" spans="1:8" ht="45" x14ac:dyDescent="0.25">
      <c r="A5" s="5" t="s">
        <v>32</v>
      </c>
      <c r="B5" s="11" t="s">
        <v>33</v>
      </c>
      <c r="C5" s="11"/>
      <c r="D5" s="16" t="s">
        <v>38</v>
      </c>
      <c r="E5" s="11">
        <v>1</v>
      </c>
      <c r="F5" s="16"/>
      <c r="G5" s="10">
        <v>2</v>
      </c>
      <c r="H5" s="16" t="s">
        <v>31</v>
      </c>
    </row>
    <row r="6" spans="1:8" x14ac:dyDescent="0.25">
      <c r="A6" s="5" t="s">
        <v>3</v>
      </c>
      <c r="B6" s="2" t="s">
        <v>57</v>
      </c>
      <c r="C6" s="2">
        <v>1</v>
      </c>
      <c r="D6" s="10">
        <v>7</v>
      </c>
      <c r="E6" s="10">
        <v>6</v>
      </c>
      <c r="F6" s="2">
        <v>3</v>
      </c>
      <c r="G6" s="9">
        <v>0</v>
      </c>
      <c r="H6" s="8" t="s">
        <v>28</v>
      </c>
    </row>
    <row r="7" spans="1:8" x14ac:dyDescent="0.25">
      <c r="A7" s="5" t="s">
        <v>13</v>
      </c>
      <c r="B7" s="7">
        <v>37</v>
      </c>
      <c r="C7" s="7">
        <v>18</v>
      </c>
      <c r="D7" s="7">
        <v>17</v>
      </c>
      <c r="E7" s="7">
        <v>20</v>
      </c>
      <c r="F7" s="7">
        <v>5</v>
      </c>
      <c r="G7" s="7">
        <v>10</v>
      </c>
      <c r="H7" s="8" t="s">
        <v>29</v>
      </c>
    </row>
    <row r="8" spans="1:8" x14ac:dyDescent="0.25">
      <c r="A8" s="5" t="s">
        <v>14</v>
      </c>
      <c r="B8" s="6" t="s">
        <v>34</v>
      </c>
      <c r="C8" s="6" t="s">
        <v>15</v>
      </c>
      <c r="D8" s="6" t="s">
        <v>45</v>
      </c>
      <c r="E8" s="6" t="s">
        <v>43</v>
      </c>
      <c r="F8" s="6" t="s">
        <v>16</v>
      </c>
      <c r="G8" s="6" t="s">
        <v>40</v>
      </c>
      <c r="H8" s="15" t="s">
        <v>27</v>
      </c>
    </row>
    <row r="9" spans="1:8" x14ac:dyDescent="0.25">
      <c r="A9" s="5" t="s">
        <v>4</v>
      </c>
      <c r="B9" s="2" t="s">
        <v>25</v>
      </c>
      <c r="C9" s="2" t="s">
        <v>18</v>
      </c>
      <c r="D9" s="2" t="s">
        <v>21</v>
      </c>
      <c r="E9" s="2" t="s">
        <v>36</v>
      </c>
      <c r="F9" s="2" t="s">
        <v>17</v>
      </c>
      <c r="G9" s="13" t="s">
        <v>30</v>
      </c>
      <c r="H9" s="1" t="s">
        <v>15</v>
      </c>
    </row>
    <row r="10" spans="1:8" x14ac:dyDescent="0.25">
      <c r="A10" s="5"/>
      <c r="B10" s="2"/>
      <c r="C10" s="2"/>
      <c r="D10" s="2"/>
      <c r="E10" s="2"/>
      <c r="F10" s="2"/>
    </row>
    <row r="11" spans="1:8" x14ac:dyDescent="0.25">
      <c r="A11" s="5" t="s">
        <v>5</v>
      </c>
      <c r="B11" s="14">
        <v>3</v>
      </c>
      <c r="C11" s="2">
        <v>2</v>
      </c>
      <c r="D11" s="2">
        <v>3</v>
      </c>
      <c r="E11" s="2">
        <v>4</v>
      </c>
      <c r="F11" s="47" t="s">
        <v>22</v>
      </c>
      <c r="G11" s="18">
        <v>5</v>
      </c>
      <c r="H11" s="48" t="s">
        <v>22</v>
      </c>
    </row>
    <row r="12" spans="1:8" ht="30" x14ac:dyDescent="0.25">
      <c r="A12" s="5" t="s">
        <v>6</v>
      </c>
      <c r="B12" s="3" t="s">
        <v>42</v>
      </c>
      <c r="C12" s="8" t="s">
        <v>47</v>
      </c>
      <c r="D12" s="2">
        <v>4</v>
      </c>
      <c r="E12" s="2">
        <v>4</v>
      </c>
      <c r="F12" s="47"/>
      <c r="G12" s="19" t="s">
        <v>48</v>
      </c>
      <c r="H12" s="48"/>
    </row>
    <row r="13" spans="1:8" x14ac:dyDescent="0.25">
      <c r="A13" s="5" t="s">
        <v>7</v>
      </c>
      <c r="B13" s="2" t="s">
        <v>26</v>
      </c>
      <c r="C13" s="2" t="s">
        <v>19</v>
      </c>
      <c r="D13" s="2" t="s">
        <v>16</v>
      </c>
      <c r="E13" s="2" t="s">
        <v>46</v>
      </c>
      <c r="F13" s="47"/>
      <c r="G13" s="11">
        <v>0</v>
      </c>
      <c r="H13" s="48"/>
    </row>
    <row r="14" spans="1:8" x14ac:dyDescent="0.25">
      <c r="A14" s="5" t="s">
        <v>41</v>
      </c>
      <c r="B14" s="17">
        <v>3</v>
      </c>
      <c r="C14" s="17"/>
      <c r="D14" s="17">
        <v>1</v>
      </c>
      <c r="E14" s="17">
        <v>1</v>
      </c>
      <c r="G14" s="17">
        <v>1</v>
      </c>
      <c r="H14" s="48"/>
    </row>
    <row r="23" spans="2:2" x14ac:dyDescent="0.25">
      <c r="B23" s="46" t="str">
        <f>IF(--LEFT(B12,2)&gt;--LEFT(B6,2), "pas de quota","quota= ?")</f>
        <v>quota= ?</v>
      </c>
    </row>
  </sheetData>
  <mergeCells count="2">
    <mergeCell ref="F11:F13"/>
    <mergeCell ref="H11:H14"/>
  </mergeCell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2"/>
  <sheetViews>
    <sheetView workbookViewId="0"/>
  </sheetViews>
  <sheetFormatPr baseColWidth="10" defaultRowHeight="15" x14ac:dyDescent="0.25"/>
  <cols>
    <col min="1" max="1" width="39" bestFit="1" customWidth="1"/>
    <col min="2" max="2" width="14" customWidth="1"/>
    <col min="3" max="4" width="13.85546875" customWidth="1"/>
    <col min="6" max="6" width="19.140625" customWidth="1"/>
    <col min="8" max="8" width="14.5703125" bestFit="1" customWidth="1"/>
  </cols>
  <sheetData>
    <row r="1" spans="1:9" ht="30" x14ac:dyDescent="0.25">
      <c r="A1" s="4" t="s">
        <v>0</v>
      </c>
      <c r="B1" s="34" t="s">
        <v>8</v>
      </c>
      <c r="C1" s="34" t="s">
        <v>9</v>
      </c>
      <c r="D1" s="34" t="s">
        <v>23</v>
      </c>
      <c r="E1" s="43" t="s">
        <v>10</v>
      </c>
      <c r="F1" s="34" t="s">
        <v>11</v>
      </c>
      <c r="H1" s="20"/>
      <c r="I1" s="20"/>
    </row>
    <row r="2" spans="1:9" x14ac:dyDescent="0.25">
      <c r="A2" s="31" t="s">
        <v>51</v>
      </c>
      <c r="B2" s="35">
        <v>13</v>
      </c>
      <c r="C2" s="41">
        <v>8</v>
      </c>
      <c r="D2" s="41">
        <v>2</v>
      </c>
      <c r="E2" s="35">
        <v>2</v>
      </c>
      <c r="F2" s="45">
        <v>4</v>
      </c>
    </row>
    <row r="3" spans="1:9" x14ac:dyDescent="0.25">
      <c r="A3" s="31" t="s">
        <v>2</v>
      </c>
      <c r="B3" s="36">
        <v>9</v>
      </c>
      <c r="C3" s="36">
        <v>7</v>
      </c>
      <c r="D3" s="36">
        <v>2</v>
      </c>
      <c r="E3" s="44">
        <v>4</v>
      </c>
      <c r="F3" s="36">
        <v>1</v>
      </c>
    </row>
    <row r="4" spans="1:9" x14ac:dyDescent="0.25">
      <c r="A4" s="31" t="s">
        <v>32</v>
      </c>
      <c r="B4" s="36">
        <v>5</v>
      </c>
      <c r="C4" s="36">
        <v>1</v>
      </c>
      <c r="D4" s="36">
        <v>0</v>
      </c>
      <c r="E4" s="44">
        <v>1</v>
      </c>
      <c r="F4" s="36">
        <v>0</v>
      </c>
    </row>
    <row r="5" spans="1:9" ht="15.75" thickBot="1" x14ac:dyDescent="0.3">
      <c r="A5" s="21" t="s">
        <v>52</v>
      </c>
      <c r="B5" s="30">
        <f>SUM(B2:B4)</f>
        <v>27</v>
      </c>
      <c r="C5" s="30">
        <f>SUM(C2:C4)</f>
        <v>16</v>
      </c>
      <c r="D5" s="30">
        <f>SUM(D2:D4)</f>
        <v>4</v>
      </c>
      <c r="E5" s="30">
        <f>SUM(E2:E4)</f>
        <v>7</v>
      </c>
      <c r="F5" s="30">
        <f>SUM(F2:F4)</f>
        <v>5</v>
      </c>
    </row>
    <row r="6" spans="1:9" ht="15.75" thickBot="1" x14ac:dyDescent="0.3">
      <c r="A6" s="21" t="s">
        <v>53</v>
      </c>
      <c r="B6" s="26">
        <v>12</v>
      </c>
      <c r="C6" s="26">
        <v>5</v>
      </c>
      <c r="D6" s="26">
        <v>1</v>
      </c>
      <c r="E6" s="26">
        <v>4</v>
      </c>
      <c r="F6" s="26">
        <v>4</v>
      </c>
    </row>
    <row r="7" spans="1:9" ht="15.75" thickBot="1" x14ac:dyDescent="0.3">
      <c r="A7" s="22" t="s">
        <v>56</v>
      </c>
      <c r="B7" s="27">
        <f>SUM(B5:B6)</f>
        <v>39</v>
      </c>
      <c r="C7" s="27">
        <f>SUM(C5:C6)</f>
        <v>21</v>
      </c>
      <c r="D7" s="27">
        <f t="shared" ref="D7:F7" si="0">SUM(D5:D6)</f>
        <v>5</v>
      </c>
      <c r="E7" s="27">
        <f t="shared" si="0"/>
        <v>11</v>
      </c>
      <c r="F7" s="25">
        <f t="shared" si="0"/>
        <v>9</v>
      </c>
    </row>
    <row r="8" spans="1:9" ht="15.75" thickBot="1" x14ac:dyDescent="0.3">
      <c r="A8" s="28" t="s">
        <v>4</v>
      </c>
      <c r="B8" s="29">
        <v>0.55208333333333337</v>
      </c>
      <c r="C8" s="29">
        <v>0.16666666666666666</v>
      </c>
      <c r="D8" s="29">
        <v>0.11458333333333333</v>
      </c>
      <c r="E8" s="29">
        <v>6.25E-2</v>
      </c>
      <c r="F8" s="29">
        <v>0.38541666666666669</v>
      </c>
    </row>
    <row r="9" spans="1:9" ht="30.75" thickBot="1" x14ac:dyDescent="0.3">
      <c r="A9" s="23" t="s">
        <v>49</v>
      </c>
      <c r="B9" s="37">
        <f>B8*(B5/B7)</f>
        <v>0.38221153846153849</v>
      </c>
      <c r="C9" s="37">
        <f>C8*(C5/C7)</f>
        <v>0.12698412698412698</v>
      </c>
      <c r="D9" s="37">
        <f t="shared" ref="D9:F9" si="1">D8*(D5/D7)</f>
        <v>9.1666666666666674E-2</v>
      </c>
      <c r="E9" s="37">
        <f t="shared" si="1"/>
        <v>3.9772727272727272E-2</v>
      </c>
      <c r="F9" s="37">
        <f t="shared" si="1"/>
        <v>0.21412037037037038</v>
      </c>
    </row>
    <row r="10" spans="1:9" ht="15.75" thickBot="1" x14ac:dyDescent="0.3">
      <c r="A10" s="32" t="s">
        <v>55</v>
      </c>
      <c r="B10" s="39">
        <f>ROUNDDOWN(B9/(0.5/24),0)</f>
        <v>18</v>
      </c>
      <c r="C10" s="39">
        <f>ROUNDDOWN(C9/(0.5/24),0)</f>
        <v>6</v>
      </c>
      <c r="D10" s="39">
        <f>ROUNDDOWN(D9/(0.5/24),0)</f>
        <v>4</v>
      </c>
      <c r="E10" s="39">
        <f>ROUNDDOWN(E9/(0.5/24),0)</f>
        <v>1</v>
      </c>
      <c r="F10" s="39">
        <f>ROUNDDOWN(F9/(0.5/24),0)</f>
        <v>10</v>
      </c>
    </row>
    <row r="11" spans="1:9" ht="15.75" thickBot="1" x14ac:dyDescent="0.3">
      <c r="A11" s="24" t="s">
        <v>50</v>
      </c>
      <c r="B11" s="38">
        <f>B8*(B6/B7)</f>
        <v>0.16987179487179488</v>
      </c>
      <c r="C11" s="42">
        <f>C8*(C6/C7)</f>
        <v>3.968253968253968E-2</v>
      </c>
      <c r="D11" s="42">
        <f t="shared" ref="D11:F11" si="2">D8*(D6/D7)</f>
        <v>2.2916666666666669E-2</v>
      </c>
      <c r="E11" s="42">
        <f t="shared" si="2"/>
        <v>2.2727272727272728E-2</v>
      </c>
      <c r="F11" s="42">
        <f t="shared" si="2"/>
        <v>0.17129629629629631</v>
      </c>
    </row>
    <row r="12" spans="1:9" ht="15.75" thickBot="1" x14ac:dyDescent="0.3">
      <c r="A12" s="33" t="s">
        <v>54</v>
      </c>
      <c r="B12" s="40">
        <f>ROUNDDOWN(B11/(0.5/24),0)</f>
        <v>8</v>
      </c>
      <c r="C12" s="40">
        <f t="shared" ref="C12:E12" si="3">ROUNDDOWN(C11/(0.5/24),0)</f>
        <v>1</v>
      </c>
      <c r="D12" s="40">
        <f t="shared" si="3"/>
        <v>1</v>
      </c>
      <c r="E12" s="40">
        <f t="shared" si="3"/>
        <v>1</v>
      </c>
      <c r="F12" s="40">
        <f>ROUNDDOWN(F11/(0.5/24),0)</f>
        <v>8</v>
      </c>
    </row>
  </sheetData>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2020-2021</vt:lpstr>
      <vt:lpstr>2021-2022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FV</dc:creator>
  <cp:lastModifiedBy>DjiDji</cp:lastModifiedBy>
  <dcterms:created xsi:type="dcterms:W3CDTF">2020-06-19T14:39:38Z</dcterms:created>
  <dcterms:modified xsi:type="dcterms:W3CDTF">2021-07-05T14:37:42Z</dcterms:modified>
</cp:coreProperties>
</file>