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49A6B235-A929-4BA2-8498-82B71E9A9708}" xr6:coauthVersionLast="45" xr6:coauthVersionMax="47" xr10:uidLastSave="{00000000-0000-0000-0000-000000000000}"/>
  <bookViews>
    <workbookView xWindow="15" yWindow="45" windowWidth="19185" windowHeight="14715" xr2:uid="{3188FA40-EE6C-452E-805F-75D02270812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8" i="1" l="1"/>
  <c r="F17" i="1"/>
  <c r="E18" i="1"/>
  <c r="E17" i="1"/>
  <c r="J7" i="1" l="1"/>
  <c r="J8" i="1" s="1"/>
  <c r="J9" i="1" s="1"/>
  <c r="I7" i="1"/>
  <c r="I8" i="1" s="1"/>
  <c r="I9" i="1" s="1"/>
  <c r="H7" i="1"/>
  <c r="H8" i="1" s="1"/>
  <c r="J6" i="1"/>
  <c r="I6" i="1"/>
  <c r="H6" i="1"/>
  <c r="D5" i="1"/>
  <c r="C5" i="1"/>
  <c r="B5" i="1"/>
  <c r="H9" i="1" l="1"/>
</calcChain>
</file>

<file path=xl/sharedStrings.xml><?xml version="1.0" encoding="utf-8"?>
<sst xmlns="http://schemas.openxmlformats.org/spreadsheetml/2006/main" count="33" uniqueCount="30">
  <si>
    <t>Instrument</t>
  </si>
  <si>
    <t>Piano</t>
  </si>
  <si>
    <t>Guitare</t>
  </si>
  <si>
    <t>percussion</t>
  </si>
  <si>
    <t>Besoin</t>
  </si>
  <si>
    <t>Heures disponibles</t>
  </si>
  <si>
    <t>Nombre de places</t>
  </si>
  <si>
    <t>Quota tests (CHAM, éveil, sans instruments, changement d'instruments)</t>
  </si>
  <si>
    <t>8h30 soit 17 élèves</t>
  </si>
  <si>
    <t>2h30 soit 5élèves</t>
  </si>
  <si>
    <t>Pas de quota</t>
  </si>
  <si>
    <t>Quota Concours</t>
  </si>
  <si>
    <t>4h30</t>
  </si>
  <si>
    <t>1h</t>
  </si>
  <si>
    <t>Nombre de candidats (élèves) A</t>
  </si>
  <si>
    <t>Nombre candidats concours d'entrée (B)</t>
  </si>
  <si>
    <t>TOTAL de candidats A+B</t>
  </si>
  <si>
    <t>Temps de cours estimé suivant niveaux concours d'entrée (B)</t>
  </si>
  <si>
    <t>Heures  necéssaires</t>
  </si>
  <si>
    <t xml:space="preserve">                                                                                                                                   Instrument 
                                                  Calcul</t>
  </si>
  <si>
    <t>temps total dispo</t>
  </si>
  <si>
    <t>temps par candidat</t>
  </si>
  <si>
    <t>nbr de candidats conservatoire A</t>
  </si>
  <si>
    <t>Quota A</t>
  </si>
  <si>
    <t xml:space="preserve">Quota B (soit du temps soit un nombre) </t>
  </si>
  <si>
    <t>essai</t>
  </si>
  <si>
    <t>a</t>
  </si>
  <si>
    <t>b</t>
  </si>
  <si>
    <t>temps partagé</t>
  </si>
  <si>
    <t>nb d'eleve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</si>
</sst>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h:mm;@"/>
    <numFmt numFmtId="165" formatCode="[h]:mm:ss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3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1" fontId="2" fillId="0" borderId="4" xfId="0" applyNumberFormat="1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" fontId="6" fillId="2" borderId="4" xfId="0" applyNumberFormat="1" applyFont="1" applyFill="1" applyBorder="1" applyAlignment="1">
      <alignment horizontal="center" vertical="center"/>
    </xf>
    <xf numFmtId="1" fontId="6" fillId="2" borderId="5" xfId="0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164" fontId="0" fillId="0" borderId="11" xfId="0" applyNumberFormat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164" fontId="0" fillId="0" borderId="14" xfId="0" applyNumberForma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164" fontId="0" fillId="0" borderId="16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165" fontId="0" fillId="0" borderId="18" xfId="1" applyNumberFormat="1" applyFon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20" fontId="0" fillId="3" borderId="0" xfId="0" applyNumberFormat="1" applyFill="1" applyAlignment="1">
      <alignment horizontal="center" vertical="center"/>
    </xf>
    <xf numFmtId="0" fontId="0" fillId="4" borderId="0" xfId="0" applyFill="1"/>
    <xf numFmtId="20" fontId="0" fillId="4" borderId="0" xfId="0" applyNumberFormat="1" applyFill="1"/>
    <xf numFmtId="0" fontId="0" fillId="4" borderId="0" xfId="0" applyNumberFormat="1" applyFill="1"/>
  </cellXfs>
  <cellStyles count="2">
    <cellStyle name="Normal" xfId="0" builtinId="0"/>
    <cellStyle name="Pourcentage" xfId="1" builtinId="5"/>
  </cellStyles>
  <dxfs count="0"/>
  <tableStyles count="1" defaultTableStyle="TableStyleMedium2" defaultPivotStyle="PivotStyleLight16">
    <tableStyle name="Invisible" pivot="0" table="0" count="0" xr9:uid="{CBEB6725-2DD1-471C-9F4D-29981F5EB2C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210AF-C220-43E3-9DCE-CA2F69974965}">
  <dimension ref="A1:J18"/>
  <sheetViews>
    <sheetView tabSelected="1" topLeftCell="A3" workbookViewId="0">
      <selection activeCell="F21" sqref="F21"/>
    </sheetView>
  </sheetViews>
  <sheetFormatPr baseColWidth="10" defaultRowHeight="15" x14ac:dyDescent="0.25"/>
  <cols>
    <col min="1" max="1" width="37.28515625" bestFit="1" customWidth="1"/>
    <col min="5" max="5" width="15.28515625" customWidth="1"/>
    <col min="7" max="7" width="46.42578125" bestFit="1" customWidth="1"/>
  </cols>
  <sheetData>
    <row r="1" spans="1:10" x14ac:dyDescent="0.25">
      <c r="A1" s="1" t="s">
        <v>0</v>
      </c>
      <c r="B1" s="2" t="s">
        <v>1</v>
      </c>
      <c r="C1" s="2" t="s">
        <v>2</v>
      </c>
      <c r="D1" s="2" t="s">
        <v>3</v>
      </c>
      <c r="G1" s="38" t="s">
        <v>25</v>
      </c>
      <c r="H1" s="39"/>
      <c r="I1" s="39"/>
      <c r="J1" s="40"/>
    </row>
    <row r="2" spans="1:10" ht="47.25" x14ac:dyDescent="0.25">
      <c r="A2" s="3" t="s">
        <v>14</v>
      </c>
      <c r="B2" s="5">
        <v>27</v>
      </c>
      <c r="C2" s="5">
        <v>16</v>
      </c>
      <c r="D2" s="5">
        <v>4</v>
      </c>
      <c r="G2" s="24" t="s">
        <v>19</v>
      </c>
      <c r="H2" s="14" t="s">
        <v>1</v>
      </c>
      <c r="I2" s="14" t="s">
        <v>2</v>
      </c>
      <c r="J2" s="25" t="s">
        <v>3</v>
      </c>
    </row>
    <row r="3" spans="1:10" ht="15.75" x14ac:dyDescent="0.25">
      <c r="A3" s="4" t="s">
        <v>15</v>
      </c>
      <c r="B3" s="6">
        <v>12</v>
      </c>
      <c r="C3" s="6">
        <v>5</v>
      </c>
      <c r="D3" s="6">
        <v>1</v>
      </c>
      <c r="G3" s="26" t="s">
        <v>4</v>
      </c>
      <c r="H3" s="15">
        <v>0.875</v>
      </c>
      <c r="I3" s="15">
        <v>0.44791666666666669</v>
      </c>
      <c r="J3" s="27">
        <v>0.10416666666666667</v>
      </c>
    </row>
    <row r="4" spans="1:10" ht="30.75" thickBot="1" x14ac:dyDescent="0.3">
      <c r="A4" s="7" t="s">
        <v>17</v>
      </c>
      <c r="B4" s="12">
        <v>0.3125</v>
      </c>
      <c r="C4" s="12">
        <v>0.11458333333333333</v>
      </c>
      <c r="D4" s="12">
        <v>2.0833333333333332E-2</v>
      </c>
      <c r="G4" s="28" t="s">
        <v>20</v>
      </c>
      <c r="H4" s="16">
        <v>0.55208333333333337</v>
      </c>
      <c r="I4" s="16">
        <v>0.14583333333333334</v>
      </c>
      <c r="J4" s="29">
        <v>0.11458333333333333</v>
      </c>
    </row>
    <row r="5" spans="1:10" ht="16.5" thickBot="1" x14ac:dyDescent="0.3">
      <c r="A5" s="3" t="s">
        <v>16</v>
      </c>
      <c r="B5" s="2">
        <f>SUM(B2:B3)</f>
        <v>39</v>
      </c>
      <c r="C5" s="2">
        <f>SUM(C2:C3)</f>
        <v>21</v>
      </c>
      <c r="D5" s="2">
        <f>SUM(D2:D3)</f>
        <v>5</v>
      </c>
      <c r="G5" s="17" t="s">
        <v>22</v>
      </c>
      <c r="H5" s="18">
        <v>27</v>
      </c>
      <c r="I5" s="18">
        <v>16</v>
      </c>
      <c r="J5" s="19">
        <v>4</v>
      </c>
    </row>
    <row r="6" spans="1:10" ht="15.75" x14ac:dyDescent="0.25">
      <c r="A6" s="4"/>
      <c r="B6" s="6"/>
      <c r="C6" s="6"/>
      <c r="D6" s="6"/>
      <c r="G6" s="30" t="s">
        <v>21</v>
      </c>
      <c r="H6" s="20">
        <f>(H5*H4/H3)</f>
        <v>17.035714285714288</v>
      </c>
      <c r="I6" s="20">
        <f t="shared" ref="I6:J6" si="0">(I5*I4/I3)</f>
        <v>5.2093023255813957</v>
      </c>
      <c r="J6" s="31">
        <f t="shared" si="0"/>
        <v>4.3999999999999995</v>
      </c>
    </row>
    <row r="7" spans="1:10" ht="16.5" thickBot="1" x14ac:dyDescent="0.3">
      <c r="A7" s="3" t="s">
        <v>18</v>
      </c>
      <c r="B7" s="12">
        <v>0.875</v>
      </c>
      <c r="C7" s="12">
        <v>0.44791666666666669</v>
      </c>
      <c r="D7" s="12">
        <v>0.10416666666666667</v>
      </c>
      <c r="G7" s="28"/>
      <c r="H7" s="21">
        <f>ROUND(H5*H4,0)</f>
        <v>15</v>
      </c>
      <c r="I7" s="21">
        <f t="shared" ref="I7:J7" si="1">ROUND(I5*I4,0)</f>
        <v>2</v>
      </c>
      <c r="J7" s="32">
        <f t="shared" si="1"/>
        <v>0</v>
      </c>
    </row>
    <row r="8" spans="1:10" ht="16.5" thickBot="1" x14ac:dyDescent="0.3">
      <c r="A8" s="3" t="s">
        <v>5</v>
      </c>
      <c r="B8" s="41">
        <v>0.55208333333333337</v>
      </c>
      <c r="C8" s="12">
        <v>0.14583333333333334</v>
      </c>
      <c r="D8" s="13">
        <v>0.11458333333333333</v>
      </c>
      <c r="G8" s="17" t="s">
        <v>23</v>
      </c>
      <c r="H8" s="22">
        <f>H7/H3</f>
        <v>17.142857142857142</v>
      </c>
      <c r="I8" s="22">
        <f>I7/I3</f>
        <v>4.4651162790697674</v>
      </c>
      <c r="J8" s="23">
        <f>J7/J3</f>
        <v>0</v>
      </c>
    </row>
    <row r="9" spans="1:10" ht="16.5" thickBot="1" x14ac:dyDescent="0.3">
      <c r="A9" s="3" t="s">
        <v>6</v>
      </c>
      <c r="B9" s="2">
        <v>27</v>
      </c>
      <c r="C9" s="2">
        <v>7</v>
      </c>
      <c r="D9" s="2">
        <v>5</v>
      </c>
      <c r="G9" s="33" t="s">
        <v>24</v>
      </c>
      <c r="H9" s="34">
        <f>(H7/H3)-H4</f>
        <v>16.59077380952381</v>
      </c>
      <c r="I9" s="35">
        <f>I8-I4</f>
        <v>4.3192829457364343</v>
      </c>
      <c r="J9" s="36">
        <f>J8-J4</f>
        <v>-0.11458333333333333</v>
      </c>
    </row>
    <row r="10" spans="1:10" ht="45" x14ac:dyDescent="0.25">
      <c r="A10" s="8" t="s">
        <v>7</v>
      </c>
      <c r="B10" s="9" t="s">
        <v>8</v>
      </c>
      <c r="C10" s="9" t="s">
        <v>9</v>
      </c>
      <c r="D10" s="37" t="s">
        <v>10</v>
      </c>
    </row>
    <row r="11" spans="1:10" x14ac:dyDescent="0.25">
      <c r="A11" s="10" t="s">
        <v>11</v>
      </c>
      <c r="B11" s="11" t="s">
        <v>12</v>
      </c>
      <c r="C11" s="11" t="s">
        <v>13</v>
      </c>
      <c r="D11" s="37"/>
    </row>
    <row r="16" spans="1:10" x14ac:dyDescent="0.25">
      <c r="D16" s="42"/>
      <c r="E16" s="42" t="s">
        <v>28</v>
      </c>
      <c r="F16" s="42" t="s">
        <v>29</v>
      </c>
      <c r="G16" s="42"/>
    </row>
    <row r="17" spans="4:7" x14ac:dyDescent="0.25">
      <c r="D17" s="42" t="s">
        <v>26</v>
      </c>
      <c r="E17" s="43">
        <f xml:space="preserve"> B8*(27/39)</f>
        <v>0.38221153846153849</v>
      </c>
      <c r="F17" s="44">
        <f>E17/(0.5/24)</f>
        <v>18.34615384615385</v>
      </c>
      <c r="G17" s="42">
        <v>18</v>
      </c>
    </row>
    <row r="18" spans="4:7" x14ac:dyDescent="0.25">
      <c r="D18" s="42" t="s">
        <v>27</v>
      </c>
      <c r="E18" s="43">
        <f>B8*(12/39)</f>
        <v>0.16987179487179488</v>
      </c>
      <c r="F18" s="44">
        <f>E18/(0.5/24)</f>
        <v>8.1538461538461551</v>
      </c>
      <c r="G18" s="42">
        <v>8</v>
      </c>
    </row>
  </sheetData>
  <mergeCells count="2">
    <mergeCell ref="D10:D11"/>
    <mergeCell ref="G1:J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 V</dc:creator>
  <cp:lastModifiedBy>DjiDji</cp:lastModifiedBy>
  <dcterms:created xsi:type="dcterms:W3CDTF">2021-07-04T13:35:41Z</dcterms:created>
  <dcterms:modified xsi:type="dcterms:W3CDTF">2021-07-04T18:59:29Z</dcterms:modified>
</cp:coreProperties>
</file>