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487BEF46-C0E6-43BD-B0F2-54AC56485B4E}" xr6:coauthVersionLast="45" xr6:coauthVersionMax="46" xr10:uidLastSave="{00000000-0000-0000-0000-000000000000}"/>
  <bookViews>
    <workbookView xWindow="390" yWindow="390" windowWidth="23595" windowHeight="12510" xr2:uid="{185EF52E-38B6-E24B-83BC-3B3B5ADBEED3}"/>
  </bookViews>
  <sheets>
    <sheet name="Feuil1" sheetId="1" r:id="rId1"/>
    <sheet name="Max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" i="2" l="1"/>
  <c r="A4" i="2"/>
  <c r="A5" i="2"/>
  <c r="A6" i="2"/>
  <c r="I3" i="1"/>
  <c r="F4" i="1" l="1"/>
  <c r="G4" i="1" s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3" i="1"/>
  <c r="G3" i="1" s="1"/>
  <c r="E3" i="2" s="1" a="1"/>
  <c r="E3" i="2" s="1"/>
  <c r="C4" i="1"/>
  <c r="C5" i="1"/>
  <c r="C6" i="1"/>
  <c r="C7" i="1"/>
  <c r="C8" i="1"/>
  <c r="C9" i="1"/>
  <c r="C10" i="1"/>
  <c r="C3" i="1"/>
  <c r="D4" i="2" l="1" a="1"/>
  <c r="D4" i="2" s="1"/>
  <c r="D6" i="2" a="1"/>
  <c r="D6" i="2" s="1"/>
  <c r="D3" i="2" a="1"/>
  <c r="D3" i="2" s="1"/>
  <c r="E5" i="2" a="1"/>
  <c r="E5" i="2" s="1"/>
  <c r="D5" i="2" a="1"/>
  <c r="D5" i="2" s="1"/>
  <c r="E4" i="2" a="1"/>
  <c r="E4" i="2" s="1"/>
  <c r="E6" i="2" a="1"/>
  <c r="E6" i="2" s="1"/>
  <c r="J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<sst xmlns="http://schemas.openxmlformats.org/spreadsheetml/2006/main" count="29" uniqueCount="19">
  <si>
    <t>%</t>
  </si>
  <si>
    <t>VENTE</t>
  </si>
  <si>
    <t>TTC</t>
  </si>
  <si>
    <t>HT</t>
  </si>
  <si>
    <t>VENTES</t>
  </si>
  <si>
    <t>Prix TOTAL (TTC)</t>
  </si>
  <si>
    <t>Prix TOTAL (HT)</t>
  </si>
  <si>
    <t>Prix  (TTC)</t>
  </si>
  <si>
    <t>Prix (HT)</t>
  </si>
  <si>
    <t>TABLE</t>
  </si>
  <si>
    <t>FAUTEUIL</t>
  </si>
  <si>
    <t>MAX</t>
  </si>
  <si>
    <t>FRED</t>
  </si>
  <si>
    <t>MALLE</t>
  </si>
  <si>
    <t>FOURCHETTE</t>
  </si>
  <si>
    <t>TOTAL</t>
  </si>
  <si>
    <t>PRIX (TTC)</t>
  </si>
  <si>
    <t>PRIX (HT)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</si>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</sst>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rgb="FFC00000"/>
      <name val="Orpi Bold"/>
    </font>
    <font>
      <sz val="18"/>
      <color theme="1"/>
      <name val="Calibri"/>
      <family val="2"/>
      <scheme val="minor"/>
    </font>
    <font>
      <b/>
      <sz val="28"/>
      <color rgb="FFFFFF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0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164" fontId="5" fillId="2" borderId="7" xfId="0" applyNumberFormat="1" applyFont="1" applyFill="1" applyBorder="1" applyAlignment="1">
      <alignment horizontal="center" vertical="center"/>
    </xf>
    <xf numFmtId="164" fontId="5" fillId="2" borderId="8" xfId="0" applyNumberFormat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/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1" fillId="0" borderId="11" xfId="0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0" fontId="1" fillId="0" borderId="12" xfId="0" applyNumberFormat="1" applyFont="1" applyBorder="1" applyAlignment="1">
      <alignment horizontal="center" vertical="center"/>
    </xf>
  </cellXfs>
  <cellStyles count="1"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.00\ &quot;€&quot;"/>
    </dxf>
    <dxf>
      <numFmt numFmtId="164" formatCode="#,##0.00\ &quot;€&quot;"/>
    </dxf>
    <dxf>
      <numFmt numFmtId="14" formatCode="0.00%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E7976C-7AFA-417C-8F90-B320788FFC87}" name="Tableau1" displayName="Tableau1" ref="A2:G10" totalsRowShown="0" headerRowDxfId="0" headerRowBorderDxfId="7" tableBorderDxfId="8">
  <autoFilter ref="A2:G10" xr:uid="{D51F9FCB-10C2-463C-89A6-46C7A3E7DD64}"/>
  <tableColumns count="7">
    <tableColumn id="1" xr3:uid="{A7FFAB65-911B-4755-AA6A-9CB3DE39A581}" name="VENTE"/>
    <tableColumn id="2" xr3:uid="{7843C0DD-CA60-4AFD-888D-9629042DECD4}" name="Prix TOTAL (TTC)" dataDxfId="6"/>
    <tableColumn id="3" xr3:uid="{5272064A-401C-4FDF-9FBC-8BEA6517F9DA}" name="Prix TOTAL (HT)" dataDxfId="5">
      <calculatedColumnFormula>$B3/(1.2)</calculatedColumnFormula>
    </tableColumn>
    <tableColumn id="4" xr3:uid="{2C3387AC-D3BD-413C-A164-852F334C3A04}" name="Colonne1" dataDxfId="4"/>
    <tableColumn id="5" xr3:uid="{6BAEC4FF-B5B5-442D-ADB4-A9EFF3C052F1}" name="%" dataDxfId="3"/>
    <tableColumn id="6" xr3:uid="{DEBF2D6C-9E0D-43B3-922D-BBF6B9C8A690}" name="Prix  (TTC)" dataDxfId="2">
      <calculatedColumnFormula>$B3*$E3</calculatedColumnFormula>
    </tableColumn>
    <tableColumn id="7" xr3:uid="{A49002C7-4960-4E8E-9049-BB704D38D5BA}" name="Prix (HT)" dataDxfId="1">
      <calculatedColumnFormula>$F3/1.2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DC617-7E27-714E-A790-6EF6C9D8FFA2}">
  <dimension ref="A1:J10"/>
  <sheetViews>
    <sheetView tabSelected="1" topLeftCell="A2" zoomScale="84" workbookViewId="0">
      <selection activeCell="C15" sqref="C15"/>
    </sheetView>
  </sheetViews>
  <sheetFormatPr baseColWidth="10" defaultRowHeight="23.25"/>
  <cols>
    <col min="1" max="1" width="26.125" customWidth="1"/>
    <col min="2" max="2" width="23.375" style="2" customWidth="1"/>
    <col min="3" max="3" width="24" style="2" customWidth="1"/>
    <col min="4" max="4" width="22" style="1" customWidth="1"/>
    <col min="5" max="5" width="7.375" style="3" customWidth="1"/>
    <col min="6" max="7" width="16.375" style="2" customWidth="1"/>
    <col min="8" max="8" width="15.375" style="2" customWidth="1"/>
    <col min="9" max="9" width="27.875" style="5" customWidth="1"/>
    <col min="10" max="10" width="27.875" customWidth="1"/>
  </cols>
  <sheetData>
    <row r="1" spans="1:10" ht="54.95" customHeight="1" thickBot="1">
      <c r="A1" s="12"/>
      <c r="B1" s="13"/>
      <c r="C1" s="13"/>
      <c r="D1" s="13"/>
      <c r="E1" s="13"/>
      <c r="F1" s="13"/>
      <c r="G1" s="13"/>
      <c r="H1" s="7"/>
      <c r="I1" s="14" t="s">
        <v>15</v>
      </c>
      <c r="J1" s="15"/>
    </row>
    <row r="2" spans="1:10" ht="29.1" customHeight="1" thickBot="1">
      <c r="A2" s="19" t="s">
        <v>1</v>
      </c>
      <c r="B2" s="20" t="s">
        <v>5</v>
      </c>
      <c r="C2" s="20" t="s">
        <v>6</v>
      </c>
      <c r="D2" s="21" t="s">
        <v>18</v>
      </c>
      <c r="E2" s="22" t="s">
        <v>0</v>
      </c>
      <c r="F2" s="20" t="s">
        <v>7</v>
      </c>
      <c r="G2" s="20" t="s">
        <v>8</v>
      </c>
      <c r="H2" s="6"/>
      <c r="I2" s="8" t="s">
        <v>2</v>
      </c>
      <c r="J2" s="9" t="s">
        <v>3</v>
      </c>
    </row>
    <row r="3" spans="1:10" ht="24" thickBot="1">
      <c r="A3" t="s">
        <v>9</v>
      </c>
      <c r="B3" s="2">
        <v>200</v>
      </c>
      <c r="C3" s="2">
        <f>$B3/(1.2)</f>
        <v>166.66666666666669</v>
      </c>
      <c r="D3" s="1" t="s">
        <v>11</v>
      </c>
      <c r="E3" s="3">
        <v>0.6</v>
      </c>
      <c r="F3" s="2">
        <f>$B3*$E3</f>
        <v>120</v>
      </c>
      <c r="G3" s="2">
        <f>$F3/1.2</f>
        <v>100</v>
      </c>
      <c r="I3" s="10">
        <f>SUM(B3:B10)</f>
        <v>1910</v>
      </c>
      <c r="J3" s="11">
        <f>SUM(C3:C10)</f>
        <v>1591.6666666666667</v>
      </c>
    </row>
    <row r="4" spans="1:10">
      <c r="A4" t="s">
        <v>10</v>
      </c>
      <c r="B4" s="2">
        <v>200</v>
      </c>
      <c r="C4" s="2">
        <f t="shared" ref="C4:C10" si="0">$B4/(1.2)</f>
        <v>166.66666666666669</v>
      </c>
      <c r="D4" s="1" t="s">
        <v>11</v>
      </c>
      <c r="E4" s="3">
        <v>0.5</v>
      </c>
      <c r="F4" s="2">
        <f t="shared" ref="F4:F10" si="1">$B4*$E4</f>
        <v>100</v>
      </c>
      <c r="G4" s="2">
        <f t="shared" ref="G4:G10" si="2">$F4/1.2</f>
        <v>83.333333333333343</v>
      </c>
    </row>
    <row r="5" spans="1:10">
      <c r="A5" t="s">
        <v>13</v>
      </c>
      <c r="B5" s="2">
        <v>500</v>
      </c>
      <c r="C5" s="2">
        <f t="shared" si="0"/>
        <v>416.66666666666669</v>
      </c>
      <c r="D5" s="1" t="s">
        <v>12</v>
      </c>
      <c r="E5" s="3">
        <v>0.5</v>
      </c>
      <c r="F5" s="2">
        <f t="shared" si="1"/>
        <v>250</v>
      </c>
      <c r="G5" s="2">
        <f t="shared" si="2"/>
        <v>208.33333333333334</v>
      </c>
    </row>
    <row r="6" spans="1:10">
      <c r="A6" t="s">
        <v>14</v>
      </c>
      <c r="B6" s="2">
        <v>30</v>
      </c>
      <c r="C6" s="2">
        <f t="shared" si="0"/>
        <v>25</v>
      </c>
      <c r="D6" s="1" t="s">
        <v>11</v>
      </c>
      <c r="E6" s="3">
        <v>0.6</v>
      </c>
      <c r="F6" s="2">
        <f t="shared" si="1"/>
        <v>18</v>
      </c>
      <c r="G6" s="2">
        <f t="shared" si="2"/>
        <v>15</v>
      </c>
    </row>
    <row r="7" spans="1:10">
      <c r="A7" t="s">
        <v>9</v>
      </c>
      <c r="B7" s="2">
        <v>300</v>
      </c>
      <c r="C7" s="2">
        <f t="shared" si="0"/>
        <v>250</v>
      </c>
      <c r="D7" s="1" t="s">
        <v>12</v>
      </c>
      <c r="E7" s="3">
        <v>0.4</v>
      </c>
      <c r="F7" s="2">
        <f t="shared" si="1"/>
        <v>120</v>
      </c>
      <c r="G7" s="2">
        <f t="shared" si="2"/>
        <v>100</v>
      </c>
    </row>
    <row r="8" spans="1:10">
      <c r="A8" t="s">
        <v>10</v>
      </c>
      <c r="B8" s="2">
        <v>180</v>
      </c>
      <c r="C8" s="2">
        <f t="shared" si="0"/>
        <v>150</v>
      </c>
      <c r="D8" s="1" t="s">
        <v>12</v>
      </c>
      <c r="E8" s="3">
        <v>0.5</v>
      </c>
      <c r="F8" s="2">
        <f t="shared" si="1"/>
        <v>90</v>
      </c>
      <c r="G8" s="2">
        <f t="shared" si="2"/>
        <v>75</v>
      </c>
    </row>
    <row r="9" spans="1:10">
      <c r="A9" t="s">
        <v>13</v>
      </c>
      <c r="B9" s="2">
        <v>450</v>
      </c>
      <c r="C9" s="2">
        <f t="shared" si="0"/>
        <v>375</v>
      </c>
      <c r="D9" s="1" t="s">
        <v>11</v>
      </c>
      <c r="E9" s="3">
        <v>0.5</v>
      </c>
      <c r="F9" s="2">
        <f t="shared" si="1"/>
        <v>225</v>
      </c>
      <c r="G9" s="2">
        <f t="shared" si="2"/>
        <v>187.5</v>
      </c>
    </row>
    <row r="10" spans="1:10">
      <c r="A10" t="s">
        <v>14</v>
      </c>
      <c r="B10" s="2">
        <v>50</v>
      </c>
      <c r="C10" s="2">
        <f t="shared" si="0"/>
        <v>41.666666666666671</v>
      </c>
      <c r="D10" s="1" t="s">
        <v>12</v>
      </c>
      <c r="E10" s="3">
        <v>0.4</v>
      </c>
      <c r="F10" s="2">
        <f t="shared" si="1"/>
        <v>20</v>
      </c>
      <c r="G10" s="2">
        <f t="shared" si="2"/>
        <v>16.666666666666668</v>
      </c>
    </row>
  </sheetData>
  <mergeCells count="2">
    <mergeCell ref="A1:G1"/>
    <mergeCell ref="I1:J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89BE8-F00F-9745-9557-9B2C2DAA1621}">
  <dimension ref="A1:X6"/>
  <sheetViews>
    <sheetView workbookViewId="0">
      <selection activeCell="D3" sqref="D3:E6"/>
    </sheetView>
  </sheetViews>
  <sheetFormatPr baseColWidth="10" defaultRowHeight="15.75"/>
  <cols>
    <col min="1" max="1" width="26.125" style="4" customWidth="1"/>
    <col min="2" max="2" width="20.875" style="4" customWidth="1"/>
    <col min="3" max="3" width="18.375" style="4" customWidth="1"/>
    <col min="4" max="4" width="23.375" style="4" customWidth="1"/>
    <col min="5" max="5" width="23.375" customWidth="1"/>
    <col min="30" max="30" width="85.875" customWidth="1"/>
  </cols>
  <sheetData>
    <row r="1" spans="1:24" ht="54.95" customHeight="1" thickBot="1">
      <c r="A1" s="16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8"/>
    </row>
    <row r="2" spans="1:24">
      <c r="A2" s="4" t="s">
        <v>4</v>
      </c>
      <c r="D2" s="4" t="s">
        <v>16</v>
      </c>
      <c r="E2" s="4" t="s">
        <v>17</v>
      </c>
    </row>
    <row r="3" spans="1:24">
      <c r="A3" s="4" t="str">
        <f>_xlfn.IFS(Feuil1!D3:D10="MAX",Feuil1!A3,Feuil1!D3:D10&lt;&gt;"MAX",Feuil1!A3)</f>
        <v>TABLE</v>
      </c>
      <c r="D3" s="4" cm="1">
        <f t="array" ref="D3">SUMPRODUCT((Feuil1!$A$3:$A$10=Max!$A3)*(Feuil1!$D$3:$D$10="max")*(Feuil1!F$3:F$10))</f>
        <v>120</v>
      </c>
      <c r="E3" s="4" cm="1">
        <f t="array" ref="E3">SUMPRODUCT((Feuil1!$A$3:$A$10=Max!$A3)*(Feuil1!$D$3:$D$10="max")*(Feuil1!G$3:G$10))</f>
        <v>100</v>
      </c>
    </row>
    <row r="4" spans="1:24">
      <c r="A4" s="4" t="str">
        <f>_xlfn.IFS(Feuil1!D4:D10="MAX",Feuil1!A4,Feuil1!D4:D10&lt;&gt;"MAX",Feuil1!A4)</f>
        <v>FAUTEUIL</v>
      </c>
      <c r="D4" s="4" cm="1">
        <f t="array" ref="D4">SUMPRODUCT((Feuil1!$A$3:$A$10=Max!$A4)*(Feuil1!$D$3:$D$10="max")*(Feuil1!$F$3:$F$10))</f>
        <v>100</v>
      </c>
      <c r="E4" s="4" cm="1">
        <f t="array" ref="E4">SUMPRODUCT((Feuil1!$A$3:$A$10=Max!$A4)*(Feuil1!$D$3:$D$10="max")*(Feuil1!$F$3:$F$10))</f>
        <v>100</v>
      </c>
    </row>
    <row r="5" spans="1:24">
      <c r="A5" s="4" t="str">
        <f>_xlfn.IFS(Feuil1!D5:D10="MAX",Feuil1!A5,Feuil1!D5:D10&lt;&gt;"MAX",Feuil1!A5)</f>
        <v>MALLE</v>
      </c>
      <c r="D5" s="4" cm="1">
        <f t="array" ref="D5">SUMPRODUCT((Feuil1!$A$3:$A$10=Max!$A5)*(Feuil1!$D$3:$D$10="max")*(Feuil1!$F$3:$F$10))</f>
        <v>225</v>
      </c>
      <c r="E5" s="4" cm="1">
        <f t="array" ref="E5">SUMPRODUCT((Feuil1!$A$3:$A$10=Max!$A5)*(Feuil1!$D$3:$D$10="max")*(Feuil1!$F$3:$F$10))</f>
        <v>225</v>
      </c>
    </row>
    <row r="6" spans="1:24">
      <c r="A6" s="4" t="str">
        <f>_xlfn.IFS(Feuil1!D6:D10="MAX",Feuil1!A6,Feuil1!D6:D10&lt;&gt;"MAX",Feuil1!A6)</f>
        <v>FOURCHETTE</v>
      </c>
      <c r="D6" s="4" cm="1">
        <f t="array" ref="D6">SUMPRODUCT((Feuil1!$A$3:$A$10=Max!$A6)*(Feuil1!$D$3:$D$10="max")*(Feuil1!$F$3:$F$10))</f>
        <v>18</v>
      </c>
      <c r="E6" s="4" cm="1">
        <f t="array" ref="E6">SUMPRODUCT((Feuil1!$A$3:$A$10=Max!$A6)*(Feuil1!$D$3:$D$10="max")*(Feuil1!$F$3:$F$10))</f>
        <v>18</v>
      </c>
    </row>
  </sheetData>
  <mergeCells count="1">
    <mergeCell ref="A1:X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Max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MCM</dc:creator>
  <cp:lastModifiedBy>DjiDji</cp:lastModifiedBy>
  <dcterms:created xsi:type="dcterms:W3CDTF">2021-06-12T12:31:43Z</dcterms:created>
  <dcterms:modified xsi:type="dcterms:W3CDTF">2021-06-13T19:07:28Z</dcterms:modified>
</cp:coreProperties>
</file>