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DA02CA1-80FD-4B72-93AA-DB9E3514A88B}" xr6:coauthVersionLast="45" xr6:coauthVersionMax="45" xr10:uidLastSave="{00000000-0000-0000-0000-000000000000}"/>
  <bookViews>
    <workbookView xWindow="90" yWindow="570" windowWidth="18990" windowHeight="14190" firstSheet="1" activeTab="2" xr2:uid="{00000000-000D-0000-FFFF-FFFF00000000}"/>
  </bookViews>
  <sheets>
    <sheet name="Connexion" sheetId="1" r:id="rId1"/>
    <sheet name="Base article" sheetId="2" r:id="rId2"/>
    <sheet name="TCD" sheetId="8" r:id="rId3"/>
    <sheet name="Achat_Vente" sheetId="6" r:id="rId4"/>
    <sheet name="Historique achat_vente" sheetId="3" r:id="rId5"/>
    <sheet name="Détail stock" sheetId="7" r:id="rId6"/>
  </sheets>
  <definedNames>
    <definedName name="_xlnm._FilterDatabase" localSheetId="3" hidden="1">Achat_Vente!$A$1:$H$13</definedName>
    <definedName name="_xlnm._FilterDatabase" localSheetId="4" hidden="1">'Historique achat_vente'!#REF!</definedName>
    <definedName name="_xlcn.WorksheetConnection_applicationcommerciale.xlsmAchat_vente" hidden="1">Achat_vente[]</definedName>
  </definedNames>
  <calcPr calcId="191029"/>
  <pivotCaches>
    <pivotCache cacheId="27" r:id="rId7"/>
  </pivotCaches>
  <extLst>
    <ext xmlns:x15="http://schemas.microsoft.com/office/spreadsheetml/2010/11/main" uri="{FCE2AD5D-F65C-4FA6-A056-5C36A1767C68}">
      <x15:dataModel>
        <x15:modelTables>
          <x15:modelTable id="Achat_vente" name="Achat_vente" connection="WorksheetConnection_application-commerciale.xlsm!Achat_vente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7" l="1"/>
  <c r="B3" i="7"/>
  <c r="B4" i="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F9E6664-3077-4C2C-882F-C8DFC55E7C6D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E6D05356-4417-489C-AB78-44C25FEB851F}" name="WorksheetConnection_application-commerciale.xlsm!Achat_vente" type="102" refreshedVersion="6" minRefreshableVersion="5">
    <extLst>
      <ext xmlns:x15="http://schemas.microsoft.com/office/spreadsheetml/2010/11/main" uri="{DE250136-89BD-433C-8126-D09CA5730AF9}">
        <x15:connection id="Achat_vente" autoDelete="1">
          <x15:rangePr sourceName="_xlcn.WorksheetConnection_applicationcommerciale.xlsmAchat_vente"/>
        </x15:connection>
      </ext>
    </extLst>
  </connection>
</connections>
</file>

<file path=xl/sharedStrings.xml><?xml version="1.0" encoding="utf-8"?>
<sst xmlns="http://schemas.openxmlformats.org/spreadsheetml/2006/main" count="88" uniqueCount="25">
  <si>
    <t>Prix d'achat</t>
  </si>
  <si>
    <t>Prix de vente</t>
  </si>
  <si>
    <t>ID</t>
  </si>
  <si>
    <t>Nom de l'article</t>
  </si>
  <si>
    <t>Prix</t>
  </si>
  <si>
    <t>Montant</t>
  </si>
  <si>
    <t>Bénéfice</t>
  </si>
  <si>
    <t>Achat</t>
  </si>
  <si>
    <t>Date</t>
  </si>
  <si>
    <t>Quantité</t>
  </si>
  <si>
    <t>N°</t>
  </si>
  <si>
    <t>IGNAME</t>
  </si>
  <si>
    <t>MANIOC</t>
  </si>
  <si>
    <t>TOMATE</t>
  </si>
  <si>
    <t>Type de trans</t>
  </si>
  <si>
    <t>Vente</t>
  </si>
  <si>
    <t>Stock disponible</t>
  </si>
  <si>
    <t>Valeur du stock</t>
  </si>
  <si>
    <t>Qté Achat</t>
  </si>
  <si>
    <t>Qté Vente</t>
  </si>
  <si>
    <t>22-janv-2021</t>
  </si>
  <si>
    <t>Étiquettes de lignes</t>
  </si>
  <si>
    <t>Total général</t>
  </si>
  <si>
    <t>Somme de Quantité</t>
  </si>
  <si>
    <t>Somme de Bénéfice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</si>
</sst>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#,##0.00\ _€"/>
    <numFmt numFmtId="167" formatCode="dd\-mmm\-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6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67" fontId="0" fillId="0" borderId="0" xfId="0" applyNumberFormat="1"/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left"/>
    </xf>
    <xf numFmtId="167" fontId="0" fillId="0" borderId="0" xfId="0" applyNumberFormat="1" applyAlignment="1">
      <alignment horizontal="center" vertical="center"/>
    </xf>
    <xf numFmtId="4" fontId="0" fillId="0" borderId="0" xfId="1" applyNumberFormat="1" applyFont="1"/>
    <xf numFmtId="0" fontId="0" fillId="0" borderId="0" xfId="0" applyAlignment="1">
      <alignment horizontal="right"/>
    </xf>
    <xf numFmtId="4" fontId="0" fillId="0" borderId="0" xfId="0" applyNumberFormat="1"/>
    <xf numFmtId="4" fontId="0" fillId="0" borderId="0" xfId="0" applyNumberFormat="1" applyAlignment="1">
      <alignment horizontal="center" vertical="center"/>
    </xf>
    <xf numFmtId="0" fontId="0" fillId="0" borderId="1" xfId="0" applyBorder="1"/>
    <xf numFmtId="0" fontId="0" fillId="3" borderId="3" xfId="0" applyFont="1" applyFill="1" applyBorder="1" applyAlignment="1">
      <alignment horizontal="right"/>
    </xf>
    <xf numFmtId="0" fontId="0" fillId="3" borderId="2" xfId="0" applyFont="1" applyFill="1" applyBorder="1"/>
    <xf numFmtId="0" fontId="0" fillId="3" borderId="2" xfId="0" applyFont="1" applyFill="1" applyBorder="1" applyAlignment="1">
      <alignment horizontal="center"/>
    </xf>
    <xf numFmtId="4" fontId="0" fillId="3" borderId="2" xfId="1" applyNumberFormat="1" applyFont="1" applyFill="1" applyBorder="1"/>
    <xf numFmtId="0" fontId="0" fillId="0" borderId="4" xfId="0" applyFont="1" applyBorder="1" applyAlignment="1">
      <alignment horizontal="right"/>
    </xf>
    <xf numFmtId="0" fontId="0" fillId="0" borderId="5" xfId="0" applyFont="1" applyBorder="1"/>
    <xf numFmtId="0" fontId="0" fillId="0" borderId="5" xfId="0" applyFont="1" applyBorder="1" applyAlignment="1">
      <alignment horizontal="center"/>
    </xf>
    <xf numFmtId="4" fontId="0" fillId="0" borderId="5" xfId="1" applyNumberFormat="1" applyFont="1" applyBorder="1"/>
    <xf numFmtId="167" fontId="0" fillId="0" borderId="6" xfId="0" applyNumberFormat="1" applyFont="1" applyBorder="1"/>
    <xf numFmtId="0" fontId="0" fillId="3" borderId="4" xfId="0" applyFont="1" applyFill="1" applyBorder="1" applyAlignment="1">
      <alignment horizontal="right"/>
    </xf>
    <xf numFmtId="0" fontId="0" fillId="3" borderId="5" xfId="0" applyFont="1" applyFill="1" applyBorder="1"/>
    <xf numFmtId="0" fontId="0" fillId="3" borderId="5" xfId="0" applyFont="1" applyFill="1" applyBorder="1" applyAlignment="1">
      <alignment horizontal="center"/>
    </xf>
    <xf numFmtId="4" fontId="0" fillId="3" borderId="5" xfId="1" applyNumberFormat="1" applyFont="1" applyFill="1" applyBorder="1"/>
    <xf numFmtId="0" fontId="2" fillId="2" borderId="7" xfId="0" applyFont="1" applyFill="1" applyBorder="1"/>
    <xf numFmtId="4" fontId="2" fillId="2" borderId="7" xfId="0" applyNumberFormat="1" applyFont="1" applyFill="1" applyBorder="1"/>
    <xf numFmtId="167" fontId="2" fillId="2" borderId="8" xfId="0" applyNumberFormat="1" applyFont="1" applyFill="1" applyBorder="1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</cellXfs>
  <cellStyles count="2">
    <cellStyle name="Monétaire" xfId="1" builtinId="4"/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4" formatCode="#,##0.00"/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dd\-mmm\-yyyy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indexed="64"/>
        </top>
        <bottom style="thin">
          <color theme="4" tint="0.39997558519241921"/>
        </bottom>
      </border>
    </dxf>
    <dxf>
      <numFmt numFmtId="4" formatCode="#,##0.00"/>
    </dxf>
    <dxf>
      <numFmt numFmtId="167" formatCode="dd\-mmm\-yyyy"/>
    </dxf>
    <dxf>
      <numFmt numFmtId="4" formatCode="#,##0.00"/>
    </dxf>
    <dxf>
      <numFmt numFmtId="4" formatCode="#,##0.0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218.820532060185" backgroundQuery="1" createdVersion="6" refreshedVersion="6" minRefreshableVersion="3" recordCount="0" supportSubquery="1" supportAdvancedDrill="1" xr:uid="{82DF0AB8-1236-44CD-A89A-C54B5D22BF71}">
  <cacheSource type="external" connectionId="1"/>
  <cacheFields count="5">
    <cacheField name="[Achat_vente].[Nom de l'article].[Nom de l'article]" caption="Nom de l'article" numFmtId="0" hierarchy="1" level="1">
      <sharedItems count="3">
        <s v="MANIOC"/>
        <s v="IGNAME"/>
        <s v="TOMATE"/>
      </sharedItems>
    </cacheField>
    <cacheField name="[Achat_vente].[Date].[Date]" caption="Date" numFmtId="0" hierarchy="7" level="1">
      <sharedItems containsSemiMixedTypes="0" containsNonDate="0" containsDate="1" containsString="0" minDate="2021-01-20T00:00:00" maxDate="2021-01-23T00:00:00" count="3">
        <d v="2021-01-20T00:00:00"/>
        <d v="2021-01-21T00:00:00"/>
        <d v="2021-01-22T00:00:00"/>
      </sharedItems>
    </cacheField>
    <cacheField name="[Measures].[Somme de Quantité]" caption="Somme de Quantité" numFmtId="0" hierarchy="10" level="32767"/>
    <cacheField name="[Achat_vente].[Type de trans].[Type de trans]" caption="Type de trans" numFmtId="0" hierarchy="2" level="1">
      <sharedItems count="2">
        <s v="Achat"/>
        <s v="Vente"/>
      </sharedItems>
    </cacheField>
    <cacheField name="[Measures].[Somme de Bénéfice]" caption="Somme de Bénéfice" numFmtId="0" hierarchy="11" level="32767"/>
  </cacheFields>
  <cacheHierarchies count="12">
    <cacheHierarchy uniqueName="[Achat_vente].[N°]" caption="N°" attribute="1" defaultMemberUniqueName="[Achat_vente].[N°].[All]" allUniqueName="[Achat_vente].[N°].[All]" dimensionUniqueName="[Achat_vente]" displayFolder="" count="0" memberValueDatatype="20" unbalanced="0"/>
    <cacheHierarchy uniqueName="[Achat_vente].[Nom de l'article]" caption="Nom de l'article" attribute="1" defaultMemberUniqueName="[Achat_vente].[Nom de l'article].[All]" allUniqueName="[Achat_vente].[Nom de l'article].[All]" dimensionUniqueName="[Achat_vente]" displayFolder="" count="2" memberValueDatatype="130" unbalanced="0">
      <fieldsUsage count="2">
        <fieldUsage x="-1"/>
        <fieldUsage x="0"/>
      </fieldsUsage>
    </cacheHierarchy>
    <cacheHierarchy uniqueName="[Achat_vente].[Type de trans]" caption="Type de trans" attribute="1" defaultMemberUniqueName="[Achat_vente].[Type de trans].[All]" allUniqueName="[Achat_vente].[Type de trans].[All]" dimensionUniqueName="[Achat_vente]" displayFolder="" count="2" memberValueDatatype="130" unbalanced="0">
      <fieldsUsage count="2">
        <fieldUsage x="-1"/>
        <fieldUsage x="3"/>
      </fieldsUsage>
    </cacheHierarchy>
    <cacheHierarchy uniqueName="[Achat_vente].[Quantité]" caption="Quantité" attribute="1" defaultMemberUniqueName="[Achat_vente].[Quantité].[All]" allUniqueName="[Achat_vente].[Quantité].[All]" dimensionUniqueName="[Achat_vente]" displayFolder="" count="0" memberValueDatatype="20" unbalanced="0"/>
    <cacheHierarchy uniqueName="[Achat_vente].[Prix]" caption="Prix" attribute="1" defaultMemberUniqueName="[Achat_vente].[Prix].[All]" allUniqueName="[Achat_vente].[Prix].[All]" dimensionUniqueName="[Achat_vente]" displayFolder="" count="0" memberValueDatatype="20" unbalanced="0"/>
    <cacheHierarchy uniqueName="[Achat_vente].[Montant]" caption="Montant" attribute="1" defaultMemberUniqueName="[Achat_vente].[Montant].[All]" allUniqueName="[Achat_vente].[Montant].[All]" dimensionUniqueName="[Achat_vente]" displayFolder="" count="0" memberValueDatatype="20" unbalanced="0"/>
    <cacheHierarchy uniqueName="[Achat_vente].[Bénéfice]" caption="Bénéfice" attribute="1" defaultMemberUniqueName="[Achat_vente].[Bénéfice].[All]" allUniqueName="[Achat_vente].[Bénéfice].[All]" dimensionUniqueName="[Achat_vente]" displayFolder="" count="0" memberValueDatatype="20" unbalanced="0"/>
    <cacheHierarchy uniqueName="[Achat_vente].[Date]" caption="Date" attribute="1" time="1" defaultMemberUniqueName="[Achat_vente].[Date].[All]" allUniqueName="[Achat_vente].[Date].[All]" dimensionUniqueName="[Achat_vente]" displayFolder="" count="2" memberValueDatatype="7" unbalanced="0">
      <fieldsUsage count="2">
        <fieldUsage x="-1"/>
        <fieldUsage x="1"/>
      </fieldsUsage>
    </cacheHierarchy>
    <cacheHierarchy uniqueName="[Measures].[__XL_Count Achat_vente]" caption="__XL_Count Achat_vente" measure="1" displayFolder="" measureGroup="Achat_vente" count="0" hidden="1"/>
    <cacheHierarchy uniqueName="[Measures].[__No measures defined]" caption="__No measures defined" measure="1" displayFolder="" count="0" hidden="1"/>
    <cacheHierarchy uniqueName="[Measures].[Somme de Quantité]" caption="Somme de Quantité" measure="1" displayFolder="" measureGroup="Achat_vent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Bénéfice]" caption="Somme de Bénéfice" measure="1" displayFolder="" measureGroup="Achat_vente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2">
    <dimension name="Achat_vente" uniqueName="[Achat_vente]" caption="Achat_vente"/>
    <dimension measure="1" name="Measures" uniqueName="[Measures]" caption="Measures"/>
  </dimensions>
  <measureGroups count="1">
    <measureGroup name="Achat_vente" caption="Achat_vente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EB8ADCC-D956-44FA-AF31-C4FBC7D6B150}" name="Tableau croisé dynamique1" cacheId="2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20" firstHeaderRow="0" firstDataRow="1" firstDataCol="1"/>
  <pivotFields count="5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</pivotFields>
  <rowFields count="3">
    <field x="3"/>
    <field x="1"/>
    <field x="0"/>
  </rowFields>
  <rowItems count="17">
    <i>
      <x/>
    </i>
    <i r="1">
      <x/>
    </i>
    <i r="2">
      <x/>
    </i>
    <i r="1">
      <x v="1"/>
    </i>
    <i r="2">
      <x v="1"/>
    </i>
    <i r="1">
      <x v="2"/>
    </i>
    <i r="2">
      <x v="1"/>
    </i>
    <i r="2">
      <x/>
    </i>
    <i r="2">
      <x v="2"/>
    </i>
    <i>
      <x v="1"/>
    </i>
    <i r="1">
      <x v="1"/>
    </i>
    <i r="2">
      <x v="1"/>
    </i>
    <i r="2">
      <x v="2"/>
    </i>
    <i r="1">
      <x v="2"/>
    </i>
    <i r="2">
      <x v="1"/>
    </i>
    <i r="2"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" fld="2" baseField="0" baseItem="0"/>
    <dataField name="Somme de Bénéfice" fld="4" baseField="0" baseItem="0"/>
  </dataFields>
  <pivotHierarchies count="12"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3">
    <rowHierarchyUsage hierarchyUsage="2"/>
    <rowHierarchyUsage hierarchyUsage="7"/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application-commerciale.xlsm!Achat_vente">
        <x15:activeTabTopLevelEntity name="[Achat_vent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E32241C-7A8B-4BAE-AEC0-DBC1376F7E4F}" name="Achat_vente" displayName="Achat_vente" ref="A1:H13" totalsRowShown="0" headerRowDxfId="0" dataDxfId="1" tableBorderDxfId="10" dataCellStyle="Monétaire">
  <autoFilter ref="A1:H13" xr:uid="{88AF7A02-2500-4C1C-80F1-5F8AF8846C67}"/>
  <tableColumns count="8">
    <tableColumn id="1" xr3:uid="{1BF690B2-9D63-4620-AF25-9CF98C375C47}" name="N°" dataDxfId="9"/>
    <tableColumn id="2" xr3:uid="{C1B2485F-566A-462D-9377-40A43A6F215E}" name="Nom de l'article" dataDxfId="8"/>
    <tableColumn id="3" xr3:uid="{A253C7F1-DAF3-4AD8-B661-696AF6CEDF79}" name="Type de trans" dataDxfId="7"/>
    <tableColumn id="4" xr3:uid="{03B7B8DB-370A-40DA-B638-D35C1C837118}" name="Quantité" dataDxfId="6"/>
    <tableColumn id="5" xr3:uid="{CC951EEA-35DD-4C0E-9DCD-AB5C632E78E2}" name="Prix" dataDxfId="5" dataCellStyle="Monétaire"/>
    <tableColumn id="6" xr3:uid="{E22DB9B3-DFCF-4D41-8409-FFFD4876B56B}" name="Montant" dataDxfId="4" dataCellStyle="Monétaire"/>
    <tableColumn id="7" xr3:uid="{69EECB6F-31BA-4E7B-89D5-2CD600C56154}" name="Bénéfice" dataDxfId="3" dataCellStyle="Monétaire"/>
    <tableColumn id="8" xr3:uid="{28031FA6-B7CE-4630-8627-0DAF0CD875A6}" name="Dat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A393B5-F32A-498B-ABAD-7189603F5F27}" name="Tableau1" displayName="Tableau1" ref="A1:H7" totalsRowShown="0" headerRowDxfId="11">
  <autoFilter ref="A1:H7" xr:uid="{E574F18E-CEF6-4D50-9E0A-B4B1481935E9}"/>
  <tableColumns count="8">
    <tableColumn id="1" xr3:uid="{24B025CA-3BCE-40A3-A2C8-15824FD091A2}" name="N°"/>
    <tableColumn id="2" xr3:uid="{A3AB5ED4-854E-40E7-A66F-F038D7E8ED69}" name="Nom de l'article"/>
    <tableColumn id="3" xr3:uid="{22DBF14A-86B5-4B70-A1C6-FAC49E375B16}" name="Type de trans"/>
    <tableColumn id="4" xr3:uid="{F0256371-C528-4C0F-AE25-1D54799B12FD}" name="Quantité"/>
    <tableColumn id="5" xr3:uid="{B0CA3D14-245E-4F6F-90D2-1AC74D4B651F}" name="Prix" dataDxfId="15"/>
    <tableColumn id="6" xr3:uid="{676775B5-927C-4760-8731-A7B2E7C5AD18}" name="Montant" dataDxfId="14"/>
    <tableColumn id="7" xr3:uid="{2564294F-FE5A-4775-9E1C-793CF3664B63}" name="Bénéfice" dataDxfId="13"/>
    <tableColumn id="8" xr3:uid="{82CF813D-90DE-4BD6-AE6C-8E243988C281}" name="Date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4"/>
  <sheetViews>
    <sheetView workbookViewId="0">
      <selection activeCell="E24" sqref="E24"/>
    </sheetView>
  </sheetViews>
  <sheetFormatPr baseColWidth="10" defaultRowHeight="15" x14ac:dyDescent="0.25"/>
  <cols>
    <col min="1" max="1" width="11.42578125" style="6"/>
    <col min="2" max="2" width="31.28515625" style="1" customWidth="1"/>
    <col min="3" max="3" width="20" style="10" customWidth="1"/>
    <col min="4" max="4" width="19.85546875" style="9" customWidth="1"/>
    <col min="5" max="5" width="19.85546875" style="4" customWidth="1"/>
    <col min="6" max="6" width="16.7109375" customWidth="1"/>
    <col min="9" max="9" width="11.42578125" style="7"/>
  </cols>
  <sheetData>
    <row r="1" spans="1:5" x14ac:dyDescent="0.25">
      <c r="A1" s="5" t="s">
        <v>2</v>
      </c>
      <c r="B1" s="5" t="s">
        <v>3</v>
      </c>
      <c r="C1" s="8" t="s">
        <v>0</v>
      </c>
      <c r="D1" s="8" t="s">
        <v>1</v>
      </c>
    </row>
    <row r="2" spans="1:5" x14ac:dyDescent="0.25">
      <c r="A2" s="6">
        <v>1</v>
      </c>
      <c r="B2" t="s">
        <v>11</v>
      </c>
      <c r="C2" s="9">
        <v>25000</v>
      </c>
      <c r="D2" s="9">
        <v>30000</v>
      </c>
      <c r="E2"/>
    </row>
    <row r="3" spans="1:5" x14ac:dyDescent="0.25">
      <c r="A3" s="6">
        <v>2</v>
      </c>
      <c r="B3" t="s">
        <v>12</v>
      </c>
      <c r="C3" s="9">
        <v>20000</v>
      </c>
      <c r="D3" s="9">
        <v>27000</v>
      </c>
      <c r="E3"/>
    </row>
    <row r="4" spans="1:5" x14ac:dyDescent="0.25">
      <c r="A4" s="6">
        <v>3</v>
      </c>
      <c r="B4" t="s">
        <v>13</v>
      </c>
      <c r="C4" s="9">
        <v>4500</v>
      </c>
      <c r="D4" s="9">
        <v>8000</v>
      </c>
      <c r="E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E11EB5-36B9-4295-98A2-6CCFD869C163}">
  <dimension ref="A3:C20"/>
  <sheetViews>
    <sheetView tabSelected="1" workbookViewId="0">
      <selection activeCell="A4" sqref="A4"/>
    </sheetView>
  </sheetViews>
  <sheetFormatPr baseColWidth="10" defaultRowHeight="15" x14ac:dyDescent="0.25"/>
  <cols>
    <col min="1" max="1" width="21" bestFit="1" customWidth="1"/>
    <col min="2" max="3" width="18.85546875" bestFit="1" customWidth="1"/>
  </cols>
  <sheetData>
    <row r="3" spans="1:3" x14ac:dyDescent="0.25">
      <c r="A3" s="33" t="s">
        <v>21</v>
      </c>
      <c r="B3" t="s">
        <v>23</v>
      </c>
      <c r="C3" t="s">
        <v>24</v>
      </c>
    </row>
    <row r="4" spans="1:3" x14ac:dyDescent="0.25">
      <c r="A4" s="1" t="s">
        <v>7</v>
      </c>
      <c r="B4" s="34"/>
      <c r="C4" s="34"/>
    </row>
    <row r="5" spans="1:3" x14ac:dyDescent="0.25">
      <c r="A5" s="35">
        <v>44216</v>
      </c>
      <c r="B5" s="34"/>
      <c r="C5" s="34"/>
    </row>
    <row r="6" spans="1:3" x14ac:dyDescent="0.25">
      <c r="A6" s="36" t="s">
        <v>12</v>
      </c>
      <c r="B6" s="34">
        <v>5</v>
      </c>
      <c r="C6" s="34"/>
    </row>
    <row r="7" spans="1:3" x14ac:dyDescent="0.25">
      <c r="A7" s="35">
        <v>44217</v>
      </c>
      <c r="B7" s="34"/>
      <c r="C7" s="34"/>
    </row>
    <row r="8" spans="1:3" x14ac:dyDescent="0.25">
      <c r="A8" s="36" t="s">
        <v>11</v>
      </c>
      <c r="B8" s="34">
        <v>9</v>
      </c>
      <c r="C8" s="34"/>
    </row>
    <row r="9" spans="1:3" x14ac:dyDescent="0.25">
      <c r="A9" s="35">
        <v>44218</v>
      </c>
      <c r="B9" s="34"/>
      <c r="C9" s="34"/>
    </row>
    <row r="10" spans="1:3" x14ac:dyDescent="0.25">
      <c r="A10" s="36" t="s">
        <v>11</v>
      </c>
      <c r="B10" s="34">
        <v>10</v>
      </c>
      <c r="C10" s="34"/>
    </row>
    <row r="11" spans="1:3" x14ac:dyDescent="0.25">
      <c r="A11" s="36" t="s">
        <v>12</v>
      </c>
      <c r="B11" s="34">
        <v>2</v>
      </c>
      <c r="C11" s="34"/>
    </row>
    <row r="12" spans="1:3" x14ac:dyDescent="0.25">
      <c r="A12" s="36" t="s">
        <v>13</v>
      </c>
      <c r="B12" s="34">
        <v>7</v>
      </c>
      <c r="C12" s="34"/>
    </row>
    <row r="13" spans="1:3" x14ac:dyDescent="0.25">
      <c r="A13" s="1" t="s">
        <v>15</v>
      </c>
      <c r="B13" s="34"/>
      <c r="C13" s="34"/>
    </row>
    <row r="14" spans="1:3" x14ac:dyDescent="0.25">
      <c r="A14" s="35">
        <v>44217</v>
      </c>
      <c r="B14" s="34"/>
      <c r="C14" s="34"/>
    </row>
    <row r="15" spans="1:3" x14ac:dyDescent="0.25">
      <c r="A15" s="36" t="s">
        <v>11</v>
      </c>
      <c r="B15" s="34">
        <v>7</v>
      </c>
      <c r="C15" s="34">
        <v>35000</v>
      </c>
    </row>
    <row r="16" spans="1:3" x14ac:dyDescent="0.25">
      <c r="A16" s="36" t="s">
        <v>13</v>
      </c>
      <c r="B16" s="34">
        <v>8</v>
      </c>
      <c r="C16" s="34">
        <v>28000</v>
      </c>
    </row>
    <row r="17" spans="1:3" x14ac:dyDescent="0.25">
      <c r="A17" s="35">
        <v>44218</v>
      </c>
      <c r="B17" s="34"/>
      <c r="C17" s="34"/>
    </row>
    <row r="18" spans="1:3" x14ac:dyDescent="0.25">
      <c r="A18" s="36" t="s">
        <v>11</v>
      </c>
      <c r="B18" s="34">
        <v>9</v>
      </c>
      <c r="C18" s="34">
        <v>45000</v>
      </c>
    </row>
    <row r="19" spans="1:3" x14ac:dyDescent="0.25">
      <c r="A19" s="36" t="s">
        <v>12</v>
      </c>
      <c r="B19" s="34">
        <v>4</v>
      </c>
      <c r="C19" s="34">
        <v>28000</v>
      </c>
    </row>
    <row r="20" spans="1:3" x14ac:dyDescent="0.25">
      <c r="A20" s="1" t="s">
        <v>22</v>
      </c>
      <c r="B20" s="34">
        <v>61</v>
      </c>
      <c r="C20" s="34">
        <v>136000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H13"/>
  <sheetViews>
    <sheetView workbookViewId="0">
      <selection sqref="A1:H13"/>
    </sheetView>
  </sheetViews>
  <sheetFormatPr baseColWidth="10" defaultRowHeight="15" x14ac:dyDescent="0.25"/>
  <cols>
    <col min="1" max="1" width="11.42578125" style="13"/>
    <col min="2" max="2" width="22.7109375" customWidth="1"/>
    <col min="3" max="3" width="15" customWidth="1"/>
    <col min="4" max="4" width="11.42578125" style="6"/>
    <col min="5" max="7" width="21.28515625" style="12" customWidth="1"/>
    <col min="8" max="8" width="23.28515625" style="7" customWidth="1"/>
  </cols>
  <sheetData>
    <row r="1" spans="1:8" x14ac:dyDescent="0.25">
      <c r="A1" s="30" t="s">
        <v>10</v>
      </c>
      <c r="B1" s="30" t="s">
        <v>3</v>
      </c>
      <c r="C1" s="30" t="s">
        <v>14</v>
      </c>
      <c r="D1" s="30" t="s">
        <v>9</v>
      </c>
      <c r="E1" s="31" t="s">
        <v>4</v>
      </c>
      <c r="F1" s="31" t="s">
        <v>5</v>
      </c>
      <c r="G1" s="31" t="s">
        <v>6</v>
      </c>
      <c r="H1" s="32" t="s">
        <v>8</v>
      </c>
    </row>
    <row r="2" spans="1:8" x14ac:dyDescent="0.25">
      <c r="A2" s="17">
        <v>1</v>
      </c>
      <c r="B2" s="18" t="s">
        <v>11</v>
      </c>
      <c r="C2" s="18" t="s">
        <v>7</v>
      </c>
      <c r="D2" s="19">
        <v>7</v>
      </c>
      <c r="E2" s="20">
        <v>25000</v>
      </c>
      <c r="F2" s="20">
        <v>175000</v>
      </c>
      <c r="G2" s="20"/>
      <c r="H2" s="25">
        <v>44217</v>
      </c>
    </row>
    <row r="3" spans="1:8" x14ac:dyDescent="0.25">
      <c r="A3" s="21">
        <v>2</v>
      </c>
      <c r="B3" s="22" t="s">
        <v>11</v>
      </c>
      <c r="C3" s="22" t="s">
        <v>15</v>
      </c>
      <c r="D3" s="23">
        <v>7</v>
      </c>
      <c r="E3" s="24">
        <v>30000</v>
      </c>
      <c r="F3" s="24">
        <v>210000</v>
      </c>
      <c r="G3" s="24">
        <v>35000</v>
      </c>
      <c r="H3" s="25">
        <v>44217</v>
      </c>
    </row>
    <row r="4" spans="1:8" x14ac:dyDescent="0.25">
      <c r="A4" s="26">
        <v>3</v>
      </c>
      <c r="B4" s="27" t="s">
        <v>13</v>
      </c>
      <c r="C4" s="27" t="s">
        <v>15</v>
      </c>
      <c r="D4" s="28">
        <v>2</v>
      </c>
      <c r="E4" s="29">
        <v>8000</v>
      </c>
      <c r="F4" s="29">
        <v>16000</v>
      </c>
      <c r="G4" s="29">
        <v>7000</v>
      </c>
      <c r="H4" s="25">
        <v>44217</v>
      </c>
    </row>
    <row r="5" spans="1:8" x14ac:dyDescent="0.25">
      <c r="A5" s="21">
        <v>4</v>
      </c>
      <c r="B5" s="22" t="s">
        <v>12</v>
      </c>
      <c r="C5" s="22" t="s">
        <v>7</v>
      </c>
      <c r="D5" s="23">
        <v>5</v>
      </c>
      <c r="E5" s="24">
        <v>20000</v>
      </c>
      <c r="F5" s="24">
        <v>100000</v>
      </c>
      <c r="G5" s="24"/>
      <c r="H5" s="25">
        <v>44216</v>
      </c>
    </row>
    <row r="6" spans="1:8" x14ac:dyDescent="0.25">
      <c r="A6" s="26">
        <v>5</v>
      </c>
      <c r="B6" s="27" t="s">
        <v>13</v>
      </c>
      <c r="C6" s="27" t="s">
        <v>15</v>
      </c>
      <c r="D6" s="28">
        <v>6</v>
      </c>
      <c r="E6" s="29">
        <v>8000</v>
      </c>
      <c r="F6" s="29">
        <v>48000</v>
      </c>
      <c r="G6" s="29">
        <v>21000</v>
      </c>
      <c r="H6" s="25">
        <v>44217</v>
      </c>
    </row>
    <row r="7" spans="1:8" x14ac:dyDescent="0.25">
      <c r="A7" s="21">
        <v>6</v>
      </c>
      <c r="B7" s="22" t="s">
        <v>11</v>
      </c>
      <c r="C7" s="22" t="s">
        <v>7</v>
      </c>
      <c r="D7" s="23">
        <v>2</v>
      </c>
      <c r="E7" s="24">
        <v>25000</v>
      </c>
      <c r="F7" s="24">
        <v>50000</v>
      </c>
      <c r="G7" s="24"/>
      <c r="H7" s="25">
        <v>44217</v>
      </c>
    </row>
    <row r="8" spans="1:8" x14ac:dyDescent="0.25">
      <c r="A8" s="26">
        <v>7</v>
      </c>
      <c r="B8" s="27" t="s">
        <v>12</v>
      </c>
      <c r="C8" s="27" t="s">
        <v>15</v>
      </c>
      <c r="D8" s="28">
        <v>4</v>
      </c>
      <c r="E8" s="29">
        <v>27000</v>
      </c>
      <c r="F8" s="29">
        <v>108000</v>
      </c>
      <c r="G8" s="29">
        <v>28000</v>
      </c>
      <c r="H8" s="25">
        <v>44218</v>
      </c>
    </row>
    <row r="9" spans="1:8" x14ac:dyDescent="0.25">
      <c r="A9" s="21">
        <v>8</v>
      </c>
      <c r="B9" s="22" t="s">
        <v>13</v>
      </c>
      <c r="C9" s="22" t="s">
        <v>7</v>
      </c>
      <c r="D9" s="23">
        <v>7</v>
      </c>
      <c r="E9" s="24">
        <v>4500</v>
      </c>
      <c r="F9" s="24">
        <v>31500</v>
      </c>
      <c r="G9" s="24"/>
      <c r="H9" s="25">
        <v>44218</v>
      </c>
    </row>
    <row r="10" spans="1:8" x14ac:dyDescent="0.25">
      <c r="A10" s="26">
        <v>9</v>
      </c>
      <c r="B10" s="27" t="s">
        <v>12</v>
      </c>
      <c r="C10" s="27" t="s">
        <v>7</v>
      </c>
      <c r="D10" s="28">
        <v>2</v>
      </c>
      <c r="E10" s="29">
        <v>20000</v>
      </c>
      <c r="F10" s="29">
        <v>40000</v>
      </c>
      <c r="G10" s="29"/>
      <c r="H10" s="25">
        <v>44218</v>
      </c>
    </row>
    <row r="11" spans="1:8" x14ac:dyDescent="0.25">
      <c r="A11" s="21">
        <v>10</v>
      </c>
      <c r="B11" s="22" t="s">
        <v>11</v>
      </c>
      <c r="C11" s="22" t="s">
        <v>7</v>
      </c>
      <c r="D11" s="23">
        <v>10</v>
      </c>
      <c r="E11" s="24">
        <v>25000</v>
      </c>
      <c r="F11" s="24">
        <v>250000</v>
      </c>
      <c r="G11" s="24"/>
      <c r="H11" s="25">
        <v>44218</v>
      </c>
    </row>
    <row r="12" spans="1:8" x14ac:dyDescent="0.25">
      <c r="A12" s="26">
        <v>11</v>
      </c>
      <c r="B12" s="27" t="s">
        <v>11</v>
      </c>
      <c r="C12" s="27" t="s">
        <v>15</v>
      </c>
      <c r="D12" s="28">
        <v>4</v>
      </c>
      <c r="E12" s="29">
        <v>30000</v>
      </c>
      <c r="F12" s="29">
        <v>120000</v>
      </c>
      <c r="G12" s="29">
        <v>20000</v>
      </c>
      <c r="H12" s="25">
        <v>44218</v>
      </c>
    </row>
    <row r="13" spans="1:8" x14ac:dyDescent="0.25">
      <c r="A13" s="21">
        <v>12</v>
      </c>
      <c r="B13" s="22" t="s">
        <v>11</v>
      </c>
      <c r="C13" s="22" t="s">
        <v>15</v>
      </c>
      <c r="D13" s="23">
        <v>5</v>
      </c>
      <c r="E13" s="24">
        <v>30000</v>
      </c>
      <c r="F13" s="24">
        <v>150000</v>
      </c>
      <c r="G13" s="24">
        <v>25000</v>
      </c>
      <c r="H13" s="25">
        <v>44218</v>
      </c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J12"/>
  <sheetViews>
    <sheetView workbookViewId="0">
      <selection sqref="A1:H7"/>
    </sheetView>
  </sheetViews>
  <sheetFormatPr baseColWidth="10" defaultRowHeight="15" x14ac:dyDescent="0.25"/>
  <cols>
    <col min="1" max="1" width="11.42578125" style="3"/>
    <col min="2" max="2" width="20.42578125" style="2" customWidth="1"/>
    <col min="3" max="3" width="16.7109375" style="3" customWidth="1"/>
    <col min="4" max="4" width="11.42578125" style="3"/>
    <col min="5" max="5" width="13.85546875" style="15" customWidth="1"/>
    <col min="6" max="6" width="14.7109375" style="15" customWidth="1"/>
    <col min="7" max="7" width="13" style="15" customWidth="1"/>
    <col min="8" max="8" width="14" style="11" customWidth="1"/>
    <col min="9" max="10" width="11.42578125" style="11"/>
    <col min="11" max="16384" width="11.42578125" style="3"/>
  </cols>
  <sheetData>
    <row r="1" spans="1:10" x14ac:dyDescent="0.25">
      <c r="A1" t="s">
        <v>10</v>
      </c>
      <c r="B1" t="s">
        <v>3</v>
      </c>
      <c r="C1" t="s">
        <v>14</v>
      </c>
      <c r="D1" t="s">
        <v>9</v>
      </c>
      <c r="E1" s="14" t="s">
        <v>4</v>
      </c>
      <c r="F1" s="14" t="s">
        <v>5</v>
      </c>
      <c r="G1" s="14" t="s">
        <v>6</v>
      </c>
      <c r="H1" s="7" t="s">
        <v>8</v>
      </c>
      <c r="I1"/>
      <c r="J1"/>
    </row>
    <row r="2" spans="1:10" x14ac:dyDescent="0.25">
      <c r="A2">
        <v>7</v>
      </c>
      <c r="B2" t="s">
        <v>12</v>
      </c>
      <c r="C2" t="s">
        <v>15</v>
      </c>
      <c r="D2">
        <v>4</v>
      </c>
      <c r="E2" s="14">
        <v>27000</v>
      </c>
      <c r="F2" s="14">
        <v>108000</v>
      </c>
      <c r="G2" s="14">
        <v>28000</v>
      </c>
      <c r="H2" s="7" t="s">
        <v>20</v>
      </c>
      <c r="I2"/>
      <c r="J2"/>
    </row>
    <row r="3" spans="1:10" x14ac:dyDescent="0.25">
      <c r="A3">
        <v>8</v>
      </c>
      <c r="B3" t="s">
        <v>13</v>
      </c>
      <c r="C3" t="s">
        <v>7</v>
      </c>
      <c r="D3">
        <v>7</v>
      </c>
      <c r="E3" s="14">
        <v>4500</v>
      </c>
      <c r="F3" s="14">
        <v>31500</v>
      </c>
      <c r="G3" s="14"/>
      <c r="H3" s="7" t="s">
        <v>20</v>
      </c>
      <c r="I3"/>
      <c r="J3"/>
    </row>
    <row r="4" spans="1:10" x14ac:dyDescent="0.25">
      <c r="A4">
        <v>9</v>
      </c>
      <c r="B4" t="s">
        <v>12</v>
      </c>
      <c r="C4" t="s">
        <v>7</v>
      </c>
      <c r="D4">
        <v>2</v>
      </c>
      <c r="E4" s="14">
        <v>20000</v>
      </c>
      <c r="F4" s="14">
        <v>40000</v>
      </c>
      <c r="G4" s="14"/>
      <c r="H4" s="7" t="s">
        <v>20</v>
      </c>
      <c r="I4"/>
      <c r="J4"/>
    </row>
    <row r="5" spans="1:10" x14ac:dyDescent="0.25">
      <c r="A5">
        <v>10</v>
      </c>
      <c r="B5" t="s">
        <v>11</v>
      </c>
      <c r="C5" t="s">
        <v>7</v>
      </c>
      <c r="D5">
        <v>10</v>
      </c>
      <c r="E5" s="14">
        <v>25000</v>
      </c>
      <c r="F5" s="14">
        <v>250000</v>
      </c>
      <c r="G5" s="14"/>
      <c r="H5" s="7" t="s">
        <v>20</v>
      </c>
      <c r="I5"/>
      <c r="J5"/>
    </row>
    <row r="6" spans="1:10" x14ac:dyDescent="0.25">
      <c r="A6">
        <v>11</v>
      </c>
      <c r="B6" t="s">
        <v>11</v>
      </c>
      <c r="C6" t="s">
        <v>15</v>
      </c>
      <c r="D6">
        <v>4</v>
      </c>
      <c r="E6" s="14">
        <v>30000</v>
      </c>
      <c r="F6" s="14">
        <v>120000</v>
      </c>
      <c r="G6" s="14">
        <v>20000</v>
      </c>
      <c r="H6" s="7" t="s">
        <v>20</v>
      </c>
      <c r="I6"/>
      <c r="J6"/>
    </row>
    <row r="7" spans="1:10" x14ac:dyDescent="0.25">
      <c r="A7">
        <v>12</v>
      </c>
      <c r="B7" t="s">
        <v>11</v>
      </c>
      <c r="C7" t="s">
        <v>15</v>
      </c>
      <c r="D7">
        <v>5</v>
      </c>
      <c r="E7" s="14">
        <v>30000</v>
      </c>
      <c r="F7" s="14">
        <v>150000</v>
      </c>
      <c r="G7" s="14">
        <v>25000</v>
      </c>
      <c r="H7" s="7" t="s">
        <v>20</v>
      </c>
      <c r="I7"/>
      <c r="J7"/>
    </row>
    <row r="8" spans="1:10" x14ac:dyDescent="0.25">
      <c r="A8"/>
      <c r="B8"/>
      <c r="C8"/>
      <c r="D8"/>
      <c r="E8"/>
      <c r="F8"/>
      <c r="G8"/>
      <c r="H8"/>
      <c r="I8"/>
      <c r="J8"/>
    </row>
    <row r="9" spans="1:10" x14ac:dyDescent="0.25">
      <c r="A9"/>
      <c r="B9"/>
      <c r="C9"/>
      <c r="D9"/>
      <c r="E9"/>
      <c r="F9"/>
      <c r="G9"/>
      <c r="H9"/>
      <c r="I9"/>
      <c r="J9"/>
    </row>
    <row r="10" spans="1:10" x14ac:dyDescent="0.25">
      <c r="A10"/>
      <c r="B10"/>
      <c r="C10"/>
      <c r="D10"/>
      <c r="E10"/>
      <c r="F10"/>
      <c r="G10"/>
      <c r="H10"/>
      <c r="I10"/>
      <c r="J10"/>
    </row>
    <row r="11" spans="1:10" x14ac:dyDescent="0.25">
      <c r="A11"/>
      <c r="B11"/>
      <c r="C11"/>
      <c r="D11"/>
      <c r="E11"/>
      <c r="F11"/>
      <c r="G11"/>
      <c r="H11"/>
      <c r="I11"/>
      <c r="J11"/>
    </row>
    <row r="12" spans="1:10" x14ac:dyDescent="0.25">
      <c r="A12"/>
      <c r="B12"/>
      <c r="C12"/>
      <c r="D12"/>
      <c r="E12"/>
      <c r="F12"/>
      <c r="G12"/>
      <c r="H12"/>
      <c r="I12"/>
      <c r="J12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E4"/>
  <sheetViews>
    <sheetView workbookViewId="0">
      <selection activeCell="B3" sqref="B3"/>
    </sheetView>
  </sheetViews>
  <sheetFormatPr baseColWidth="10" defaultRowHeight="15" x14ac:dyDescent="0.25"/>
  <cols>
    <col min="1" max="1" width="24.85546875" style="1" customWidth="1"/>
    <col min="2" max="3" width="14.28515625" customWidth="1"/>
    <col min="4" max="4" width="18.5703125" customWidth="1"/>
    <col min="5" max="5" width="17" customWidth="1"/>
  </cols>
  <sheetData>
    <row r="1" spans="1:5" x14ac:dyDescent="0.25">
      <c r="A1" s="5" t="s">
        <v>3</v>
      </c>
      <c r="B1" s="5" t="s">
        <v>18</v>
      </c>
      <c r="C1" s="5" t="s">
        <v>19</v>
      </c>
      <c r="D1" s="5" t="s">
        <v>16</v>
      </c>
      <c r="E1" s="5" t="s">
        <v>17</v>
      </c>
    </row>
    <row r="2" spans="1:5" x14ac:dyDescent="0.25">
      <c r="A2" s="16" t="s">
        <v>11</v>
      </c>
      <c r="B2" s="16">
        <f>SUMIF(Tableau1[Nom de l''article],'Détail stock'!$A2,Tableau1[Quantité])</f>
        <v>19</v>
      </c>
      <c r="C2" s="16"/>
      <c r="D2" s="16"/>
      <c r="E2" s="16"/>
    </row>
    <row r="3" spans="1:5" x14ac:dyDescent="0.25">
      <c r="A3" s="16" t="s">
        <v>12</v>
      </c>
      <c r="B3" s="16">
        <f>SUMIF(Achat_Vente!$B$8:$B$13,'Détail stock'!$A3,'Historique achat_vente'!$D$2:$D$7)</f>
        <v>6</v>
      </c>
      <c r="C3" s="16"/>
      <c r="D3" s="16"/>
      <c r="E3" s="16"/>
    </row>
    <row r="4" spans="1:5" x14ac:dyDescent="0.25">
      <c r="A4" s="16" t="s">
        <v>13</v>
      </c>
      <c r="B4" s="16">
        <f>SUMIF(Achat_Vente!$B$8:$B$13,'Détail stock'!$A4,'Historique achat_vente'!$D$2:$D$7)</f>
        <v>7</v>
      </c>
      <c r="C4" s="16"/>
      <c r="D4" s="16"/>
      <c r="E4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Connexion</vt:lpstr>
      <vt:lpstr>Base article</vt:lpstr>
      <vt:lpstr>TCD</vt:lpstr>
      <vt:lpstr>Achat_Vente</vt:lpstr>
      <vt:lpstr>Historique achat_vente</vt:lpstr>
      <vt:lpstr>Détail 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DjiDji</cp:lastModifiedBy>
  <dcterms:created xsi:type="dcterms:W3CDTF">2021-01-17T23:11:38Z</dcterms:created>
  <dcterms:modified xsi:type="dcterms:W3CDTF">2021-01-22T18:42:09Z</dcterms:modified>
</cp:coreProperties>
</file>