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1Fichiers Excel\"/>
    </mc:Choice>
  </mc:AlternateContent>
  <xr:revisionPtr revIDLastSave="0" documentId="13_ncr:1_{20A150C7-3F00-45B6-B558-461602D159D4}" xr6:coauthVersionLast="45" xr6:coauthVersionMax="45" xr10:uidLastSave="{00000000-0000-0000-0000-000000000000}"/>
  <bookViews>
    <workbookView xWindow="45" yWindow="90" windowWidth="19155" windowHeight="14565" xr2:uid="{DD5537C8-5F83-44F7-AE08-355648494BAD}"/>
  </bookViews>
  <sheets>
    <sheet name="Sheet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Y3" i="1" l="1"/>
  <c r="U23" i="1"/>
  <c r="V26" i="1"/>
  <c r="S1" i="1" l="1"/>
  <c r="U1" i="1"/>
  <c r="W1" i="1"/>
  <c r="Y1" i="1"/>
  <c r="AA1" i="1" s="1"/>
  <c r="AC1" i="1" s="1"/>
  <c r="AE1" i="1" s="1"/>
  <c r="AG1" i="1" s="1"/>
  <c r="AI1" i="1" s="1"/>
  <c r="AK1" i="1" s="1"/>
  <c r="AM1" i="1" s="1"/>
  <c r="AO1" i="1" s="1"/>
  <c r="AQ1" i="1" s="1"/>
  <c r="AS1" i="1" s="1"/>
  <c r="AU1" i="1" s="1"/>
  <c r="AW1" i="1" s="1"/>
  <c r="AY1" i="1" s="1"/>
  <c r="BA1" i="1" s="1"/>
  <c r="BC1" i="1" s="1"/>
  <c r="BE1" i="1" s="1"/>
  <c r="BG1" i="1" s="1"/>
  <c r="BI1" i="1" s="1"/>
  <c r="BK1" i="1" s="1"/>
  <c r="BM1" i="1" s="1"/>
  <c r="BO1" i="1" s="1"/>
  <c r="BQ1" i="1" s="1"/>
  <c r="BS1" i="1" s="1"/>
  <c r="BU1" i="1" s="1"/>
  <c r="BW1" i="1" s="1"/>
  <c r="BY5" i="1"/>
  <c r="BY6" i="1"/>
  <c r="BY7" i="1"/>
</calcChain>
</file>

<file path=xl/sharedStrings.xml><?xml version="1.0" encoding="utf-8"?>
<sst xmlns="http://schemas.openxmlformats.org/spreadsheetml/2006/main" count="93" uniqueCount="33">
  <si>
    <t>Bkg N°</t>
  </si>
  <si>
    <t>Bkg Ref</t>
  </si>
  <si>
    <t>Customer Name</t>
  </si>
  <si>
    <t>Max Temp</t>
  </si>
  <si>
    <t>Warning Temp</t>
  </si>
  <si>
    <t>Bkg Vent</t>
  </si>
  <si>
    <t>No</t>
  </si>
  <si>
    <t>Container</t>
  </si>
  <si>
    <t>Type</t>
  </si>
  <si>
    <t>Commodity</t>
  </si>
  <si>
    <t>POL</t>
  </si>
  <si>
    <t>POD</t>
  </si>
  <si>
    <t>Setting</t>
  </si>
  <si>
    <t>Position</t>
  </si>
  <si>
    <t>AM</t>
  </si>
  <si>
    <t>PM</t>
  </si>
  <si>
    <t>ABCD9543110</t>
  </si>
  <si>
    <t>CT</t>
  </si>
  <si>
    <t>FRFOS</t>
  </si>
  <si>
    <t>SGSIN</t>
  </si>
  <si>
    <t>Temp°C</t>
  </si>
  <si>
    <t>Supply</t>
  </si>
  <si>
    <t>Return</t>
  </si>
  <si>
    <r>
      <t>O</t>
    </r>
    <r>
      <rPr>
        <sz val="9"/>
        <color indexed="8"/>
        <rFont val="Arial"/>
        <family val="2"/>
      </rPr>
      <t xml:space="preserve">2 </t>
    </r>
    <r>
      <rPr>
        <sz val="11"/>
        <color indexed="8"/>
        <rFont val="Arial"/>
        <family val="2"/>
      </rPr>
      <t>%</t>
    </r>
  </si>
  <si>
    <r>
      <t>CO</t>
    </r>
    <r>
      <rPr>
        <sz val="9"/>
        <color indexed="8"/>
        <rFont val="Arial"/>
        <family val="2"/>
      </rPr>
      <t>2 %</t>
    </r>
  </si>
  <si>
    <t>ACT Set°C</t>
    <phoneticPr fontId="0" type="noConversion"/>
  </si>
  <si>
    <t>Vent</t>
    <phoneticPr fontId="0" type="noConversion"/>
  </si>
  <si>
    <t>50 cmh</t>
  </si>
  <si>
    <t>USDA1</t>
  </si>
  <si>
    <t>USDA2</t>
  </si>
  <si>
    <t>USDA3</t>
  </si>
  <si>
    <t>Cargo</t>
  </si>
  <si>
    <t>mesure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</si>
</sst>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d\-mmm\-yyyy"/>
    <numFmt numFmtId="165" formatCode="0.0"/>
    <numFmt numFmtId="166" formatCode="0.0%"/>
  </numFmts>
  <fonts count="6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游ゴシック"/>
    </font>
    <font>
      <sz val="11"/>
      <color rgb="FF595959"/>
      <name val="Arial"/>
      <family val="2"/>
    </font>
    <font>
      <sz val="9"/>
      <color indexed="8"/>
      <name val="Arial"/>
      <family val="2"/>
    </font>
    <font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1" xfId="0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165" fontId="1" fillId="0" borderId="18" xfId="0" applyNumberFormat="1" applyFont="1" applyBorder="1" applyAlignment="1" applyProtection="1">
      <alignment horizontal="center" vertical="center"/>
      <protection locked="0"/>
    </xf>
    <xf numFmtId="165" fontId="1" fillId="0" borderId="19" xfId="0" applyNumberFormat="1" applyFont="1" applyBorder="1" applyAlignment="1" applyProtection="1">
      <alignment horizontal="center" vertical="center"/>
      <protection locked="0"/>
    </xf>
    <xf numFmtId="165" fontId="1" fillId="0" borderId="2" xfId="0" applyNumberFormat="1" applyFont="1" applyBorder="1" applyAlignment="1" applyProtection="1">
      <alignment horizontal="center" vertical="center"/>
      <protection locked="0"/>
    </xf>
    <xf numFmtId="165" fontId="1" fillId="0" borderId="17" xfId="0" applyNumberFormat="1" applyFont="1" applyBorder="1" applyAlignment="1" applyProtection="1">
      <alignment horizontal="center" vertical="center"/>
      <protection locked="0"/>
    </xf>
    <xf numFmtId="165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5" xfId="0" applyFont="1" applyFill="1" applyBorder="1" applyAlignment="1">
      <alignment horizontal="left" vertical="center"/>
    </xf>
    <xf numFmtId="165" fontId="1" fillId="0" borderId="15" xfId="0" applyNumberFormat="1" applyFont="1" applyBorder="1" applyAlignment="1">
      <alignment horizontal="center" vertical="center"/>
    </xf>
    <xf numFmtId="0" fontId="1" fillId="2" borderId="18" xfId="0" applyFont="1" applyFill="1" applyBorder="1" applyAlignment="1">
      <alignment horizontal="left" vertical="center"/>
    </xf>
    <xf numFmtId="166" fontId="1" fillId="0" borderId="19" xfId="0" applyNumberFormat="1" applyFont="1" applyBorder="1" applyAlignment="1" applyProtection="1">
      <alignment horizontal="center" vertical="center"/>
      <protection locked="0"/>
    </xf>
    <xf numFmtId="166" fontId="1" fillId="0" borderId="18" xfId="0" applyNumberFormat="1" applyFont="1" applyBorder="1" applyAlignment="1" applyProtection="1">
      <alignment horizontal="center" vertical="center"/>
      <protection locked="0"/>
    </xf>
    <xf numFmtId="0" fontId="1" fillId="0" borderId="0" xfId="0" applyFont="1"/>
    <xf numFmtId="0" fontId="1" fillId="2" borderId="8" xfId="0" applyFont="1" applyFill="1" applyBorder="1" applyAlignment="1">
      <alignment horizontal="left" vertical="center"/>
    </xf>
    <xf numFmtId="166" fontId="1" fillId="0" borderId="14" xfId="0" applyNumberFormat="1" applyFont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>
      <alignment horizontal="left" vertical="center"/>
    </xf>
    <xf numFmtId="166" fontId="1" fillId="0" borderId="8" xfId="0" applyNumberFormat="1" applyFont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>
      <alignment horizontal="left"/>
    </xf>
    <xf numFmtId="0" fontId="1" fillId="2" borderId="0" xfId="0" applyFont="1" applyFill="1"/>
    <xf numFmtId="0" fontId="1" fillId="0" borderId="19" xfId="0" applyFont="1" applyBorder="1" applyAlignment="1" applyProtection="1">
      <alignment horizontal="center" vertical="center"/>
      <protection locked="0"/>
    </xf>
    <xf numFmtId="2" fontId="0" fillId="0" borderId="0" xfId="0" applyNumberFormat="1" applyAlignment="1">
      <alignment horizontal="center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165" fontId="1" fillId="0" borderId="8" xfId="0" applyNumberFormat="1" applyFont="1" applyBorder="1" applyAlignment="1" applyProtection="1">
      <alignment horizontal="center" vertical="center"/>
      <protection locked="0"/>
    </xf>
    <xf numFmtId="165" fontId="1" fillId="0" borderId="14" xfId="0" applyNumberFormat="1" applyFont="1" applyBorder="1" applyAlignment="1" applyProtection="1">
      <alignment horizontal="center" vertical="center"/>
      <protection locked="0"/>
    </xf>
    <xf numFmtId="165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5" fontId="1" fillId="0" borderId="19" xfId="0" applyNumberFormat="1" applyFont="1" applyBorder="1" applyAlignment="1">
      <alignment horizontal="center" vertical="center"/>
    </xf>
    <xf numFmtId="2" fontId="1" fillId="0" borderId="23" xfId="0" applyNumberFormat="1" applyFont="1" applyBorder="1" applyAlignment="1" applyProtection="1">
      <alignment horizontal="center" vertical="center"/>
      <protection locked="0"/>
    </xf>
    <xf numFmtId="165" fontId="1" fillId="0" borderId="24" xfId="0" applyNumberFormat="1" applyFont="1" applyBorder="1" applyAlignment="1" applyProtection="1">
      <alignment horizontal="center" vertical="center"/>
      <protection locked="0"/>
    </xf>
    <xf numFmtId="165" fontId="1" fillId="0" borderId="25" xfId="0" applyNumberFormat="1" applyFont="1" applyBorder="1" applyAlignment="1" applyProtection="1">
      <alignment horizontal="center" vertical="center"/>
      <protection locked="0"/>
    </xf>
    <xf numFmtId="165" fontId="1" fillId="0" borderId="26" xfId="0" applyNumberFormat="1" applyFont="1" applyBorder="1" applyAlignment="1">
      <alignment horizontal="center" vertical="center"/>
    </xf>
    <xf numFmtId="165" fontId="1" fillId="0" borderId="27" xfId="0" applyNumberFormat="1" applyFont="1" applyBorder="1" applyAlignment="1">
      <alignment horizontal="center" vertical="center"/>
    </xf>
    <xf numFmtId="165" fontId="1" fillId="0" borderId="28" xfId="0" applyNumberFormat="1" applyFont="1" applyBorder="1" applyAlignment="1" applyProtection="1">
      <alignment horizontal="center" vertical="center"/>
      <protection locked="0"/>
    </xf>
    <xf numFmtId="165" fontId="1" fillId="0" borderId="29" xfId="0" applyNumberFormat="1" applyFont="1" applyBorder="1" applyAlignment="1">
      <alignment horizontal="center" vertical="center"/>
    </xf>
    <xf numFmtId="165" fontId="1" fillId="0" borderId="30" xfId="0" applyNumberFormat="1" applyFont="1" applyBorder="1" applyAlignment="1" applyProtection="1">
      <alignment horizontal="center" vertical="center"/>
      <protection locked="0"/>
    </xf>
    <xf numFmtId="165" fontId="1" fillId="0" borderId="31" xfId="0" applyNumberFormat="1" applyFont="1" applyBorder="1" applyAlignment="1" applyProtection="1">
      <alignment horizontal="center" vertical="center"/>
      <protection locked="0"/>
    </xf>
    <xf numFmtId="165" fontId="1" fillId="0" borderId="32" xfId="0" applyNumberFormat="1" applyFont="1" applyBorder="1" applyAlignment="1" applyProtection="1">
      <alignment horizontal="center" vertical="center"/>
      <protection locked="0"/>
    </xf>
    <xf numFmtId="165" fontId="1" fillId="0" borderId="33" xfId="0" applyNumberFormat="1" applyFont="1" applyBorder="1" applyAlignment="1">
      <alignment horizontal="center" vertical="center"/>
    </xf>
    <xf numFmtId="165" fontId="1" fillId="0" borderId="34" xfId="0" applyNumberFormat="1" applyFont="1" applyBorder="1" applyAlignment="1">
      <alignment horizontal="center" vertical="center"/>
    </xf>
    <xf numFmtId="165" fontId="1" fillId="0" borderId="17" xfId="0" applyNumberFormat="1" applyFont="1" applyBorder="1" applyAlignment="1" applyProtection="1">
      <alignment horizontal="center" vertical="center"/>
      <protection locked="0"/>
    </xf>
    <xf numFmtId="165" fontId="1" fillId="0" borderId="19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>
      <alignment horizontal="left" vertical="center"/>
    </xf>
    <xf numFmtId="0" fontId="1" fillId="2" borderId="18" xfId="0" applyFont="1" applyFill="1" applyBorder="1" applyAlignment="1">
      <alignment horizontal="left" vertical="center"/>
    </xf>
    <xf numFmtId="164" fontId="1" fillId="0" borderId="4" xfId="0" applyNumberFormat="1" applyFont="1" applyBorder="1" applyAlignment="1">
      <alignment horizontal="center" vertical="center"/>
    </xf>
    <xf numFmtId="0" fontId="2" fillId="0" borderId="3" xfId="0" applyFont="1" applyBorder="1"/>
    <xf numFmtId="0" fontId="2" fillId="0" borderId="5" xfId="0" applyFont="1" applyBorder="1"/>
    <xf numFmtId="0" fontId="1" fillId="2" borderId="14" xfId="0" applyFont="1" applyFill="1" applyBorder="1" applyAlignment="1" applyProtection="1">
      <alignment horizontal="center" vertical="center"/>
      <protection locked="0"/>
    </xf>
    <xf numFmtId="0" fontId="1" fillId="2" borderId="20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2" fillId="0" borderId="10" xfId="0" applyFont="1" applyBorder="1"/>
    <xf numFmtId="0" fontId="2" fillId="0" borderId="9" xfId="0" applyFont="1" applyBorder="1"/>
    <xf numFmtId="0" fontId="1" fillId="3" borderId="6" xfId="0" applyFont="1" applyFill="1" applyBorder="1" applyAlignment="1">
      <alignment horizontal="center" vertical="center"/>
    </xf>
    <xf numFmtId="0" fontId="2" fillId="0" borderId="12" xfId="0" applyFont="1" applyBorder="1"/>
    <xf numFmtId="0" fontId="3" fillId="3" borderId="5" xfId="0" applyFont="1" applyFill="1" applyBorder="1" applyAlignment="1">
      <alignment horizontal="left" vertical="center"/>
    </xf>
    <xf numFmtId="0" fontId="2" fillId="0" borderId="11" xfId="0" applyFont="1" applyBorder="1"/>
    <xf numFmtId="164" fontId="1" fillId="0" borderId="2" xfId="0" applyNumberFormat="1" applyFont="1" applyBorder="1" applyAlignment="1">
      <alignment horizontal="center" vertical="center"/>
    </xf>
    <xf numFmtId="0" fontId="2" fillId="0" borderId="17" xfId="0" applyFont="1" applyBorder="1"/>
    <xf numFmtId="164" fontId="1" fillId="0" borderId="5" xfId="0" applyNumberFormat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4" fontId="0" fillId="0" borderId="0" xfId="0" applyNumberFormat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485775</xdr:colOff>
      <xdr:row>15</xdr:row>
      <xdr:rowOff>142875</xdr:rowOff>
    </xdr:from>
    <xdr:to>
      <xdr:col>29</xdr:col>
      <xdr:colOff>133350</xdr:colOff>
      <xdr:row>20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327887F-6531-4B31-A7C3-247B09E6E877}"/>
            </a:ext>
          </a:extLst>
        </xdr:cNvPr>
        <xdr:cNvSpPr txBox="1"/>
      </xdr:nvSpPr>
      <xdr:spPr>
        <a:xfrm>
          <a:off x="13849350" y="2495550"/>
          <a:ext cx="4524375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Chaque "dossier" possède 3 sondes (USDA1/USDA2/USDA3) relevées 2x/jour. Si les 3 sondes possèdent une température inférieures ou égales à la Temp Max (Ici la cellule D8) durant 42 relevés (soit 21 jours), alors le contrôle de température est OK, sinon, il n'est PAS OK.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D6FB3-572D-4E2E-AB00-8B7280BBD0C2}">
  <dimension ref="A1:BY26"/>
  <sheetViews>
    <sheetView tabSelected="1" topLeftCell="BG1" workbookViewId="0">
      <selection activeCell="BY4" sqref="BY4"/>
    </sheetView>
  </sheetViews>
  <sheetFormatPr baseColWidth="10" defaultColWidth="9.140625" defaultRowHeight="15"/>
  <cols>
    <col min="8" max="8" width="15" bestFit="1" customWidth="1"/>
    <col min="10" max="10" width="11.7109375" bestFit="1" customWidth="1"/>
    <col min="21" max="21" width="11.42578125" bestFit="1" customWidth="1"/>
  </cols>
  <sheetData>
    <row r="1" spans="1:77" ht="18.75">
      <c r="A1" s="81" t="s">
        <v>0</v>
      </c>
      <c r="B1" s="81" t="s">
        <v>1</v>
      </c>
      <c r="C1" s="82" t="s">
        <v>2</v>
      </c>
      <c r="D1" s="81" t="s">
        <v>3</v>
      </c>
      <c r="E1" s="84" t="s">
        <v>4</v>
      </c>
      <c r="F1" s="81" t="s">
        <v>5</v>
      </c>
      <c r="G1" s="79" t="s">
        <v>6</v>
      </c>
      <c r="H1" s="69" t="s">
        <v>7</v>
      </c>
      <c r="I1" s="80" t="s">
        <v>8</v>
      </c>
      <c r="J1" s="80" t="s">
        <v>9</v>
      </c>
      <c r="K1" s="80" t="s">
        <v>10</v>
      </c>
      <c r="L1" s="79" t="s">
        <v>11</v>
      </c>
      <c r="M1" s="69" t="s">
        <v>12</v>
      </c>
      <c r="N1" s="59"/>
      <c r="O1" s="72" t="s">
        <v>13</v>
      </c>
      <c r="P1" s="74"/>
      <c r="Q1" s="76">
        <v>44098</v>
      </c>
      <c r="R1" s="77"/>
      <c r="S1" s="78">
        <f>Q1+1</f>
        <v>44099</v>
      </c>
      <c r="T1" s="59"/>
      <c r="U1" s="58">
        <f>S1+1</f>
        <v>44100</v>
      </c>
      <c r="V1" s="59"/>
      <c r="W1" s="58">
        <f>U1+1</f>
        <v>44101</v>
      </c>
      <c r="X1" s="59"/>
      <c r="Y1" s="58">
        <f>W1+1</f>
        <v>44102</v>
      </c>
      <c r="Z1" s="59"/>
      <c r="AA1" s="58">
        <f>Y1+1</f>
        <v>44103</v>
      </c>
      <c r="AB1" s="59"/>
      <c r="AC1" s="58">
        <f>AA1+1</f>
        <v>44104</v>
      </c>
      <c r="AD1" s="59"/>
      <c r="AE1" s="58">
        <f>AC1+1</f>
        <v>44105</v>
      </c>
      <c r="AF1" s="59"/>
      <c r="AG1" s="58">
        <f>AE1+1</f>
        <v>44106</v>
      </c>
      <c r="AH1" s="59"/>
      <c r="AI1" s="58">
        <f>AG1+1</f>
        <v>44107</v>
      </c>
      <c r="AJ1" s="59"/>
      <c r="AK1" s="58">
        <f>AI1+1</f>
        <v>44108</v>
      </c>
      <c r="AL1" s="59"/>
      <c r="AM1" s="58">
        <f>AK1+1</f>
        <v>44109</v>
      </c>
      <c r="AN1" s="59"/>
      <c r="AO1" s="58">
        <f>AM1+1</f>
        <v>44110</v>
      </c>
      <c r="AP1" s="59"/>
      <c r="AQ1" s="58">
        <f>AO1+1</f>
        <v>44111</v>
      </c>
      <c r="AR1" s="59"/>
      <c r="AS1" s="58">
        <f>AQ1+1</f>
        <v>44112</v>
      </c>
      <c r="AT1" s="59"/>
      <c r="AU1" s="58">
        <f>AS1+1</f>
        <v>44113</v>
      </c>
      <c r="AV1" s="59"/>
      <c r="AW1" s="58">
        <f>AU1+1</f>
        <v>44114</v>
      </c>
      <c r="AX1" s="59"/>
      <c r="AY1" s="58">
        <f>AW1+1</f>
        <v>44115</v>
      </c>
      <c r="AZ1" s="59"/>
      <c r="BA1" s="58">
        <f>AY1+1</f>
        <v>44116</v>
      </c>
      <c r="BB1" s="59"/>
      <c r="BC1" s="58">
        <f>BA1+1</f>
        <v>44117</v>
      </c>
      <c r="BD1" s="59"/>
      <c r="BE1" s="58">
        <f>BC1+1</f>
        <v>44118</v>
      </c>
      <c r="BF1" s="59"/>
      <c r="BG1" s="58">
        <f>BE1+1</f>
        <v>44119</v>
      </c>
      <c r="BH1" s="59"/>
      <c r="BI1" s="58">
        <f>BG1+1</f>
        <v>44120</v>
      </c>
      <c r="BJ1" s="59"/>
      <c r="BK1" s="58">
        <f>BI1+1</f>
        <v>44121</v>
      </c>
      <c r="BL1" s="59"/>
      <c r="BM1" s="58">
        <f>BK1+1</f>
        <v>44122</v>
      </c>
      <c r="BN1" s="59"/>
      <c r="BO1" s="58">
        <f>BM1+1</f>
        <v>44123</v>
      </c>
      <c r="BP1" s="59"/>
      <c r="BQ1" s="58">
        <f>BO1+1</f>
        <v>44124</v>
      </c>
      <c r="BR1" s="59"/>
      <c r="BS1" s="58">
        <f>BQ1+1</f>
        <v>44125</v>
      </c>
      <c r="BT1" s="59"/>
      <c r="BU1" s="58">
        <f>BS1+1</f>
        <v>44126</v>
      </c>
      <c r="BV1" s="59"/>
      <c r="BW1" s="58">
        <f>BU1+1</f>
        <v>44127</v>
      </c>
      <c r="BX1" s="60"/>
      <c r="BY1" s="1"/>
    </row>
    <row r="2" spans="1:77">
      <c r="A2" s="63"/>
      <c r="B2" s="63"/>
      <c r="C2" s="83"/>
      <c r="D2" s="63"/>
      <c r="E2" s="85"/>
      <c r="F2" s="63"/>
      <c r="G2" s="71"/>
      <c r="H2" s="70"/>
      <c r="I2" s="75"/>
      <c r="J2" s="75"/>
      <c r="K2" s="75"/>
      <c r="L2" s="71"/>
      <c r="M2" s="70"/>
      <c r="N2" s="71"/>
      <c r="O2" s="73"/>
      <c r="P2" s="75"/>
      <c r="Q2" s="33" t="s">
        <v>14</v>
      </c>
      <c r="R2" s="34" t="s">
        <v>15</v>
      </c>
      <c r="S2" s="5" t="s">
        <v>14</v>
      </c>
      <c r="T2" s="4" t="s">
        <v>15</v>
      </c>
      <c r="U2" s="2" t="s">
        <v>14</v>
      </c>
      <c r="V2" s="4" t="s">
        <v>15</v>
      </c>
      <c r="W2" s="3" t="s">
        <v>14</v>
      </c>
      <c r="X2" s="4" t="s">
        <v>15</v>
      </c>
      <c r="Y2" s="3" t="s">
        <v>14</v>
      </c>
      <c r="Z2" s="4" t="s">
        <v>15</v>
      </c>
      <c r="AA2" s="3" t="s">
        <v>14</v>
      </c>
      <c r="AB2" s="4" t="s">
        <v>15</v>
      </c>
      <c r="AC2" s="3" t="s">
        <v>14</v>
      </c>
      <c r="AD2" s="4" t="s">
        <v>15</v>
      </c>
      <c r="AE2" s="3" t="s">
        <v>14</v>
      </c>
      <c r="AF2" s="4" t="s">
        <v>15</v>
      </c>
      <c r="AG2" s="3" t="s">
        <v>14</v>
      </c>
      <c r="AH2" s="4" t="s">
        <v>15</v>
      </c>
      <c r="AI2" s="3" t="s">
        <v>14</v>
      </c>
      <c r="AJ2" s="4" t="s">
        <v>15</v>
      </c>
      <c r="AK2" s="3" t="s">
        <v>14</v>
      </c>
      <c r="AL2" s="4" t="s">
        <v>15</v>
      </c>
      <c r="AM2" s="3" t="s">
        <v>14</v>
      </c>
      <c r="AN2" s="4" t="s">
        <v>15</v>
      </c>
      <c r="AO2" s="3" t="s">
        <v>14</v>
      </c>
      <c r="AP2" s="4" t="s">
        <v>15</v>
      </c>
      <c r="AQ2" s="3" t="s">
        <v>14</v>
      </c>
      <c r="AR2" s="4" t="s">
        <v>15</v>
      </c>
      <c r="AS2" s="3" t="s">
        <v>14</v>
      </c>
      <c r="AT2" s="4" t="s">
        <v>15</v>
      </c>
      <c r="AU2" s="3" t="s">
        <v>14</v>
      </c>
      <c r="AV2" s="4" t="s">
        <v>15</v>
      </c>
      <c r="AW2" s="3" t="s">
        <v>14</v>
      </c>
      <c r="AX2" s="4" t="s">
        <v>15</v>
      </c>
      <c r="AY2" s="3" t="s">
        <v>14</v>
      </c>
      <c r="AZ2" s="4" t="s">
        <v>15</v>
      </c>
      <c r="BA2" s="3" t="s">
        <v>14</v>
      </c>
      <c r="BB2" s="4" t="s">
        <v>15</v>
      </c>
      <c r="BC2" s="3" t="s">
        <v>14</v>
      </c>
      <c r="BD2" s="4" t="s">
        <v>15</v>
      </c>
      <c r="BE2" s="3" t="s">
        <v>14</v>
      </c>
      <c r="BF2" s="4" t="s">
        <v>15</v>
      </c>
      <c r="BG2" s="3" t="s">
        <v>14</v>
      </c>
      <c r="BH2" s="4" t="s">
        <v>15</v>
      </c>
      <c r="BI2" s="3" t="s">
        <v>14</v>
      </c>
      <c r="BJ2" s="4" t="s">
        <v>15</v>
      </c>
      <c r="BK2" s="3" t="s">
        <v>14</v>
      </c>
      <c r="BL2" s="4" t="s">
        <v>15</v>
      </c>
      <c r="BM2" s="3" t="s">
        <v>14</v>
      </c>
      <c r="BN2" s="4" t="s">
        <v>15</v>
      </c>
      <c r="BO2" s="3" t="s">
        <v>14</v>
      </c>
      <c r="BP2" s="4" t="s">
        <v>15</v>
      </c>
      <c r="BQ2" s="3" t="s">
        <v>14</v>
      </c>
      <c r="BR2" s="4" t="s">
        <v>15</v>
      </c>
      <c r="BS2" s="3" t="s">
        <v>14</v>
      </c>
      <c r="BT2" s="4" t="s">
        <v>15</v>
      </c>
      <c r="BU2" s="3" t="s">
        <v>14</v>
      </c>
      <c r="BV2" s="4" t="s">
        <v>15</v>
      </c>
      <c r="BW2" s="3" t="s">
        <v>14</v>
      </c>
      <c r="BX2" s="5" t="s">
        <v>15</v>
      </c>
      <c r="BY2" s="6" t="s">
        <v>32</v>
      </c>
    </row>
    <row r="3" spans="1:77">
      <c r="A3" s="61"/>
      <c r="B3" s="63"/>
      <c r="C3" s="63"/>
      <c r="D3" s="63">
        <v>3.3</v>
      </c>
      <c r="E3" s="65">
        <v>2.7</v>
      </c>
      <c r="F3" s="65">
        <v>50</v>
      </c>
      <c r="G3" s="66">
        <v>1</v>
      </c>
      <c r="H3" s="53" t="s">
        <v>16</v>
      </c>
      <c r="I3" s="53" t="s">
        <v>17</v>
      </c>
      <c r="J3" s="53"/>
      <c r="K3" s="53" t="s">
        <v>18</v>
      </c>
      <c r="L3" s="53" t="s">
        <v>19</v>
      </c>
      <c r="M3" s="56" t="s">
        <v>20</v>
      </c>
      <c r="N3" s="48">
        <v>-2</v>
      </c>
      <c r="O3" s="50"/>
      <c r="P3" s="7" t="s">
        <v>21</v>
      </c>
      <c r="Q3" s="8">
        <v>0.2</v>
      </c>
      <c r="R3" s="9">
        <v>0.4</v>
      </c>
      <c r="S3" s="8">
        <v>-0.1</v>
      </c>
      <c r="T3" s="9">
        <v>0.1</v>
      </c>
      <c r="U3" s="10">
        <v>0.3</v>
      </c>
      <c r="V3" s="11">
        <v>0.2</v>
      </c>
      <c r="W3" s="10">
        <v>-0.2</v>
      </c>
      <c r="X3" s="11">
        <v>-0.4</v>
      </c>
      <c r="Y3" s="10">
        <v>-0.2</v>
      </c>
      <c r="Z3" s="11">
        <v>-0.2</v>
      </c>
      <c r="AA3" s="10">
        <v>-0.2</v>
      </c>
      <c r="AB3" s="11">
        <v>-0.1</v>
      </c>
      <c r="AC3" s="10">
        <v>-0.4</v>
      </c>
      <c r="AD3" s="11">
        <v>-0.3</v>
      </c>
      <c r="AE3" s="10">
        <v>-0.1</v>
      </c>
      <c r="AF3" s="11">
        <v>-0.9</v>
      </c>
      <c r="AG3" s="10">
        <v>-1.2</v>
      </c>
      <c r="AH3" s="11">
        <v>-1.1000000000000001</v>
      </c>
      <c r="AI3" s="10">
        <v>-1.3</v>
      </c>
      <c r="AJ3" s="11">
        <v>-2</v>
      </c>
      <c r="AK3" s="10">
        <v>-2.2000000000000002</v>
      </c>
      <c r="AL3" s="11">
        <v>-2.1</v>
      </c>
      <c r="AM3" s="12">
        <v>-0.2</v>
      </c>
      <c r="AN3" s="12">
        <v>-0.3</v>
      </c>
      <c r="AO3" s="12">
        <v>0.4</v>
      </c>
      <c r="AP3" s="12">
        <v>0.3</v>
      </c>
      <c r="AQ3" s="12">
        <v>0.3</v>
      </c>
      <c r="AR3" s="12">
        <v>0.4</v>
      </c>
      <c r="AS3" s="12">
        <v>-0.4</v>
      </c>
      <c r="AT3" s="12">
        <v>-0.2</v>
      </c>
      <c r="AU3" s="12">
        <v>-0.3</v>
      </c>
      <c r="AV3" s="12">
        <v>0.4</v>
      </c>
      <c r="AW3" s="12">
        <v>0.3</v>
      </c>
      <c r="AX3" s="12">
        <v>0.3</v>
      </c>
      <c r="AY3" s="12">
        <v>0.4</v>
      </c>
      <c r="AZ3" s="12">
        <v>-0.4</v>
      </c>
      <c r="BA3" s="12">
        <v>-0.3</v>
      </c>
      <c r="BB3" s="12">
        <v>0.4</v>
      </c>
      <c r="BC3" s="12">
        <v>0.3</v>
      </c>
      <c r="BD3" s="12">
        <v>0.3</v>
      </c>
      <c r="BE3" s="12">
        <v>0.4</v>
      </c>
      <c r="BF3" s="12">
        <v>-0.4</v>
      </c>
      <c r="BG3" s="12">
        <v>-0.3</v>
      </c>
      <c r="BH3" s="12">
        <v>0.4</v>
      </c>
      <c r="BI3" s="12">
        <v>0.3</v>
      </c>
      <c r="BJ3" s="12">
        <v>0.3</v>
      </c>
      <c r="BK3" s="12">
        <v>0.4</v>
      </c>
      <c r="BL3" s="12">
        <v>-0.4</v>
      </c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87" t="str">
        <f ca="1">IF(COUNTIF(OFFSET($Q$8,0,MATCH(9^9^9,$Q8:$BX8,1)-44,1,44),"&lt;="&amp;$D$3)+COUNTIF(OFFSET($Q$9,0,MATCH(9^9^9,$Q9:$BX9,1)-44,1,44),"&lt;="&amp;$D$3)+COUNTIF(OFFSET($Q$10,0,MATCH(9^9^9,$Q10:$BX10,1)-44,1,44),"&lt;="&amp;$D$3)=44*3,"Ok","Nok")</f>
        <v>Nok</v>
      </c>
    </row>
    <row r="4" spans="1:77" ht="15.75" thickBot="1">
      <c r="A4" s="62"/>
      <c r="B4" s="64"/>
      <c r="C4" s="64"/>
      <c r="D4" s="64"/>
      <c r="E4" s="65"/>
      <c r="F4" s="65"/>
      <c r="G4" s="67"/>
      <c r="H4" s="54"/>
      <c r="I4" s="54"/>
      <c r="J4" s="54"/>
      <c r="K4" s="54"/>
      <c r="L4" s="54"/>
      <c r="M4" s="57"/>
      <c r="N4" s="49"/>
      <c r="O4" s="51"/>
      <c r="P4" s="14" t="s">
        <v>22</v>
      </c>
      <c r="Q4" s="8">
        <v>0.5</v>
      </c>
      <c r="R4" s="9">
        <v>0.3</v>
      </c>
      <c r="S4" s="8">
        <v>0.5</v>
      </c>
      <c r="T4" s="9">
        <v>0.7</v>
      </c>
      <c r="U4" s="8">
        <v>0.8</v>
      </c>
      <c r="V4" s="9">
        <v>0.6</v>
      </c>
      <c r="W4" s="8">
        <v>0.6</v>
      </c>
      <c r="X4" s="9">
        <v>0.6</v>
      </c>
      <c r="Y4" s="8">
        <v>0.6</v>
      </c>
      <c r="Z4" s="9">
        <v>0.7</v>
      </c>
      <c r="AA4" s="8">
        <v>0.6</v>
      </c>
      <c r="AB4" s="9">
        <v>0.5</v>
      </c>
      <c r="AC4" s="8">
        <v>0.6</v>
      </c>
      <c r="AD4" s="9">
        <v>0.5</v>
      </c>
      <c r="AE4" s="8">
        <v>0.8</v>
      </c>
      <c r="AF4" s="9">
        <v>-0.2</v>
      </c>
      <c r="AG4" s="8">
        <v>-0.3</v>
      </c>
      <c r="AH4" s="9">
        <v>-0.4</v>
      </c>
      <c r="AI4" s="8">
        <v>-0.4</v>
      </c>
      <c r="AJ4" s="9">
        <v>-0.6</v>
      </c>
      <c r="AK4" s="8">
        <v>-1.1000000000000001</v>
      </c>
      <c r="AL4" s="9">
        <v>-0.9</v>
      </c>
      <c r="AM4" s="15">
        <v>0.7</v>
      </c>
      <c r="AN4" s="15">
        <v>0.6</v>
      </c>
      <c r="AO4" s="15">
        <v>0.7</v>
      </c>
      <c r="AP4" s="15">
        <v>0.5</v>
      </c>
      <c r="AQ4" s="15">
        <v>0.6</v>
      </c>
      <c r="AR4" s="15">
        <v>0.6</v>
      </c>
      <c r="AS4" s="15">
        <v>0.7</v>
      </c>
      <c r="AT4" s="15">
        <v>0.7</v>
      </c>
      <c r="AU4" s="15">
        <v>0.6</v>
      </c>
      <c r="AV4" s="15">
        <v>0.7</v>
      </c>
      <c r="AW4" s="15">
        <v>0.5</v>
      </c>
      <c r="AX4" s="15">
        <v>0.6</v>
      </c>
      <c r="AY4" s="15">
        <v>0.6</v>
      </c>
      <c r="AZ4" s="15">
        <v>0.7</v>
      </c>
      <c r="BA4" s="15">
        <v>0.6</v>
      </c>
      <c r="BB4" s="15">
        <v>0.7</v>
      </c>
      <c r="BC4" s="15">
        <v>0.5</v>
      </c>
      <c r="BD4" s="15">
        <v>0.6</v>
      </c>
      <c r="BE4" s="15">
        <v>0.6</v>
      </c>
      <c r="BF4" s="15">
        <v>0.7</v>
      </c>
      <c r="BG4" s="15">
        <v>0.6</v>
      </c>
      <c r="BH4" s="15">
        <v>0.7</v>
      </c>
      <c r="BI4" s="15">
        <v>0.5</v>
      </c>
      <c r="BJ4" s="15">
        <v>0.6</v>
      </c>
      <c r="BK4" s="15">
        <v>0.6</v>
      </c>
      <c r="BL4" s="15">
        <v>0.7</v>
      </c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3"/>
    </row>
    <row r="5" spans="1:77" hidden="1">
      <c r="A5" s="62"/>
      <c r="B5" s="64"/>
      <c r="C5" s="64"/>
      <c r="D5" s="64"/>
      <c r="E5" s="65"/>
      <c r="F5" s="65"/>
      <c r="G5" s="67"/>
      <c r="H5" s="54"/>
      <c r="I5" s="54"/>
      <c r="J5" s="54"/>
      <c r="K5" s="54"/>
      <c r="L5" s="54"/>
      <c r="M5" s="16" t="s">
        <v>23</v>
      </c>
      <c r="N5" s="17">
        <v>0.5</v>
      </c>
      <c r="O5" s="51"/>
      <c r="P5" s="14" t="s">
        <v>23</v>
      </c>
      <c r="Q5" s="18"/>
      <c r="R5" s="17"/>
      <c r="S5" s="18"/>
      <c r="T5" s="17"/>
      <c r="U5" s="18"/>
      <c r="V5" s="17"/>
      <c r="W5" s="18"/>
      <c r="X5" s="17"/>
      <c r="Y5" s="18"/>
      <c r="Z5" s="17"/>
      <c r="AA5" s="18"/>
      <c r="AB5" s="17"/>
      <c r="AC5" s="18"/>
      <c r="AD5" s="17"/>
      <c r="AE5" s="18"/>
      <c r="AF5" s="17"/>
      <c r="AG5" s="18"/>
      <c r="AH5" s="17"/>
      <c r="AI5" s="18"/>
      <c r="AJ5" s="17"/>
      <c r="AK5" s="18"/>
      <c r="AL5" s="17"/>
      <c r="AM5" s="17"/>
      <c r="AN5" s="18"/>
      <c r="AO5" s="17"/>
      <c r="AP5" s="18"/>
      <c r="AQ5" s="17"/>
      <c r="AR5" s="18"/>
      <c r="AS5" s="17"/>
      <c r="AT5" s="18"/>
      <c r="AU5" s="17"/>
      <c r="AV5" s="18"/>
      <c r="AW5" s="17"/>
      <c r="AX5" s="18"/>
      <c r="AY5" s="17"/>
      <c r="AZ5" s="18"/>
      <c r="BA5" s="17"/>
      <c r="BB5" s="18"/>
      <c r="BC5" s="17"/>
      <c r="BD5" s="18"/>
      <c r="BE5" s="17"/>
      <c r="BF5" s="18"/>
      <c r="BG5" s="17"/>
      <c r="BH5" s="18"/>
      <c r="BI5" s="17"/>
      <c r="BJ5" s="18"/>
      <c r="BK5" s="17"/>
      <c r="BL5" s="18"/>
      <c r="BM5" s="17"/>
      <c r="BN5" s="18"/>
      <c r="BO5" s="17"/>
      <c r="BP5" s="18"/>
      <c r="BQ5" s="17"/>
      <c r="BR5" s="19"/>
      <c r="BS5" s="19"/>
      <c r="BT5" s="19"/>
      <c r="BU5" s="19"/>
      <c r="BV5" s="19"/>
      <c r="BW5" s="19"/>
      <c r="BX5" s="19"/>
      <c r="BY5" s="13">
        <f t="shared" ref="BY5:BY7" si="0">COUNTIF(Q5:BX5,"&lt;"&amp;$E$12)</f>
        <v>0</v>
      </c>
    </row>
    <row r="6" spans="1:77" hidden="1">
      <c r="A6" s="62"/>
      <c r="B6" s="64"/>
      <c r="C6" s="64"/>
      <c r="D6" s="64"/>
      <c r="E6" s="65"/>
      <c r="F6" s="65"/>
      <c r="G6" s="67"/>
      <c r="H6" s="54"/>
      <c r="I6" s="54"/>
      <c r="J6" s="54"/>
      <c r="K6" s="54"/>
      <c r="L6" s="54"/>
      <c r="M6" s="20" t="s">
        <v>24</v>
      </c>
      <c r="N6" s="21"/>
      <c r="O6" s="51"/>
      <c r="P6" s="22" t="s">
        <v>24</v>
      </c>
      <c r="Q6" s="23"/>
      <c r="R6" s="21"/>
      <c r="S6" s="23"/>
      <c r="T6" s="21"/>
      <c r="U6" s="23"/>
      <c r="V6" s="21"/>
      <c r="W6" s="23"/>
      <c r="X6" s="21"/>
      <c r="Y6" s="23"/>
      <c r="Z6" s="21"/>
      <c r="AA6" s="23"/>
      <c r="AB6" s="21"/>
      <c r="AC6" s="23"/>
      <c r="AD6" s="21"/>
      <c r="AE6" s="23"/>
      <c r="AF6" s="21"/>
      <c r="AG6" s="23"/>
      <c r="AH6" s="21"/>
      <c r="AI6" s="23"/>
      <c r="AJ6" s="21"/>
      <c r="AK6" s="23"/>
      <c r="AL6" s="21"/>
      <c r="AM6" s="21"/>
      <c r="AN6" s="23"/>
      <c r="AO6" s="21"/>
      <c r="AP6" s="23"/>
      <c r="AQ6" s="21"/>
      <c r="AR6" s="23"/>
      <c r="AS6" s="21"/>
      <c r="AT6" s="23"/>
      <c r="AU6" s="21"/>
      <c r="AV6" s="23"/>
      <c r="AW6" s="21"/>
      <c r="AX6" s="23"/>
      <c r="AY6" s="21"/>
      <c r="AZ6" s="23"/>
      <c r="BA6" s="21"/>
      <c r="BB6" s="23"/>
      <c r="BC6" s="21"/>
      <c r="BD6" s="23"/>
      <c r="BE6" s="21"/>
      <c r="BF6" s="23"/>
      <c r="BG6" s="21"/>
      <c r="BH6" s="23"/>
      <c r="BI6" s="21"/>
      <c r="BJ6" s="23"/>
      <c r="BK6" s="21"/>
      <c r="BL6" s="23"/>
      <c r="BM6" s="21"/>
      <c r="BN6" s="23"/>
      <c r="BO6" s="21"/>
      <c r="BP6" s="23"/>
      <c r="BQ6" s="21"/>
      <c r="BR6" s="19"/>
      <c r="BS6" s="19"/>
      <c r="BT6" s="19"/>
      <c r="BU6" s="19"/>
      <c r="BV6" s="19"/>
      <c r="BW6" s="19"/>
      <c r="BX6" s="19"/>
      <c r="BY6" s="13">
        <f t="shared" si="0"/>
        <v>0</v>
      </c>
    </row>
    <row r="7" spans="1:77" hidden="1">
      <c r="A7" s="62"/>
      <c r="B7" s="64"/>
      <c r="C7" s="64"/>
      <c r="D7" s="64"/>
      <c r="E7" s="65"/>
      <c r="F7" s="65"/>
      <c r="G7" s="67"/>
      <c r="H7" s="54"/>
      <c r="I7" s="54"/>
      <c r="J7" s="54"/>
      <c r="K7" s="54"/>
      <c r="L7" s="54"/>
      <c r="M7" s="24"/>
      <c r="N7" s="25"/>
      <c r="O7" s="51"/>
      <c r="P7" s="14" t="s">
        <v>25</v>
      </c>
      <c r="Q7" s="8"/>
      <c r="R7" s="9"/>
      <c r="S7" s="8"/>
      <c r="T7" s="9"/>
      <c r="U7" s="8"/>
      <c r="V7" s="9"/>
      <c r="W7" s="8"/>
      <c r="X7" s="9"/>
      <c r="Y7" s="8"/>
      <c r="Z7" s="9"/>
      <c r="AA7" s="8"/>
      <c r="AB7" s="9"/>
      <c r="AC7" s="8"/>
      <c r="AD7" s="9"/>
      <c r="AE7" s="8"/>
      <c r="AF7" s="9"/>
      <c r="AG7" s="8"/>
      <c r="AH7" s="9"/>
      <c r="AI7" s="8"/>
      <c r="AJ7" s="9"/>
      <c r="AK7" s="8"/>
      <c r="AL7" s="9"/>
      <c r="AM7" s="9"/>
      <c r="AN7" s="8"/>
      <c r="AO7" s="9"/>
      <c r="AP7" s="8"/>
      <c r="AQ7" s="9"/>
      <c r="AR7" s="8"/>
      <c r="AS7" s="9"/>
      <c r="AT7" s="8"/>
      <c r="AU7" s="9"/>
      <c r="AV7" s="8"/>
      <c r="AW7" s="9"/>
      <c r="AX7" s="8"/>
      <c r="AY7" s="9"/>
      <c r="AZ7" s="8"/>
      <c r="BA7" s="9"/>
      <c r="BB7" s="8"/>
      <c r="BC7" s="9"/>
      <c r="BD7" s="8"/>
      <c r="BE7" s="9"/>
      <c r="BF7" s="8"/>
      <c r="BG7" s="9"/>
      <c r="BH7" s="8"/>
      <c r="BI7" s="9"/>
      <c r="BJ7" s="8"/>
      <c r="BK7" s="9"/>
      <c r="BL7" s="8"/>
      <c r="BM7" s="9"/>
      <c r="BN7" s="8"/>
      <c r="BO7" s="9"/>
      <c r="BP7" s="8"/>
      <c r="BQ7" s="9"/>
      <c r="BR7" s="19"/>
      <c r="BS7" s="19"/>
      <c r="BT7" s="19"/>
      <c r="BU7" s="19"/>
      <c r="BV7" s="19"/>
      <c r="BW7" s="19"/>
      <c r="BX7" s="19"/>
      <c r="BY7" s="13">
        <f t="shared" si="0"/>
        <v>0</v>
      </c>
    </row>
    <row r="8" spans="1:77">
      <c r="A8" s="62"/>
      <c r="B8" s="64"/>
      <c r="C8" s="64"/>
      <c r="D8" s="64"/>
      <c r="E8" s="65"/>
      <c r="F8" s="65"/>
      <c r="G8" s="67"/>
      <c r="H8" s="54"/>
      <c r="I8" s="54"/>
      <c r="J8" s="54"/>
      <c r="K8" s="54"/>
      <c r="L8" s="54"/>
      <c r="M8" s="16" t="s">
        <v>26</v>
      </c>
      <c r="N8" s="26" t="s">
        <v>27</v>
      </c>
      <c r="O8" s="51"/>
      <c r="P8" s="16" t="s">
        <v>28</v>
      </c>
      <c r="Q8" s="36"/>
      <c r="R8" s="37"/>
      <c r="S8" s="38"/>
      <c r="T8" s="37"/>
      <c r="U8" s="38">
        <v>2.2000000000000002</v>
      </c>
      <c r="V8" s="37">
        <v>2</v>
      </c>
      <c r="W8" s="38">
        <v>2.2000000000000002</v>
      </c>
      <c r="X8" s="37">
        <v>2.2000000000000002</v>
      </c>
      <c r="Y8" s="38">
        <v>2.2000000000000002</v>
      </c>
      <c r="Z8" s="37">
        <v>2.2000000000000002</v>
      </c>
      <c r="AA8" s="38">
        <v>2.2000000000000002</v>
      </c>
      <c r="AB8" s="37">
        <v>2.1</v>
      </c>
      <c r="AC8" s="38">
        <v>2.2000000000000002</v>
      </c>
      <c r="AD8" s="37">
        <v>2.2000000000000002</v>
      </c>
      <c r="AE8" s="38">
        <v>2.2000000000000002</v>
      </c>
      <c r="AF8" s="37">
        <v>2.1</v>
      </c>
      <c r="AG8" s="38">
        <v>2.2000000000000002</v>
      </c>
      <c r="AH8" s="37">
        <v>2</v>
      </c>
      <c r="AI8" s="38">
        <v>2</v>
      </c>
      <c r="AJ8" s="37">
        <v>2</v>
      </c>
      <c r="AK8" s="38">
        <v>2</v>
      </c>
      <c r="AL8" s="37">
        <v>2</v>
      </c>
      <c r="AM8" s="39">
        <v>1.4</v>
      </c>
      <c r="AN8" s="39">
        <v>1.4</v>
      </c>
      <c r="AO8" s="39">
        <v>1.4</v>
      </c>
      <c r="AP8" s="39">
        <v>1.4</v>
      </c>
      <c r="AQ8" s="39">
        <v>1.4</v>
      </c>
      <c r="AR8" s="39">
        <v>1.4</v>
      </c>
      <c r="AS8" s="39">
        <v>1.3</v>
      </c>
      <c r="AT8" s="39">
        <v>1.4</v>
      </c>
      <c r="AU8" s="39">
        <v>1.4</v>
      </c>
      <c r="AV8" s="39">
        <v>1.4</v>
      </c>
      <c r="AW8" s="39">
        <v>1.4</v>
      </c>
      <c r="AX8" s="39">
        <v>1.4</v>
      </c>
      <c r="AY8" s="39">
        <v>1.4</v>
      </c>
      <c r="AZ8" s="39">
        <v>1.3</v>
      </c>
      <c r="BA8" s="39">
        <v>1.4</v>
      </c>
      <c r="BB8" s="39">
        <v>1.4</v>
      </c>
      <c r="BC8" s="39">
        <v>1.4</v>
      </c>
      <c r="BD8" s="39">
        <v>1.4</v>
      </c>
      <c r="BE8" s="39">
        <v>1.4</v>
      </c>
      <c r="BF8" s="39">
        <v>1.3</v>
      </c>
      <c r="BG8" s="39">
        <v>1.4</v>
      </c>
      <c r="BH8" s="39">
        <v>1.4</v>
      </c>
      <c r="BI8" s="39">
        <v>1.4</v>
      </c>
      <c r="BJ8" s="39">
        <v>4</v>
      </c>
      <c r="BK8" s="39">
        <v>1.4</v>
      </c>
      <c r="BL8" s="40">
        <v>1.3</v>
      </c>
      <c r="BM8" s="3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27"/>
    </row>
    <row r="9" spans="1:77">
      <c r="A9" s="62"/>
      <c r="B9" s="64"/>
      <c r="C9" s="64"/>
      <c r="D9" s="64"/>
      <c r="E9" s="65"/>
      <c r="F9" s="65"/>
      <c r="G9" s="67"/>
      <c r="H9" s="54"/>
      <c r="I9" s="54"/>
      <c r="J9" s="54"/>
      <c r="K9" s="54"/>
      <c r="L9" s="54"/>
      <c r="M9" s="16"/>
      <c r="N9" s="28"/>
      <c r="O9" s="51"/>
      <c r="P9" s="16" t="s">
        <v>29</v>
      </c>
      <c r="Q9" s="41"/>
      <c r="R9" s="9"/>
      <c r="S9" s="8"/>
      <c r="T9" s="9"/>
      <c r="U9" s="8">
        <v>1.5</v>
      </c>
      <c r="V9" s="9">
        <v>1.4</v>
      </c>
      <c r="W9" s="8">
        <v>1.5</v>
      </c>
      <c r="X9" s="9">
        <v>1.5</v>
      </c>
      <c r="Y9" s="8">
        <v>1.5</v>
      </c>
      <c r="Z9" s="9">
        <v>1.4</v>
      </c>
      <c r="AA9" s="8">
        <v>1.5</v>
      </c>
      <c r="AB9" s="9">
        <v>1.5</v>
      </c>
      <c r="AC9" s="8">
        <v>1.6</v>
      </c>
      <c r="AD9" s="9">
        <v>1.5</v>
      </c>
      <c r="AE9" s="8">
        <v>1.6</v>
      </c>
      <c r="AF9" s="9">
        <v>1.5</v>
      </c>
      <c r="AG9" s="8">
        <v>1.3</v>
      </c>
      <c r="AH9" s="9">
        <v>1.4</v>
      </c>
      <c r="AI9" s="8">
        <v>1.2</v>
      </c>
      <c r="AJ9" s="9">
        <v>1.3</v>
      </c>
      <c r="AK9" s="8">
        <v>0.9</v>
      </c>
      <c r="AL9" s="9">
        <v>1</v>
      </c>
      <c r="AM9" s="15">
        <v>1.8</v>
      </c>
      <c r="AN9" s="15">
        <v>1.9</v>
      </c>
      <c r="AO9" s="15">
        <v>1.7</v>
      </c>
      <c r="AP9" s="15">
        <v>1.5</v>
      </c>
      <c r="AQ9" s="15">
        <v>1.6</v>
      </c>
      <c r="AR9" s="15">
        <v>1.6</v>
      </c>
      <c r="AS9" s="15">
        <v>1.8</v>
      </c>
      <c r="AT9" s="15">
        <v>1.8</v>
      </c>
      <c r="AU9" s="15">
        <v>1.9</v>
      </c>
      <c r="AV9" s="15">
        <v>1.7</v>
      </c>
      <c r="AW9" s="15">
        <v>1.5</v>
      </c>
      <c r="AX9" s="15">
        <v>1.6</v>
      </c>
      <c r="AY9" s="15">
        <v>1.6</v>
      </c>
      <c r="AZ9" s="15">
        <v>1.8</v>
      </c>
      <c r="BA9" s="15">
        <v>1.9</v>
      </c>
      <c r="BB9" s="15">
        <v>1.7</v>
      </c>
      <c r="BC9" s="15">
        <v>1.5</v>
      </c>
      <c r="BD9" s="15">
        <v>1.6</v>
      </c>
      <c r="BE9" s="15">
        <v>1.6</v>
      </c>
      <c r="BF9" s="15">
        <v>1.8</v>
      </c>
      <c r="BG9" s="15">
        <v>1.9</v>
      </c>
      <c r="BH9" s="15">
        <v>1.7</v>
      </c>
      <c r="BI9" s="15">
        <v>1.5</v>
      </c>
      <c r="BJ9" s="15">
        <v>1.6</v>
      </c>
      <c r="BK9" s="15">
        <v>1.6</v>
      </c>
      <c r="BL9" s="42">
        <v>1.8</v>
      </c>
      <c r="BM9" s="3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27"/>
    </row>
    <row r="10" spans="1:77" ht="15.75" thickBot="1">
      <c r="A10" s="62"/>
      <c r="B10" s="64"/>
      <c r="C10" s="64"/>
      <c r="D10" s="64"/>
      <c r="E10" s="65"/>
      <c r="F10" s="65"/>
      <c r="G10" s="67"/>
      <c r="H10" s="54"/>
      <c r="I10" s="54"/>
      <c r="J10" s="54"/>
      <c r="K10" s="54"/>
      <c r="L10" s="54"/>
      <c r="M10" s="16"/>
      <c r="N10" s="28"/>
      <c r="O10" s="51"/>
      <c r="P10" s="16" t="s">
        <v>30</v>
      </c>
      <c r="Q10" s="43"/>
      <c r="R10" s="44"/>
      <c r="S10" s="45"/>
      <c r="T10" s="44"/>
      <c r="U10" s="45">
        <v>2.1</v>
      </c>
      <c r="V10" s="44">
        <v>2.1</v>
      </c>
      <c r="W10" s="45">
        <v>2.2000000000000002</v>
      </c>
      <c r="X10" s="44">
        <v>2.2000000000000002</v>
      </c>
      <c r="Y10" s="45">
        <v>2.2999999999999998</v>
      </c>
      <c r="Z10" s="44">
        <v>2.2000000000000002</v>
      </c>
      <c r="AA10" s="45">
        <v>2.2999999999999998</v>
      </c>
      <c r="AB10" s="44">
        <v>2.1</v>
      </c>
      <c r="AC10" s="45">
        <v>2.4</v>
      </c>
      <c r="AD10" s="44">
        <v>2.4</v>
      </c>
      <c r="AE10" s="45">
        <v>2.4</v>
      </c>
      <c r="AF10" s="44">
        <v>2.4</v>
      </c>
      <c r="AG10" s="45">
        <v>2.4</v>
      </c>
      <c r="AH10" s="44">
        <v>2.4</v>
      </c>
      <c r="AI10" s="45">
        <v>2.2999999999999998</v>
      </c>
      <c r="AJ10" s="44">
        <v>2.2999999999999998</v>
      </c>
      <c r="AK10" s="45">
        <v>2.2000000000000002</v>
      </c>
      <c r="AL10" s="44">
        <v>2.2000000000000002</v>
      </c>
      <c r="AM10" s="46">
        <v>1.2</v>
      </c>
      <c r="AN10" s="46">
        <v>1.2</v>
      </c>
      <c r="AO10" s="46">
        <v>1.2</v>
      </c>
      <c r="AP10" s="46">
        <v>1.1000000000000001</v>
      </c>
      <c r="AQ10" s="46">
        <v>1.2</v>
      </c>
      <c r="AR10" s="46">
        <v>1.1000000000000001</v>
      </c>
      <c r="AS10" s="46">
        <v>1.1000000000000001</v>
      </c>
      <c r="AT10" s="46">
        <v>1.2</v>
      </c>
      <c r="AU10" s="46">
        <v>1.2</v>
      </c>
      <c r="AV10" s="46">
        <v>1.2</v>
      </c>
      <c r="AW10" s="46">
        <v>1.1000000000000001</v>
      </c>
      <c r="AX10" s="46">
        <v>1.2</v>
      </c>
      <c r="AY10" s="46">
        <v>1.1000000000000001</v>
      </c>
      <c r="AZ10" s="46">
        <v>1.1000000000000001</v>
      </c>
      <c r="BA10" s="46">
        <v>1.2</v>
      </c>
      <c r="BB10" s="46">
        <v>1.2</v>
      </c>
      <c r="BC10" s="46">
        <v>1.1000000000000001</v>
      </c>
      <c r="BD10" s="46">
        <v>1.2</v>
      </c>
      <c r="BE10" s="46">
        <v>1.1000000000000001</v>
      </c>
      <c r="BF10" s="46">
        <v>1.1000000000000001</v>
      </c>
      <c r="BG10" s="46">
        <v>1.2</v>
      </c>
      <c r="BH10" s="46">
        <v>1.2</v>
      </c>
      <c r="BI10" s="46">
        <v>1.1000000000000001</v>
      </c>
      <c r="BJ10" s="46">
        <v>1.2</v>
      </c>
      <c r="BK10" s="46">
        <v>1.1000000000000001</v>
      </c>
      <c r="BL10" s="47">
        <v>1.1000000000000001</v>
      </c>
      <c r="BM10" s="3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27"/>
    </row>
    <row r="11" spans="1:77">
      <c r="A11" s="62"/>
      <c r="B11" s="64"/>
      <c r="C11" s="64"/>
      <c r="D11" s="64"/>
      <c r="E11" s="63"/>
      <c r="F11" s="63"/>
      <c r="G11" s="68"/>
      <c r="H11" s="55"/>
      <c r="I11" s="55"/>
      <c r="J11" s="55"/>
      <c r="K11" s="55"/>
      <c r="L11" s="55"/>
      <c r="M11" s="20"/>
      <c r="N11" s="29"/>
      <c r="O11" s="52"/>
      <c r="P11" s="22" t="s">
        <v>31</v>
      </c>
      <c r="Q11" s="30"/>
      <c r="R11" s="31"/>
      <c r="S11" s="30"/>
      <c r="T11" s="31"/>
      <c r="U11" s="30"/>
      <c r="V11" s="31"/>
      <c r="W11" s="30"/>
      <c r="X11" s="31"/>
      <c r="Y11" s="30"/>
      <c r="Z11" s="31"/>
      <c r="AA11" s="30"/>
      <c r="AB11" s="31"/>
      <c r="AC11" s="30"/>
      <c r="AD11" s="31"/>
      <c r="AE11" s="30"/>
      <c r="AF11" s="31"/>
      <c r="AG11" s="30"/>
      <c r="AH11" s="31"/>
      <c r="AI11" s="30"/>
      <c r="AJ11" s="31"/>
      <c r="AK11" s="30"/>
      <c r="AL11" s="31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13"/>
    </row>
    <row r="23" spans="21:22">
      <c r="U23">
        <f ca="1">SUM(OFFSET($Q$8,0,MATCH(9^9^9,$Q8:$BX8,1)-44,1,44))</f>
        <v>76.8</v>
      </c>
    </row>
    <row r="25" spans="21:22">
      <c r="U25" s="86"/>
    </row>
    <row r="26" spans="21:22">
      <c r="V26">
        <f>MATCH(789456123,Q8:BX8,1)</f>
        <v>48</v>
      </c>
    </row>
  </sheetData>
  <mergeCells count="6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AG1:AH1"/>
    <mergeCell ref="M1:N2"/>
    <mergeCell ref="O1:O2"/>
    <mergeCell ref="P1:P2"/>
    <mergeCell ref="Q1:R1"/>
    <mergeCell ref="S1:T1"/>
    <mergeCell ref="U1:V1"/>
    <mergeCell ref="W1:X1"/>
    <mergeCell ref="Y1:Z1"/>
    <mergeCell ref="AA1:AB1"/>
    <mergeCell ref="AC1:AD1"/>
    <mergeCell ref="AE1:AF1"/>
    <mergeCell ref="BE1:BF1"/>
    <mergeCell ref="AI1:AJ1"/>
    <mergeCell ref="AK1:AL1"/>
    <mergeCell ref="AM1:AN1"/>
    <mergeCell ref="AO1:AP1"/>
    <mergeCell ref="AQ1:AR1"/>
    <mergeCell ref="AS1:AT1"/>
    <mergeCell ref="AU1:AV1"/>
    <mergeCell ref="AW1:AX1"/>
    <mergeCell ref="AY1:AZ1"/>
    <mergeCell ref="BA1:BB1"/>
    <mergeCell ref="BC1:BD1"/>
    <mergeCell ref="BS1:BT1"/>
    <mergeCell ref="BU1:BV1"/>
    <mergeCell ref="BW1:BX1"/>
    <mergeCell ref="A3:A11"/>
    <mergeCell ref="B3:B11"/>
    <mergeCell ref="C3:C11"/>
    <mergeCell ref="D3:D11"/>
    <mergeCell ref="E3:E11"/>
    <mergeCell ref="F3:F11"/>
    <mergeCell ref="G3:G11"/>
    <mergeCell ref="BG1:BH1"/>
    <mergeCell ref="BI1:BJ1"/>
    <mergeCell ref="BK1:BL1"/>
    <mergeCell ref="BM1:BN1"/>
    <mergeCell ref="BO1:BP1"/>
    <mergeCell ref="BQ1:BR1"/>
    <mergeCell ref="N3:N4"/>
    <mergeCell ref="O3:O11"/>
    <mergeCell ref="H3:H11"/>
    <mergeCell ref="I3:I11"/>
    <mergeCell ref="J3:J11"/>
    <mergeCell ref="K3:K11"/>
    <mergeCell ref="L3:L11"/>
    <mergeCell ref="M3:M4"/>
  </mergeCells>
  <dataValidations count="14">
    <dataValidation type="textLength" operator="lessThan" allowBlank="1" showInputMessage="1" showErrorMessage="1" sqref="M9:N11" xr:uid="{DEA7559C-FF5B-4075-9514-432D129CB145}">
      <formula1>1</formula1>
    </dataValidation>
    <dataValidation type="textLength" operator="lessThan" allowBlank="1" showInputMessage="1" showErrorMessage="1" sqref="N8" xr:uid="{1C0D435B-1C23-463F-B534-BFFED5B2BB1C}">
      <formula1>10</formula1>
    </dataValidation>
    <dataValidation type="decimal" allowBlank="1" showInputMessage="1" showErrorMessage="1" sqref="AM7:BQ7 N3 Q3:AL4 Q7:AL11" xr:uid="{B4A8F914-C63B-48CF-8E35-F7F134036653}">
      <formula1>-100</formula1>
      <formula2>100</formula2>
    </dataValidation>
    <dataValidation type="decimal" allowBlank="1" showInputMessage="1" showErrorMessage="1" sqref="Q5:BQ6 N5:N6" xr:uid="{BDEE8CAD-06DF-4C8D-95E0-FABB740A7242}">
      <formula1>0</formula1>
      <formula2>1</formula2>
    </dataValidation>
    <dataValidation type="whole" allowBlank="1" showInputMessage="1" showErrorMessage="1" sqref="O3:O11" xr:uid="{39F8CF0C-708D-40AC-86E3-59DC4A7EC7FA}">
      <formula1>0</formula1>
      <formula2>999999</formula2>
    </dataValidation>
    <dataValidation type="textLength" allowBlank="1" showInputMessage="1" showErrorMessage="1" sqref="D5:E7 K3:L11" xr:uid="{CE5C9F26-E140-4182-8A8F-60DAEB5EECA4}">
      <formula1>5</formula1>
      <formula2>5</formula2>
    </dataValidation>
    <dataValidation type="textLength" operator="lessThan" allowBlank="1" showInputMessage="1" showErrorMessage="1" sqref="F5:F6 M3 M8 M5:M6" xr:uid="{F0752C7F-42CD-4F3E-B627-1CB224B9A480}">
      <formula1>0</formula1>
    </dataValidation>
    <dataValidation type="textLength" operator="equal" allowBlank="1" showInputMessage="1" showErrorMessage="1" sqref="A5:A7 H3:H11" xr:uid="{17345471-EB11-44EC-9790-705705F4D158}">
      <formula1>11</formula1>
    </dataValidation>
    <dataValidation type="list" allowBlank="1" showInputMessage="1" showErrorMessage="1" sqref="B5:B7 I3:I11" xr:uid="{FFF5BBDC-D678-42E5-A02B-5285A5FE6E29}">
      <formula1>"CA, CT, ACT, CA+CT, CA+ACT"</formula1>
    </dataValidation>
    <dataValidation type="decimal" allowBlank="1" showInputMessage="1" showErrorMessage="1" prompt=" - " sqref="AM3:BX4 AM8:BX11" xr:uid="{CA6AEF40-E7F3-4DB7-BCBB-20B3EA346A04}">
      <formula1>-100</formula1>
      <formula2>100</formula2>
    </dataValidation>
    <dataValidation type="list" allowBlank="1" showInputMessage="1" showErrorMessage="1" prompt=" - " sqref="R2 T2 V2 X2 Z2 AB2 AD2 AF2 AH2 AJ2 AL2 AN2 AP2 AR2 AT2 AV2 AX2 AZ2 BB2 BD2 BF2 BH2 BJ2 BL2 BN2 BP2 BR2 BT2 BV2 BX2" xr:uid="{DA558C5A-FF50-49B9-96AD-3BA735270B7B}">
      <formula1>"PM,1day Adv,2nd PM"</formula1>
    </dataValidation>
    <dataValidation type="date" operator="greaterThan" allowBlank="1" showInputMessage="1" showErrorMessage="1" prompt=" - " sqref="Q1 S1 U1 W1 Y1 AA1 AC1 AE1 AG1 AI1 AK1 AM1 AO1 AQ1 AS1 AU1 AW1 AY1 BA1 BC1 BE1 BG1 BI1 BK1 BM1 BO1 BQ1 BS1 BU1 BW1" xr:uid="{66C9AFB9-291C-4F23-B50E-F7597C2EDAAB}">
      <formula1>43831</formula1>
    </dataValidation>
    <dataValidation type="list" allowBlank="1" showInputMessage="1" showErrorMessage="1" prompt=" - " sqref="I1" xr:uid="{1E1EC76E-4399-49F0-AF9A-FBFDC5C5AA21}">
      <formula1>"CA,MA,CT,CA+CT,MA+CT,Normal"</formula1>
    </dataValidation>
    <dataValidation type="list" allowBlank="1" showInputMessage="1" showErrorMessage="1" prompt=" - " sqref="Q2 S2 U2 W2 Y2 AA2 AC2 AE2 AG2 AI2 AK2 AM2 AO2 AQ2 AS2 AU2 AW2 AY2 BA2 BC2 BE2 BG2 BI2 BK2 BM2 BO2 BQ2 BS2 BU2 BW2" xr:uid="{3ABEB746-0F06-443B-A3A0-AC50DF104BE1}">
      <formula1>"AM,1day Adv,2nd AM"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OneUser</dc:creator>
  <cp:lastModifiedBy>DjiDji</cp:lastModifiedBy>
  <cp:lastPrinted>2020-09-29T14:26:05Z</cp:lastPrinted>
  <dcterms:created xsi:type="dcterms:W3CDTF">2020-09-29T12:43:58Z</dcterms:created>
  <dcterms:modified xsi:type="dcterms:W3CDTF">2020-09-29T15:01:52Z</dcterms:modified>
</cp:coreProperties>
</file>