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1Fichiers Excel\"/>
    </mc:Choice>
  </mc:AlternateContent>
  <xr:revisionPtr revIDLastSave="0" documentId="13_ncr:1_{CD0D439C-560F-4F02-994E-4C6EDFF3F0E9}" xr6:coauthVersionLast="45" xr6:coauthVersionMax="45" xr10:uidLastSave="{00000000-0000-0000-0000-000000000000}"/>
  <bookViews>
    <workbookView xWindow="45" yWindow="90" windowWidth="19155" windowHeight="14565" tabRatio="743" activeTab="1" xr2:uid="{00000000-000D-0000-FFFF-FFFF00000000}"/>
  </bookViews>
  <sheets>
    <sheet name="VACATIONS" sheetId="18" r:id="rId1"/>
    <sheet name="JAN" sheetId="19" r:id="rId2"/>
    <sheet name="FEV" sheetId="5" r:id="rId3"/>
    <sheet name="MAR" sheetId="6" r:id="rId4"/>
    <sheet name="AVR" sheetId="7" r:id="rId5"/>
    <sheet name="MAI" sheetId="8" r:id="rId6"/>
    <sheet name="JUN" sheetId="9" r:id="rId7"/>
    <sheet name="JUI" sheetId="10" r:id="rId8"/>
    <sheet name="AOU" sheetId="11" r:id="rId9"/>
    <sheet name="SEP" sheetId="12" r:id="rId10"/>
    <sheet name="NOV" sheetId="14" r:id="rId11"/>
    <sheet name="OCT" sheetId="13" r:id="rId12"/>
    <sheet name="DEC" sheetId="15" r:id="rId13"/>
    <sheet name="CALENDRIER" sheetId="20" r:id="rId14"/>
    <sheet name="_56F9DC9755BA473782653E2940F9" sheetId="3" state="veryHidden" r:id="rId15"/>
  </sheets>
  <definedNames>
    <definedName name="_56F9DC9755BA473782653E2940F9FormId">"Q-LQrrWvlk6vNOpOXfSXnriLS3sv2JBKm7RN6hRSvfBUQjRFNVRTNExWRlozRUo0TE5BVjBQUzVWUS4u"</definedName>
    <definedName name="_56F9DC9755BA473782653E2940F9ResponseSheet">"Form1"</definedName>
    <definedName name="_56F9DC9755BA473782653E2940F9SourceDocId">"{8ae34dce-8212-4bf3-8117-52b4943d0fae}"</definedName>
    <definedName name="majoration">VLOOKUP(INDIRECT(LEFT(JAN!$E$1,3)&amp;"!I"&amp;ROW()),VACATIONS!$B$24:$C$29,2,0)</definedName>
  </definedNames>
  <calcPr calcId="191028"/>
</workbook>
</file>

<file path=xl/calcChain.xml><?xml version="1.0" encoding="utf-8"?>
<calcChain xmlns="http://schemas.openxmlformats.org/spreadsheetml/2006/main">
  <c r="I2" i="19" l="1"/>
  <c r="E9" i="19"/>
  <c r="F9" i="19"/>
  <c r="G9" i="19"/>
  <c r="E10" i="19"/>
  <c r="F10" i="19"/>
  <c r="G10" i="19"/>
  <c r="E11" i="19"/>
  <c r="F11" i="19"/>
  <c r="G11" i="19"/>
  <c r="E12" i="19"/>
  <c r="F12" i="19"/>
  <c r="G12" i="19"/>
  <c r="E13" i="19"/>
  <c r="F13" i="19"/>
  <c r="G13" i="19"/>
  <c r="E14" i="19"/>
  <c r="F14" i="19"/>
  <c r="G14" i="19"/>
  <c r="E15" i="19"/>
  <c r="F15" i="19"/>
  <c r="G15" i="19"/>
  <c r="E16" i="19"/>
  <c r="F16" i="19"/>
  <c r="G16" i="19"/>
  <c r="E17" i="19"/>
  <c r="F17" i="19"/>
  <c r="G17" i="19"/>
  <c r="E18" i="19"/>
  <c r="F18" i="19"/>
  <c r="G18" i="19"/>
  <c r="E19" i="19"/>
  <c r="F19" i="19"/>
  <c r="G19" i="19"/>
  <c r="E20" i="19"/>
  <c r="F20" i="19"/>
  <c r="G20" i="19"/>
  <c r="E21" i="19"/>
  <c r="F21" i="19"/>
  <c r="G21" i="19"/>
  <c r="E22" i="19"/>
  <c r="F22" i="19"/>
  <c r="G22" i="19"/>
  <c r="E23" i="19"/>
  <c r="F23" i="19"/>
  <c r="G23" i="19"/>
  <c r="E24" i="19"/>
  <c r="F24" i="19"/>
  <c r="G24" i="19"/>
  <c r="E25" i="19"/>
  <c r="F25" i="19"/>
  <c r="G25" i="19"/>
  <c r="E26" i="19"/>
  <c r="F26" i="19"/>
  <c r="G26" i="19"/>
  <c r="E27" i="19"/>
  <c r="F27" i="19"/>
  <c r="G27" i="19"/>
  <c r="E28" i="19"/>
  <c r="F28" i="19"/>
  <c r="G28" i="19"/>
  <c r="E29" i="19"/>
  <c r="F29" i="19"/>
  <c r="G29" i="19"/>
  <c r="E30" i="19"/>
  <c r="F30" i="19"/>
  <c r="G30" i="19"/>
  <c r="E31" i="19"/>
  <c r="F31" i="19"/>
  <c r="G31" i="19"/>
  <c r="E32" i="19"/>
  <c r="F32" i="19"/>
  <c r="G32" i="19"/>
  <c r="E33" i="19"/>
  <c r="F33" i="19"/>
  <c r="G33" i="19"/>
  <c r="E34" i="19"/>
  <c r="F34" i="19"/>
  <c r="G34" i="19"/>
  <c r="E35" i="19"/>
  <c r="F35" i="19"/>
  <c r="G35" i="19"/>
  <c r="E36" i="19"/>
  <c r="F36" i="19"/>
  <c r="G36" i="19"/>
  <c r="E7" i="19"/>
  <c r="F7" i="19"/>
  <c r="G7" i="19"/>
  <c r="E8" i="19"/>
  <c r="F8" i="19"/>
  <c r="G8" i="19"/>
  <c r="G6" i="19"/>
  <c r="F6" i="19"/>
  <c r="E6" i="19"/>
  <c r="H21" i="19"/>
  <c r="H29" i="19"/>
  <c r="H25" i="19"/>
  <c r="H33" i="19"/>
  <c r="H19" i="19"/>
  <c r="H26" i="19"/>
  <c r="H18" i="19"/>
  <c r="H22" i="19"/>
  <c r="H34" i="19"/>
  <c r="H20" i="19"/>
  <c r="H24" i="19"/>
  <c r="H28" i="19"/>
  <c r="H32" i="19"/>
  <c r="H36" i="19"/>
  <c r="H23" i="19"/>
  <c r="H27" i="19"/>
  <c r="H31" i="19"/>
  <c r="H35" i="19"/>
  <c r="H30" i="19"/>
  <c r="H11" i="19"/>
  <c r="H14" i="19"/>
  <c r="H15" i="19"/>
  <c r="H9" i="19"/>
  <c r="H12" i="19"/>
  <c r="H13" i="19"/>
  <c r="H16" i="19"/>
  <c r="H17" i="19"/>
  <c r="H10" i="19"/>
  <c r="H8" i="19"/>
  <c r="H7" i="19"/>
  <c r="H6" i="19"/>
  <c r="H37" i="19" l="1"/>
</calcChain>
</file>

<file path=xl/sharedStrings.xml><?xml version="1.0" encoding="utf-8"?>
<sst xmlns="http://schemas.openxmlformats.org/spreadsheetml/2006/main" count="281" uniqueCount="58">
  <si>
    <t>LUNDI</t>
  </si>
  <si>
    <t>MARDI</t>
  </si>
  <si>
    <t>MERCREDI</t>
  </si>
  <si>
    <t>JEUDI</t>
  </si>
  <si>
    <t>VENDREDI</t>
  </si>
  <si>
    <t>SAMEDI</t>
  </si>
  <si>
    <t>DIMANCHE</t>
  </si>
  <si>
    <t>VACATION</t>
  </si>
  <si>
    <t xml:space="preserve">Début </t>
  </si>
  <si>
    <t>Fin</t>
  </si>
  <si>
    <t>Coupure</t>
  </si>
  <si>
    <t>*</t>
  </si>
  <si>
    <t>MAJORATION</t>
  </si>
  <si>
    <t>SAM JT</t>
  </si>
  <si>
    <t>DIM JT</t>
  </si>
  <si>
    <t>SAM PROD</t>
  </si>
  <si>
    <t>DIM PRO</t>
  </si>
  <si>
    <t>FERIE</t>
  </si>
  <si>
    <t>NUIT</t>
  </si>
  <si>
    <t>JANVIER</t>
  </si>
  <si>
    <t>Semaine</t>
  </si>
  <si>
    <t>Jour</t>
  </si>
  <si>
    <t>Vacation</t>
  </si>
  <si>
    <t>Début</t>
  </si>
  <si>
    <t>Total</t>
  </si>
  <si>
    <t>Majoration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</si>
  <si>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</si>
  <si>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</si>
  <si>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</si>
  <si>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</si>
  <si>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</si>
  <si>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</si>
  <si>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</si>
  <si>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</si>
  <si>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</si>
  <si>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</si>
  <si>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</si>
  <si>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Q-LQrrWvlk6vNOpOXfSXnriLS3sv2JBKm7RN6hRSvfBUQjRFNVRTNExWRlozRUo0TE5BVjBQUzVWUS4u</t>
  </si>
  <si>
    <t>Form1</t>
  </si>
  <si>
    <t>{8ae34dce-8212-4bf3-8117-52b4943d0fae}</t>
  </si>
  <si>
    <t>Vac1</t>
  </si>
  <si>
    <t>Vac2</t>
  </si>
  <si>
    <t>Vac3</t>
  </si>
  <si>
    <t>Vac4</t>
  </si>
  <si>
    <t>Vac5</t>
  </si>
  <si>
    <t>Vac6</t>
  </si>
  <si>
    <t>Vac7</t>
  </si>
  <si>
    <t>Vac8</t>
  </si>
  <si>
    <t>Vac9</t>
  </si>
  <si>
    <t>Vac10</t>
  </si>
  <si>
    <t>Vac11</t>
  </si>
  <si>
    <t>Vac12</t>
  </si>
  <si>
    <t>Vac13</t>
  </si>
  <si>
    <t>Vac14</t>
  </si>
  <si>
    <t>Vac15</t>
  </si>
  <si>
    <t>Vac16</t>
  </si>
  <si>
    <t>Vac17</t>
  </si>
  <si>
    <t>Vac18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</si>
</sst>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[$-40C]ddd\ d\ 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164" fontId="3" fillId="9" borderId="10" xfId="0" applyNumberFormat="1" applyFont="1" applyFill="1" applyBorder="1" applyAlignment="1">
      <alignment horizontal="center" vertical="center"/>
    </xf>
    <xf numFmtId="164" fontId="3" fillId="9" borderId="0" xfId="0" applyNumberFormat="1" applyFont="1" applyFill="1" applyBorder="1" applyAlignment="1">
      <alignment horizontal="center" vertical="center"/>
    </xf>
    <xf numFmtId="164" fontId="3" fillId="9" borderId="11" xfId="0" applyNumberFormat="1" applyFont="1" applyFill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10" borderId="10" xfId="0" applyNumberFormat="1" applyFill="1" applyBorder="1" applyAlignment="1">
      <alignment horizontal="center" vertical="center"/>
    </xf>
    <xf numFmtId="164" fontId="0" fillId="10" borderId="0" xfId="0" applyNumberFormat="1" applyFill="1" applyBorder="1" applyAlignment="1">
      <alignment horizontal="center" vertical="center"/>
    </xf>
    <xf numFmtId="164" fontId="0" fillId="10" borderId="11" xfId="0" applyNumberFormat="1" applyFill="1" applyBorder="1" applyAlignment="1">
      <alignment horizontal="center" vertical="center"/>
    </xf>
    <xf numFmtId="164" fontId="3" fillId="0" borderId="12" xfId="0" applyNumberFormat="1" applyFont="1" applyFill="1" applyBorder="1" applyAlignment="1">
      <alignment horizontal="center" vertical="center"/>
    </xf>
    <xf numFmtId="164" fontId="3" fillId="0" borderId="13" xfId="0" applyNumberFormat="1" applyFont="1" applyFill="1" applyBorder="1" applyAlignment="1">
      <alignment horizontal="center" vertical="center"/>
    </xf>
    <xf numFmtId="164" fontId="3" fillId="0" borderId="14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165" fontId="0" fillId="10" borderId="0" xfId="0" applyNumberFormat="1" applyFont="1" applyFill="1" applyBorder="1" applyAlignment="1">
      <alignment horizontal="center" vertical="center"/>
    </xf>
    <xf numFmtId="0" fontId="0" fillId="9" borderId="11" xfId="0" applyFont="1" applyFill="1" applyBorder="1" applyAlignment="1">
      <alignment horizontal="center" vertical="center"/>
    </xf>
    <xf numFmtId="0" fontId="0" fillId="3" borderId="10" xfId="0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0" fillId="7" borderId="10" xfId="0" applyFont="1" applyFill="1" applyBorder="1" applyAlignment="1">
      <alignment horizontal="center" vertical="center"/>
    </xf>
    <xf numFmtId="0" fontId="0" fillId="5" borderId="10" xfId="0" applyFont="1" applyFill="1" applyBorder="1" applyAlignment="1">
      <alignment horizontal="center" vertical="center"/>
    </xf>
    <xf numFmtId="0" fontId="0" fillId="5" borderId="12" xfId="0" applyFont="1" applyFill="1" applyBorder="1" applyAlignment="1">
      <alignment horizontal="center" vertical="center"/>
    </xf>
    <xf numFmtId="165" fontId="0" fillId="0" borderId="13" xfId="0" applyNumberFormat="1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165" fontId="1" fillId="4" borderId="0" xfId="0" applyNumberFormat="1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65" fontId="7" fillId="11" borderId="0" xfId="0" applyNumberFormat="1" applyFont="1" applyFill="1" applyAlignment="1">
      <alignment horizontal="center" vertical="center"/>
    </xf>
    <xf numFmtId="0" fontId="7" fillId="11" borderId="0" xfId="0" applyFont="1" applyFill="1" applyAlignment="1">
      <alignment horizontal="center" vertical="center"/>
    </xf>
    <xf numFmtId="165" fontId="0" fillId="2" borderId="0" xfId="0" applyNumberFormat="1" applyFill="1" applyBorder="1" applyAlignment="1">
      <alignment horizontal="center" vertical="center"/>
    </xf>
    <xf numFmtId="165" fontId="0" fillId="3" borderId="0" xfId="0" applyNumberFormat="1" applyFill="1" applyBorder="1" applyAlignment="1">
      <alignment horizontal="center" vertical="center"/>
    </xf>
    <xf numFmtId="165" fontId="0" fillId="6" borderId="0" xfId="0" applyNumberFormat="1" applyFill="1" applyBorder="1" applyAlignment="1">
      <alignment horizontal="center" vertical="center"/>
    </xf>
    <xf numFmtId="165" fontId="0" fillId="7" borderId="0" xfId="0" applyNumberFormat="1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165" fontId="5" fillId="2" borderId="21" xfId="0" applyNumberFormat="1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165" fontId="5" fillId="2" borderId="23" xfId="0" applyNumberFormat="1" applyFont="1" applyFill="1" applyBorder="1" applyAlignment="1">
      <alignment horizontal="center" vertical="center"/>
    </xf>
    <xf numFmtId="165" fontId="0" fillId="2" borderId="23" xfId="0" applyNumberFormat="1" applyFill="1" applyBorder="1" applyAlignment="1">
      <alignment horizontal="center" vertical="center"/>
    </xf>
    <xf numFmtId="165" fontId="0" fillId="3" borderId="23" xfId="0" applyNumberFormat="1" applyFill="1" applyBorder="1" applyAlignment="1">
      <alignment horizontal="center" vertical="center"/>
    </xf>
    <xf numFmtId="165" fontId="0" fillId="6" borderId="23" xfId="0" applyNumberFormat="1" applyFill="1" applyBorder="1" applyAlignment="1">
      <alignment horizontal="center" vertical="center"/>
    </xf>
    <xf numFmtId="165" fontId="0" fillId="7" borderId="23" xfId="0" applyNumberFormat="1" applyFill="1" applyBorder="1" applyAlignment="1">
      <alignment horizontal="center" vertical="center"/>
    </xf>
    <xf numFmtId="0" fontId="2" fillId="11" borderId="22" xfId="0" applyFont="1" applyFill="1" applyBorder="1" applyAlignment="1">
      <alignment horizontal="center" vertical="center"/>
    </xf>
    <xf numFmtId="0" fontId="0" fillId="11" borderId="22" xfId="0" applyFill="1" applyBorder="1" applyAlignment="1">
      <alignment horizontal="center" vertical="center"/>
    </xf>
    <xf numFmtId="0" fontId="0" fillId="11" borderId="24" xfId="0" applyFill="1" applyBorder="1" applyAlignment="1">
      <alignment horizontal="center" vertical="center"/>
    </xf>
    <xf numFmtId="165" fontId="0" fillId="2" borderId="25" xfId="0" applyNumberFormat="1" applyFill="1" applyBorder="1" applyAlignment="1">
      <alignment horizontal="center" vertical="center"/>
    </xf>
    <xf numFmtId="165" fontId="0" fillId="2" borderId="26" xfId="0" applyNumberFormat="1" applyFill="1" applyBorder="1" applyAlignment="1">
      <alignment horizontal="center" vertical="center"/>
    </xf>
    <xf numFmtId="0" fontId="2" fillId="11" borderId="20" xfId="0" applyFont="1" applyFill="1" applyBorder="1" applyAlignment="1">
      <alignment horizontal="center" vertical="center"/>
    </xf>
    <xf numFmtId="165" fontId="0" fillId="2" borderId="21" xfId="0" applyNumberFormat="1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65" fontId="0" fillId="5" borderId="23" xfId="0" applyNumberFormat="1" applyFill="1" applyBorder="1" applyAlignment="1">
      <alignment horizontal="center" vertical="center"/>
    </xf>
    <xf numFmtId="165" fontId="0" fillId="2" borderId="27" xfId="0" applyNumberFormat="1" applyFill="1" applyBorder="1" applyAlignment="1">
      <alignment horizontal="center" vertical="center"/>
    </xf>
    <xf numFmtId="165" fontId="0" fillId="5" borderId="0" xfId="0" applyNumberFormat="1" applyFill="1" applyBorder="1" applyAlignment="1">
      <alignment horizontal="center" vertical="center"/>
    </xf>
    <xf numFmtId="165" fontId="0" fillId="5" borderId="25" xfId="0" applyNumberFormat="1" applyFill="1" applyBorder="1" applyAlignment="1">
      <alignment horizontal="center" vertical="center"/>
    </xf>
    <xf numFmtId="0" fontId="2" fillId="11" borderId="24" xfId="0" applyFont="1" applyFill="1" applyBorder="1" applyAlignment="1">
      <alignment horizontal="center" vertical="center"/>
    </xf>
    <xf numFmtId="165" fontId="0" fillId="3" borderId="27" xfId="0" applyNumberFormat="1" applyFill="1" applyBorder="1" applyAlignment="1">
      <alignment horizontal="center" vertical="center"/>
    </xf>
    <xf numFmtId="165" fontId="0" fillId="3" borderId="21" xfId="0" applyNumberFormat="1" applyFill="1" applyBorder="1" applyAlignment="1">
      <alignment horizontal="center" vertical="center"/>
    </xf>
    <xf numFmtId="165" fontId="0" fillId="6" borderId="27" xfId="0" applyNumberFormat="1" applyFill="1" applyBorder="1" applyAlignment="1">
      <alignment horizontal="center" vertical="center"/>
    </xf>
    <xf numFmtId="165" fontId="0" fillId="6" borderId="21" xfId="0" applyNumberFormat="1" applyFill="1" applyBorder="1" applyAlignment="1">
      <alignment horizontal="center" vertical="center"/>
    </xf>
    <xf numFmtId="165" fontId="0" fillId="7" borderId="27" xfId="0" applyNumberFormat="1" applyFill="1" applyBorder="1" applyAlignment="1">
      <alignment horizontal="center" vertical="center"/>
    </xf>
    <xf numFmtId="165" fontId="0" fillId="7" borderId="21" xfId="0" applyNumberFormat="1" applyFill="1" applyBorder="1" applyAlignment="1">
      <alignment horizontal="center" vertical="center"/>
    </xf>
    <xf numFmtId="165" fontId="0" fillId="5" borderId="27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11" borderId="20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165" fontId="0" fillId="2" borderId="29" xfId="0" applyNumberFormat="1" applyFill="1" applyBorder="1" applyAlignment="1">
      <alignment horizontal="center" vertical="center"/>
    </xf>
    <xf numFmtId="0" fontId="2" fillId="11" borderId="28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theme="7"/>
        </patternFill>
      </fill>
    </dxf>
    <dxf>
      <font>
        <b/>
        <i val="0"/>
        <strike val="0"/>
        <u/>
      </font>
    </dxf>
    <dxf>
      <fill>
        <patternFill>
          <bgColor theme="7"/>
        </patternFill>
      </fill>
    </dxf>
    <dxf>
      <font>
        <b/>
        <i val="0"/>
        <strike val="0"/>
        <u/>
      </font>
    </dxf>
    <dxf>
      <font>
        <b/>
        <i val="0"/>
        <strike val="0"/>
        <u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B2:W36"/>
  <sheetViews>
    <sheetView workbookViewId="0">
      <selection activeCell="B24" sqref="B24:C29"/>
    </sheetView>
  </sheetViews>
  <sheetFormatPr baseColWidth="10" defaultColWidth="11.42578125" defaultRowHeight="15" x14ac:dyDescent="0.25"/>
  <cols>
    <col min="1" max="1" width="11.42578125" style="1"/>
    <col min="2" max="2" width="12.7109375" style="1" customWidth="1"/>
    <col min="3" max="16384" width="11.42578125" style="1"/>
  </cols>
  <sheetData>
    <row r="2" spans="2:23" x14ac:dyDescent="0.25">
      <c r="B2" s="97"/>
      <c r="C2" s="98" t="s">
        <v>0</v>
      </c>
      <c r="D2" s="99"/>
      <c r="E2" s="100"/>
      <c r="F2" s="98" t="s">
        <v>1</v>
      </c>
      <c r="G2" s="99"/>
      <c r="H2" s="100"/>
      <c r="I2" s="98" t="s">
        <v>2</v>
      </c>
      <c r="J2" s="99"/>
      <c r="K2" s="100"/>
      <c r="L2" s="98" t="s">
        <v>3</v>
      </c>
      <c r="M2" s="99"/>
      <c r="N2" s="100"/>
      <c r="O2" s="98" t="s">
        <v>4</v>
      </c>
      <c r="P2" s="99"/>
      <c r="Q2" s="100"/>
      <c r="R2" s="98" t="s">
        <v>5</v>
      </c>
      <c r="S2" s="99"/>
      <c r="T2" s="100"/>
      <c r="U2" s="98" t="s">
        <v>6</v>
      </c>
      <c r="V2" s="99"/>
      <c r="W2" s="100"/>
    </row>
    <row r="3" spans="2:23" x14ac:dyDescent="0.25">
      <c r="B3" s="16" t="s">
        <v>7</v>
      </c>
      <c r="C3" s="23" t="s">
        <v>8</v>
      </c>
      <c r="D3" s="24" t="s">
        <v>9</v>
      </c>
      <c r="E3" s="25" t="s">
        <v>10</v>
      </c>
      <c r="F3" s="23" t="s">
        <v>8</v>
      </c>
      <c r="G3" s="24" t="s">
        <v>9</v>
      </c>
      <c r="H3" s="25" t="s">
        <v>10</v>
      </c>
      <c r="I3" s="23" t="s">
        <v>8</v>
      </c>
      <c r="J3" s="24" t="s">
        <v>9</v>
      </c>
      <c r="K3" s="25" t="s">
        <v>10</v>
      </c>
      <c r="L3" s="23" t="s">
        <v>8</v>
      </c>
      <c r="M3" s="24" t="s">
        <v>9</v>
      </c>
      <c r="N3" s="25" t="s">
        <v>10</v>
      </c>
      <c r="O3" s="23" t="s">
        <v>8</v>
      </c>
      <c r="P3" s="24" t="s">
        <v>9</v>
      </c>
      <c r="Q3" s="25" t="s">
        <v>10</v>
      </c>
      <c r="R3" s="23" t="s">
        <v>8</v>
      </c>
      <c r="S3" s="24" t="s">
        <v>9</v>
      </c>
      <c r="T3" s="25" t="s">
        <v>10</v>
      </c>
      <c r="U3" s="23" t="s">
        <v>8</v>
      </c>
      <c r="V3" s="24" t="s">
        <v>9</v>
      </c>
      <c r="W3" s="25" t="s">
        <v>10</v>
      </c>
    </row>
    <row r="4" spans="2:23" x14ac:dyDescent="0.25">
      <c r="B4" s="15" t="s">
        <v>40</v>
      </c>
      <c r="C4" s="9">
        <v>0.45833333333333331</v>
      </c>
      <c r="D4" s="10">
        <v>0.8125</v>
      </c>
      <c r="E4" s="11">
        <v>0</v>
      </c>
      <c r="F4" s="9">
        <v>0.45833333333333331</v>
      </c>
      <c r="G4" s="10">
        <v>0.8125</v>
      </c>
      <c r="H4" s="11">
        <v>0</v>
      </c>
      <c r="I4" s="9">
        <v>0.45833333333333331</v>
      </c>
      <c r="J4" s="10">
        <v>0.8125</v>
      </c>
      <c r="K4" s="11">
        <v>0</v>
      </c>
      <c r="L4" s="9">
        <v>0.45833333333333331</v>
      </c>
      <c r="M4" s="10">
        <v>0.8125</v>
      </c>
      <c r="N4" s="11">
        <v>0</v>
      </c>
      <c r="O4" s="9">
        <v>0.45833333333333331</v>
      </c>
      <c r="P4" s="10">
        <v>0.8125</v>
      </c>
      <c r="Q4" s="11">
        <v>0</v>
      </c>
      <c r="R4" s="9" t="s">
        <v>11</v>
      </c>
      <c r="S4" s="10" t="s">
        <v>11</v>
      </c>
      <c r="T4" s="11" t="s">
        <v>11</v>
      </c>
      <c r="U4" s="9" t="s">
        <v>11</v>
      </c>
      <c r="V4" s="10" t="s">
        <v>11</v>
      </c>
      <c r="W4" s="11" t="s">
        <v>11</v>
      </c>
    </row>
    <row r="5" spans="2:23" x14ac:dyDescent="0.25">
      <c r="B5" s="5" t="s">
        <v>41</v>
      </c>
      <c r="C5" s="12">
        <v>0.60416666666666663</v>
      </c>
      <c r="D5" s="13">
        <v>0.8125</v>
      </c>
      <c r="E5" s="14">
        <v>0</v>
      </c>
      <c r="F5" s="12">
        <v>0.60416666666666663</v>
      </c>
      <c r="G5" s="13">
        <v>0.8125</v>
      </c>
      <c r="H5" s="14">
        <v>0</v>
      </c>
      <c r="I5" s="12">
        <v>0.60416666666666663</v>
      </c>
      <c r="J5" s="13">
        <v>0.8125</v>
      </c>
      <c r="K5" s="14">
        <v>0</v>
      </c>
      <c r="L5" s="12">
        <v>0.60416666666666663</v>
      </c>
      <c r="M5" s="13">
        <v>0.8125</v>
      </c>
      <c r="N5" s="14">
        <v>0</v>
      </c>
      <c r="O5" s="12">
        <v>0.60416666666666663</v>
      </c>
      <c r="P5" s="13">
        <v>0.8125</v>
      </c>
      <c r="Q5" s="14">
        <v>0</v>
      </c>
      <c r="R5" s="12">
        <v>0.60416666666666663</v>
      </c>
      <c r="S5" s="13">
        <v>0.8125</v>
      </c>
      <c r="T5" s="14">
        <v>0</v>
      </c>
      <c r="U5" s="12" t="s">
        <v>11</v>
      </c>
      <c r="V5" s="13" t="s">
        <v>11</v>
      </c>
      <c r="W5" s="14" t="s">
        <v>11</v>
      </c>
    </row>
    <row r="6" spans="2:23" x14ac:dyDescent="0.25">
      <c r="B6" s="5" t="s">
        <v>42</v>
      </c>
      <c r="C6" s="9">
        <v>0.60416666666666663</v>
      </c>
      <c r="D6" s="10">
        <v>0.88541666666666663</v>
      </c>
      <c r="E6" s="11">
        <v>0</v>
      </c>
      <c r="F6" s="9">
        <v>0.60416666666666663</v>
      </c>
      <c r="G6" s="10">
        <v>0.88541666666666663</v>
      </c>
      <c r="H6" s="11">
        <v>0</v>
      </c>
      <c r="I6" s="9">
        <v>0.60416666666666663</v>
      </c>
      <c r="J6" s="10">
        <v>0.88541666666666663</v>
      </c>
      <c r="K6" s="11">
        <v>0</v>
      </c>
      <c r="L6" s="9">
        <v>0.60416666666666663</v>
      </c>
      <c r="M6" s="10">
        <v>0.88541666666666663</v>
      </c>
      <c r="N6" s="11">
        <v>0</v>
      </c>
      <c r="O6" s="9">
        <v>0.60416666666666663</v>
      </c>
      <c r="P6" s="10">
        <v>0.88541666666666663</v>
      </c>
      <c r="Q6" s="11">
        <v>0</v>
      </c>
      <c r="R6" s="9">
        <v>0.60416666666666663</v>
      </c>
      <c r="S6" s="10">
        <v>0.88541666666666663</v>
      </c>
      <c r="T6" s="11">
        <v>0</v>
      </c>
      <c r="U6" s="9" t="s">
        <v>11</v>
      </c>
      <c r="V6" s="10" t="s">
        <v>11</v>
      </c>
      <c r="W6" s="11" t="s">
        <v>11</v>
      </c>
    </row>
    <row r="7" spans="2:23" x14ac:dyDescent="0.25">
      <c r="B7" s="6" t="s">
        <v>43</v>
      </c>
      <c r="C7" s="12">
        <v>0.22916666666666666</v>
      </c>
      <c r="D7" s="13">
        <v>0.54166666666666663</v>
      </c>
      <c r="E7" s="14">
        <v>0</v>
      </c>
      <c r="F7" s="12">
        <v>0.22916666666666666</v>
      </c>
      <c r="G7" s="13">
        <v>0.54166666666666663</v>
      </c>
      <c r="H7" s="14">
        <v>0</v>
      </c>
      <c r="I7" s="12">
        <v>0.22916666666666666</v>
      </c>
      <c r="J7" s="13">
        <v>0.54166666666666663</v>
      </c>
      <c r="K7" s="14">
        <v>0</v>
      </c>
      <c r="L7" s="12">
        <v>0.22916666666666666</v>
      </c>
      <c r="M7" s="13">
        <v>0.54166666666666663</v>
      </c>
      <c r="N7" s="14">
        <v>0</v>
      </c>
      <c r="O7" s="12">
        <v>0.22916666666666666</v>
      </c>
      <c r="P7" s="13">
        <v>0.54166666666666663</v>
      </c>
      <c r="Q7" s="14">
        <v>0</v>
      </c>
      <c r="R7" s="12" t="s">
        <v>11</v>
      </c>
      <c r="S7" s="13" t="s">
        <v>11</v>
      </c>
      <c r="T7" s="14" t="s">
        <v>11</v>
      </c>
      <c r="U7" s="12" t="s">
        <v>11</v>
      </c>
      <c r="V7" s="13" t="s">
        <v>11</v>
      </c>
      <c r="W7" s="14" t="s">
        <v>11</v>
      </c>
    </row>
    <row r="8" spans="2:23" x14ac:dyDescent="0.25">
      <c r="B8" s="6" t="s">
        <v>44</v>
      </c>
      <c r="C8" s="9">
        <v>0.52083333333333337</v>
      </c>
      <c r="D8" s="10">
        <v>0.875</v>
      </c>
      <c r="E8" s="11">
        <v>0</v>
      </c>
      <c r="F8" s="9">
        <v>0.52083333333333337</v>
      </c>
      <c r="G8" s="10">
        <v>0.875</v>
      </c>
      <c r="H8" s="11">
        <v>0</v>
      </c>
      <c r="I8" s="9">
        <v>0.52083333333333337</v>
      </c>
      <c r="J8" s="10">
        <v>0.875</v>
      </c>
      <c r="K8" s="11">
        <v>0</v>
      </c>
      <c r="L8" s="9">
        <v>0.52083333333333337</v>
      </c>
      <c r="M8" s="10">
        <v>0.875</v>
      </c>
      <c r="N8" s="11">
        <v>0</v>
      </c>
      <c r="O8" s="9">
        <v>0.52083333333333337</v>
      </c>
      <c r="P8" s="10">
        <v>0.875</v>
      </c>
      <c r="Q8" s="11">
        <v>0</v>
      </c>
      <c r="R8" s="9">
        <v>0.45833333333333331</v>
      </c>
      <c r="S8" s="10">
        <v>0.88541666666666663</v>
      </c>
      <c r="T8" s="11">
        <v>0</v>
      </c>
      <c r="U8" s="9">
        <v>0.45833333333333331</v>
      </c>
      <c r="V8" s="10">
        <v>0.89583333333333337</v>
      </c>
      <c r="W8" s="11">
        <v>0</v>
      </c>
    </row>
    <row r="9" spans="2:23" x14ac:dyDescent="0.25">
      <c r="B9" s="6" t="s">
        <v>45</v>
      </c>
      <c r="C9" s="12" t="s">
        <v>11</v>
      </c>
      <c r="D9" s="13" t="s">
        <v>11</v>
      </c>
      <c r="E9" s="14" t="s">
        <v>11</v>
      </c>
      <c r="F9" s="12" t="s">
        <v>11</v>
      </c>
      <c r="G9" s="13" t="s">
        <v>11</v>
      </c>
      <c r="H9" s="14" t="s">
        <v>11</v>
      </c>
      <c r="I9" s="12" t="s">
        <v>11</v>
      </c>
      <c r="J9" s="13" t="s">
        <v>11</v>
      </c>
      <c r="K9" s="14" t="s">
        <v>11</v>
      </c>
      <c r="L9" s="12" t="s">
        <v>11</v>
      </c>
      <c r="M9" s="13" t="s">
        <v>11</v>
      </c>
      <c r="N9" s="14" t="s">
        <v>11</v>
      </c>
      <c r="O9" s="12" t="s">
        <v>11</v>
      </c>
      <c r="P9" s="13" t="s">
        <v>11</v>
      </c>
      <c r="Q9" s="14" t="s">
        <v>11</v>
      </c>
      <c r="R9" s="12" t="s">
        <v>11</v>
      </c>
      <c r="S9" s="13" t="s">
        <v>11</v>
      </c>
      <c r="T9" s="14" t="s">
        <v>11</v>
      </c>
      <c r="U9" s="12">
        <v>0.60416666666666663</v>
      </c>
      <c r="V9" s="13">
        <v>0.89583333333333337</v>
      </c>
      <c r="W9" s="14">
        <v>0</v>
      </c>
    </row>
    <row r="10" spans="2:23" x14ac:dyDescent="0.25">
      <c r="B10" s="7" t="s">
        <v>46</v>
      </c>
      <c r="C10" s="9" t="s">
        <v>11</v>
      </c>
      <c r="D10" s="10" t="s">
        <v>11</v>
      </c>
      <c r="E10" s="11" t="s">
        <v>11</v>
      </c>
      <c r="F10" s="9" t="s">
        <v>11</v>
      </c>
      <c r="G10" s="10" t="s">
        <v>11</v>
      </c>
      <c r="H10" s="11" t="s">
        <v>11</v>
      </c>
      <c r="I10" s="9">
        <v>0.3125</v>
      </c>
      <c r="J10" s="10">
        <v>0.70833333333333337</v>
      </c>
      <c r="K10" s="11">
        <v>4.1666666666666664E-2</v>
      </c>
      <c r="L10" s="9" t="s">
        <v>11</v>
      </c>
      <c r="M10" s="10" t="s">
        <v>11</v>
      </c>
      <c r="N10" s="11" t="s">
        <v>11</v>
      </c>
      <c r="O10" s="9" t="s">
        <v>11</v>
      </c>
      <c r="P10" s="10" t="s">
        <v>11</v>
      </c>
      <c r="Q10" s="11" t="s">
        <v>11</v>
      </c>
      <c r="R10" s="9" t="s">
        <v>11</v>
      </c>
      <c r="S10" s="10" t="s">
        <v>11</v>
      </c>
      <c r="T10" s="11" t="s">
        <v>11</v>
      </c>
      <c r="U10" s="9" t="s">
        <v>11</v>
      </c>
      <c r="V10" s="10" t="s">
        <v>11</v>
      </c>
      <c r="W10" s="11" t="s">
        <v>11</v>
      </c>
    </row>
    <row r="11" spans="2:23" x14ac:dyDescent="0.25">
      <c r="B11" s="7" t="s">
        <v>47</v>
      </c>
      <c r="C11" s="12">
        <v>0.41666666666666669</v>
      </c>
      <c r="D11" s="13">
        <v>0.83333333333333337</v>
      </c>
      <c r="E11" s="14">
        <v>4.1666666666666664E-2</v>
      </c>
      <c r="F11" s="12" t="s">
        <v>11</v>
      </c>
      <c r="G11" s="13" t="s">
        <v>11</v>
      </c>
      <c r="H11" s="14" t="s">
        <v>11</v>
      </c>
      <c r="I11" s="12" t="s">
        <v>11</v>
      </c>
      <c r="J11" s="13" t="s">
        <v>11</v>
      </c>
      <c r="K11" s="14" t="s">
        <v>11</v>
      </c>
      <c r="L11" s="12" t="s">
        <v>11</v>
      </c>
      <c r="M11" s="13" t="s">
        <v>11</v>
      </c>
      <c r="N11" s="14" t="s">
        <v>11</v>
      </c>
      <c r="O11" s="12" t="s">
        <v>11</v>
      </c>
      <c r="P11" s="13" t="s">
        <v>11</v>
      </c>
      <c r="Q11" s="14" t="s">
        <v>11</v>
      </c>
      <c r="R11" s="12" t="s">
        <v>11</v>
      </c>
      <c r="S11" s="13" t="s">
        <v>11</v>
      </c>
      <c r="T11" s="14" t="s">
        <v>11</v>
      </c>
      <c r="U11" s="12" t="s">
        <v>11</v>
      </c>
      <c r="V11" s="13" t="s">
        <v>11</v>
      </c>
      <c r="W11" s="14" t="s">
        <v>11</v>
      </c>
    </row>
    <row r="12" spans="2:23" x14ac:dyDescent="0.25">
      <c r="B12" s="26" t="s">
        <v>48</v>
      </c>
      <c r="C12" s="9" t="s">
        <v>11</v>
      </c>
      <c r="D12" s="10" t="s">
        <v>11</v>
      </c>
      <c r="E12" s="11" t="s">
        <v>11</v>
      </c>
      <c r="F12" s="9">
        <v>0.3125</v>
      </c>
      <c r="G12" s="10">
        <v>0.8125</v>
      </c>
      <c r="H12" s="11">
        <v>4.1666666666666664E-2</v>
      </c>
      <c r="I12" s="9" t="s">
        <v>11</v>
      </c>
      <c r="J12" s="10" t="s">
        <v>11</v>
      </c>
      <c r="K12" s="11" t="s">
        <v>11</v>
      </c>
      <c r="L12" s="9" t="s">
        <v>11</v>
      </c>
      <c r="M12" s="10" t="s">
        <v>11</v>
      </c>
      <c r="N12" s="11" t="s">
        <v>11</v>
      </c>
      <c r="O12" s="9" t="s">
        <v>11</v>
      </c>
      <c r="P12" s="10" t="s">
        <v>11</v>
      </c>
      <c r="Q12" s="11" t="s">
        <v>11</v>
      </c>
      <c r="R12" s="9" t="s">
        <v>11</v>
      </c>
      <c r="S12" s="10" t="s">
        <v>11</v>
      </c>
      <c r="T12" s="11" t="s">
        <v>11</v>
      </c>
      <c r="U12" s="9" t="s">
        <v>11</v>
      </c>
      <c r="V12" s="10" t="s">
        <v>11</v>
      </c>
      <c r="W12" s="11" t="s">
        <v>11</v>
      </c>
    </row>
    <row r="13" spans="2:23" x14ac:dyDescent="0.25">
      <c r="B13" s="27" t="s">
        <v>49</v>
      </c>
      <c r="C13" s="97" t="s">
        <v>11</v>
      </c>
      <c r="D13" s="97" t="s">
        <v>11</v>
      </c>
      <c r="E13" s="97" t="s">
        <v>11</v>
      </c>
      <c r="F13" s="12" t="s">
        <v>11</v>
      </c>
      <c r="G13" s="13" t="s">
        <v>11</v>
      </c>
      <c r="H13" s="14" t="s">
        <v>11</v>
      </c>
      <c r="I13" s="12">
        <v>0.47916666666666669</v>
      </c>
      <c r="J13" s="13">
        <v>0.95833333333333337</v>
      </c>
      <c r="K13" s="14">
        <v>4.1666666666666664E-2</v>
      </c>
      <c r="L13" s="12" t="s">
        <v>11</v>
      </c>
      <c r="M13" s="13" t="s">
        <v>11</v>
      </c>
      <c r="N13" s="14" t="s">
        <v>11</v>
      </c>
      <c r="O13" s="12" t="s">
        <v>11</v>
      </c>
      <c r="P13" s="13" t="s">
        <v>11</v>
      </c>
      <c r="Q13" s="14" t="s">
        <v>11</v>
      </c>
      <c r="R13" s="12" t="s">
        <v>11</v>
      </c>
      <c r="S13" s="13" t="s">
        <v>11</v>
      </c>
      <c r="T13" s="14" t="s">
        <v>11</v>
      </c>
      <c r="U13" s="12" t="s">
        <v>11</v>
      </c>
      <c r="V13" s="13" t="s">
        <v>11</v>
      </c>
      <c r="W13" s="14" t="s">
        <v>11</v>
      </c>
    </row>
    <row r="14" spans="2:23" x14ac:dyDescent="0.25">
      <c r="B14" s="28" t="s">
        <v>50</v>
      </c>
      <c r="C14" s="9" t="s">
        <v>11</v>
      </c>
      <c r="D14" s="10" t="s">
        <v>11</v>
      </c>
      <c r="E14" s="11" t="s">
        <v>11</v>
      </c>
      <c r="F14" s="9" t="s">
        <v>11</v>
      </c>
      <c r="G14" s="10" t="s">
        <v>11</v>
      </c>
      <c r="H14" s="11" t="s">
        <v>11</v>
      </c>
      <c r="I14" s="9"/>
      <c r="J14" s="10"/>
      <c r="K14" s="11"/>
      <c r="L14" s="9" t="s">
        <v>11</v>
      </c>
      <c r="M14" s="10" t="s">
        <v>11</v>
      </c>
      <c r="N14" s="11" t="s">
        <v>11</v>
      </c>
      <c r="O14" s="9" t="s">
        <v>11</v>
      </c>
      <c r="P14" s="10" t="s">
        <v>11</v>
      </c>
      <c r="Q14" s="11" t="s">
        <v>11</v>
      </c>
      <c r="R14" s="9" t="s">
        <v>11</v>
      </c>
      <c r="S14" s="10" t="s">
        <v>11</v>
      </c>
      <c r="T14" s="11" t="s">
        <v>11</v>
      </c>
      <c r="U14" s="9" t="s">
        <v>11</v>
      </c>
      <c r="V14" s="10" t="s">
        <v>11</v>
      </c>
      <c r="W14" s="11" t="s">
        <v>11</v>
      </c>
    </row>
    <row r="15" spans="2:23" x14ac:dyDescent="0.25">
      <c r="B15" s="27" t="s">
        <v>51</v>
      </c>
      <c r="C15" s="97" t="s">
        <v>11</v>
      </c>
      <c r="D15" s="97" t="s">
        <v>11</v>
      </c>
      <c r="E15" s="97" t="s">
        <v>11</v>
      </c>
      <c r="F15" s="12" t="s">
        <v>11</v>
      </c>
      <c r="G15" s="13" t="s">
        <v>11</v>
      </c>
      <c r="H15" s="14" t="s">
        <v>11</v>
      </c>
      <c r="I15" s="12" t="s">
        <v>11</v>
      </c>
      <c r="J15" s="13" t="s">
        <v>11</v>
      </c>
      <c r="K15" s="14" t="s">
        <v>11</v>
      </c>
      <c r="L15" s="12" t="s">
        <v>11</v>
      </c>
      <c r="M15" s="13" t="s">
        <v>11</v>
      </c>
      <c r="N15" s="14" t="s">
        <v>11</v>
      </c>
      <c r="O15" s="12" t="s">
        <v>11</v>
      </c>
      <c r="P15" s="13" t="s">
        <v>11</v>
      </c>
      <c r="Q15" s="14" t="s">
        <v>11</v>
      </c>
      <c r="R15" s="12" t="s">
        <v>11</v>
      </c>
      <c r="S15" s="13" t="s">
        <v>11</v>
      </c>
      <c r="T15" s="14" t="s">
        <v>11</v>
      </c>
      <c r="U15" s="12">
        <v>0.58333333333333337</v>
      </c>
      <c r="V15" s="13">
        <v>0.91666666666666663</v>
      </c>
      <c r="W15" s="14">
        <v>0</v>
      </c>
    </row>
    <row r="16" spans="2:23" x14ac:dyDescent="0.25">
      <c r="B16" s="29" t="s">
        <v>52</v>
      </c>
      <c r="C16" s="9">
        <v>0.44791666666666669</v>
      </c>
      <c r="D16" s="10">
        <v>0.84375</v>
      </c>
      <c r="E16" s="11">
        <v>4.1666666666666664E-2</v>
      </c>
      <c r="F16" s="9">
        <v>0.44791666666666669</v>
      </c>
      <c r="G16" s="10">
        <v>0.84375</v>
      </c>
      <c r="H16" s="11">
        <v>4.1666666666666664E-2</v>
      </c>
      <c r="I16" s="9">
        <v>0.44791666666666669</v>
      </c>
      <c r="J16" s="10">
        <v>0.84375</v>
      </c>
      <c r="K16" s="11">
        <v>4.1666666666666664E-2</v>
      </c>
      <c r="L16" s="9">
        <v>0.44791666666666669</v>
      </c>
      <c r="M16" s="10">
        <v>0.84375</v>
      </c>
      <c r="N16" s="11">
        <v>4.1666666666666664E-2</v>
      </c>
      <c r="O16" s="9">
        <v>0.44791666666666669</v>
      </c>
      <c r="P16" s="10">
        <v>0.84375</v>
      </c>
      <c r="Q16" s="11">
        <v>4.1666666666666664E-2</v>
      </c>
      <c r="R16" s="9">
        <v>0.44791666666666669</v>
      </c>
      <c r="S16" s="10">
        <v>0.84375</v>
      </c>
      <c r="T16" s="11">
        <v>4.1666666666666664E-2</v>
      </c>
      <c r="U16" s="9">
        <v>0.44791666666666669</v>
      </c>
      <c r="V16" s="10">
        <v>0.84375</v>
      </c>
      <c r="W16" s="11">
        <v>4.1666666666666664E-2</v>
      </c>
    </row>
    <row r="17" spans="2:23" x14ac:dyDescent="0.25">
      <c r="B17" s="8" t="s">
        <v>53</v>
      </c>
      <c r="C17" s="12">
        <v>0.36458333333333331</v>
      </c>
      <c r="D17" s="13">
        <v>0.84375</v>
      </c>
      <c r="E17" s="14">
        <v>5.2083333333333336E-2</v>
      </c>
      <c r="F17" s="12">
        <v>0.36458333333333331</v>
      </c>
      <c r="G17" s="13">
        <v>0.84375</v>
      </c>
      <c r="H17" s="14">
        <v>5.2083333333333336E-2</v>
      </c>
      <c r="I17" s="12">
        <v>0.36458333333333331</v>
      </c>
      <c r="J17" s="13">
        <v>0.84375</v>
      </c>
      <c r="K17" s="14">
        <v>5.2083333333333336E-2</v>
      </c>
      <c r="L17" s="12">
        <v>0.36458333333333331</v>
      </c>
      <c r="M17" s="13">
        <v>0.84375</v>
      </c>
      <c r="N17" s="14">
        <v>5.2083333333333336E-2</v>
      </c>
      <c r="O17" s="12">
        <v>0.36458333333333331</v>
      </c>
      <c r="P17" s="13">
        <v>0.84375</v>
      </c>
      <c r="Q17" s="14">
        <v>5.2083333333333336E-2</v>
      </c>
      <c r="R17" s="12" t="s">
        <v>11</v>
      </c>
      <c r="S17" s="13" t="s">
        <v>11</v>
      </c>
      <c r="T17" s="14" t="s">
        <v>11</v>
      </c>
      <c r="U17" s="12" t="s">
        <v>11</v>
      </c>
      <c r="V17" s="13" t="s">
        <v>11</v>
      </c>
      <c r="W17" s="14" t="s">
        <v>11</v>
      </c>
    </row>
    <row r="18" spans="2:23" x14ac:dyDescent="0.25">
      <c r="B18" s="8" t="s">
        <v>54</v>
      </c>
      <c r="C18" s="9" t="s">
        <v>11</v>
      </c>
      <c r="D18" s="10" t="s">
        <v>11</v>
      </c>
      <c r="E18" s="11" t="s">
        <v>11</v>
      </c>
      <c r="F18" s="9" t="s">
        <v>11</v>
      </c>
      <c r="G18" s="10" t="s">
        <v>11</v>
      </c>
      <c r="H18" s="11" t="s">
        <v>11</v>
      </c>
      <c r="I18" s="9" t="s">
        <v>11</v>
      </c>
      <c r="J18" s="10" t="s">
        <v>11</v>
      </c>
      <c r="K18" s="11" t="s">
        <v>11</v>
      </c>
      <c r="L18" s="9" t="s">
        <v>11</v>
      </c>
      <c r="M18" s="10" t="s">
        <v>11</v>
      </c>
      <c r="N18" s="11" t="s">
        <v>11</v>
      </c>
      <c r="O18" s="9" t="s">
        <v>11</v>
      </c>
      <c r="P18" s="10" t="s">
        <v>11</v>
      </c>
      <c r="Q18" s="11" t="s">
        <v>11</v>
      </c>
      <c r="R18" s="9" t="s">
        <v>11</v>
      </c>
      <c r="S18" s="10" t="s">
        <v>11</v>
      </c>
      <c r="T18" s="11" t="s">
        <v>11</v>
      </c>
      <c r="U18" s="9">
        <v>0.42708333333333331</v>
      </c>
      <c r="V18" s="10">
        <v>0.84375</v>
      </c>
      <c r="W18" s="11">
        <v>4.1666666666666664E-2</v>
      </c>
    </row>
    <row r="19" spans="2:23" x14ac:dyDescent="0.25">
      <c r="B19" s="8" t="s">
        <v>55</v>
      </c>
      <c r="C19" s="12">
        <v>0.42708333333333331</v>
      </c>
      <c r="D19" s="13">
        <v>0.88541666666666663</v>
      </c>
      <c r="E19" s="14">
        <v>4.1666666666666664E-2</v>
      </c>
      <c r="F19" s="12">
        <v>0.42708333333333331</v>
      </c>
      <c r="G19" s="13">
        <v>0.88541666666666663</v>
      </c>
      <c r="H19" s="14">
        <v>4.1666666666666664E-2</v>
      </c>
      <c r="I19" s="12">
        <v>0.42708333333333331</v>
      </c>
      <c r="J19" s="13">
        <v>0.88541666666666663</v>
      </c>
      <c r="K19" s="14">
        <v>4.1666666666666664E-2</v>
      </c>
      <c r="L19" s="12">
        <v>0.42708333333333331</v>
      </c>
      <c r="M19" s="13">
        <v>0.88541666666666663</v>
      </c>
      <c r="N19" s="14">
        <v>4.1666666666666664E-2</v>
      </c>
      <c r="O19" s="12">
        <v>0.42708333333333331</v>
      </c>
      <c r="P19" s="13">
        <v>0.88541666666666663</v>
      </c>
      <c r="Q19" s="14">
        <v>4.1666666666666664E-2</v>
      </c>
      <c r="R19" s="12">
        <v>0.42708333333333331</v>
      </c>
      <c r="S19" s="13">
        <v>0.88541666666666663</v>
      </c>
      <c r="T19" s="14">
        <v>4.1666666666666664E-2</v>
      </c>
      <c r="U19" s="12" t="s">
        <v>11</v>
      </c>
      <c r="V19" s="13" t="s">
        <v>11</v>
      </c>
      <c r="W19" s="14" t="s">
        <v>11</v>
      </c>
    </row>
    <row r="20" spans="2:23" s="3" customFormat="1" x14ac:dyDescent="0.25">
      <c r="B20" s="8" t="s">
        <v>56</v>
      </c>
      <c r="C20" s="17">
        <v>0.58333333333333337</v>
      </c>
      <c r="D20" s="18">
        <v>0.84375</v>
      </c>
      <c r="E20" s="19">
        <v>0</v>
      </c>
      <c r="F20" s="17">
        <v>0.58333333333333337</v>
      </c>
      <c r="G20" s="18">
        <v>0.84375</v>
      </c>
      <c r="H20" s="19">
        <v>0</v>
      </c>
      <c r="I20" s="17">
        <v>0.58333333333333337</v>
      </c>
      <c r="J20" s="18">
        <v>0.84375</v>
      </c>
      <c r="K20" s="19">
        <v>0</v>
      </c>
      <c r="L20" s="17">
        <v>0.58333333333333337</v>
      </c>
      <c r="M20" s="18">
        <v>0.84375</v>
      </c>
      <c r="N20" s="19">
        <v>0</v>
      </c>
      <c r="O20" s="17">
        <v>0.58333333333333337</v>
      </c>
      <c r="P20" s="18">
        <v>0.84375</v>
      </c>
      <c r="Q20" s="19">
        <v>0</v>
      </c>
      <c r="R20" s="17">
        <v>0.58333333333333337</v>
      </c>
      <c r="S20" s="18">
        <v>0.84375</v>
      </c>
      <c r="T20" s="19">
        <v>0</v>
      </c>
      <c r="U20" s="17" t="s">
        <v>11</v>
      </c>
      <c r="V20" s="18" t="s">
        <v>11</v>
      </c>
      <c r="W20" s="19" t="s">
        <v>11</v>
      </c>
    </row>
    <row r="21" spans="2:23" x14ac:dyDescent="0.25">
      <c r="B21" s="8" t="s">
        <v>57</v>
      </c>
      <c r="C21" s="20">
        <v>0.44791666666666669</v>
      </c>
      <c r="D21" s="21">
        <v>0.8125</v>
      </c>
      <c r="E21" s="22">
        <v>6.25E-2</v>
      </c>
      <c r="F21" s="20">
        <v>0.44791666666666669</v>
      </c>
      <c r="G21" s="21">
        <v>0.8125</v>
      </c>
      <c r="H21" s="22">
        <v>6.25E-2</v>
      </c>
      <c r="I21" s="20">
        <v>0.44791666666666669</v>
      </c>
      <c r="J21" s="21">
        <v>0.8125</v>
      </c>
      <c r="K21" s="22">
        <v>6.25E-2</v>
      </c>
      <c r="L21" s="20">
        <v>0.44791666666666669</v>
      </c>
      <c r="M21" s="21">
        <v>0.8125</v>
      </c>
      <c r="N21" s="22">
        <v>6.25E-2</v>
      </c>
      <c r="O21" s="20">
        <v>0.44791666666666669</v>
      </c>
      <c r="P21" s="21">
        <v>0.8125</v>
      </c>
      <c r="Q21" s="22">
        <v>6.25E-2</v>
      </c>
      <c r="R21" s="20">
        <v>0.44791666666666669</v>
      </c>
      <c r="S21" s="21">
        <v>0.8125</v>
      </c>
      <c r="T21" s="22">
        <v>6.25E-2</v>
      </c>
      <c r="U21" s="20" t="s">
        <v>11</v>
      </c>
      <c r="V21" s="21" t="s">
        <v>11</v>
      </c>
      <c r="W21" s="22" t="s">
        <v>11</v>
      </c>
    </row>
    <row r="23" spans="2:23" x14ac:dyDescent="0.25">
      <c r="B23" s="97" t="s">
        <v>12</v>
      </c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</row>
    <row r="24" spans="2:23" x14ac:dyDescent="0.25">
      <c r="B24" s="97" t="s">
        <v>13</v>
      </c>
      <c r="C24" s="97">
        <v>1.7</v>
      </c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</row>
    <row r="25" spans="2:23" x14ac:dyDescent="0.25">
      <c r="B25" s="97" t="s">
        <v>14</v>
      </c>
      <c r="C25" s="97">
        <v>1.9</v>
      </c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</row>
    <row r="26" spans="2:23" x14ac:dyDescent="0.25">
      <c r="B26" s="97" t="s">
        <v>15</v>
      </c>
      <c r="C26" s="97">
        <v>1.3</v>
      </c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</row>
    <row r="27" spans="2:23" x14ac:dyDescent="0.25">
      <c r="B27" s="97" t="s">
        <v>16</v>
      </c>
      <c r="C27" s="97">
        <v>1.5</v>
      </c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</row>
    <row r="28" spans="2:23" x14ac:dyDescent="0.25">
      <c r="B28" s="97" t="s">
        <v>17</v>
      </c>
      <c r="C28" s="97">
        <v>2</v>
      </c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</row>
    <row r="29" spans="2:23" x14ac:dyDescent="0.25">
      <c r="B29" s="97" t="s">
        <v>18</v>
      </c>
      <c r="C29" s="97">
        <v>1.9</v>
      </c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</row>
    <row r="30" spans="2:23" x14ac:dyDescent="0.25"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</row>
    <row r="31" spans="2:23" x14ac:dyDescent="0.25"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</row>
    <row r="32" spans="2:23" x14ac:dyDescent="0.25"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</row>
    <row r="33" spans="13:15" x14ac:dyDescent="0.25">
      <c r="M33" s="97"/>
      <c r="N33" s="97"/>
      <c r="O33" s="97"/>
    </row>
    <row r="34" spans="13:15" x14ac:dyDescent="0.25">
      <c r="M34" s="97"/>
      <c r="N34" s="97"/>
      <c r="O34" s="97"/>
    </row>
    <row r="35" spans="13:15" x14ac:dyDescent="0.25">
      <c r="M35" s="97"/>
      <c r="N35" s="97"/>
      <c r="O35" s="97"/>
    </row>
    <row r="36" spans="13:15" x14ac:dyDescent="0.25">
      <c r="M36" s="97"/>
      <c r="N36" s="97"/>
      <c r="O36" s="97"/>
    </row>
  </sheetData>
  <mergeCells count="7">
    <mergeCell ref="U2:W2"/>
    <mergeCell ref="C2:E2"/>
    <mergeCell ref="F2:H2"/>
    <mergeCell ref="I2:K2"/>
    <mergeCell ref="L2:N2"/>
    <mergeCell ref="O2:Q2"/>
    <mergeCell ref="R2:T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50"/>
  </sheetPr>
  <dimension ref="B1:AA37"/>
  <sheetViews>
    <sheetView tabSelected="1" topLeftCell="A4" zoomScale="110" zoomScaleNormal="110" workbookViewId="0">
      <selection activeCell="M17" sqref="M17"/>
    </sheetView>
  </sheetViews>
  <sheetFormatPr baseColWidth="10" defaultColWidth="11.42578125" defaultRowHeight="15" x14ac:dyDescent="0.25"/>
  <cols>
    <col min="1" max="1" width="12.85546875" style="30" customWidth="1"/>
    <col min="2" max="2" width="11.42578125" style="30"/>
    <col min="3" max="3" width="11.42578125" style="30" customWidth="1"/>
    <col min="4" max="13" width="11.42578125" style="30"/>
    <col min="14" max="14" width="12" style="30" customWidth="1"/>
    <col min="15" max="17" width="11.42578125" style="30"/>
    <col min="18" max="18" width="9.28515625" style="30" customWidth="1"/>
    <col min="19" max="19" width="12.42578125" style="30" bestFit="1" customWidth="1"/>
    <col min="20" max="16384" width="11.42578125" style="30"/>
  </cols>
  <sheetData>
    <row r="1" spans="2:17" x14ac:dyDescent="0.25">
      <c r="B1" s="96"/>
      <c r="C1" s="96"/>
      <c r="D1" s="96"/>
      <c r="E1" s="101" t="s">
        <v>19</v>
      </c>
      <c r="F1" s="101"/>
      <c r="G1" s="101"/>
      <c r="H1" s="96"/>
      <c r="I1" s="96"/>
      <c r="J1" s="96"/>
      <c r="K1" s="96"/>
      <c r="L1" s="31"/>
      <c r="M1" s="96"/>
      <c r="N1" s="96"/>
      <c r="O1" s="96"/>
      <c r="P1" s="96"/>
      <c r="Q1" s="96"/>
    </row>
    <row r="2" spans="2:17" x14ac:dyDescent="0.25">
      <c r="B2" s="96"/>
      <c r="C2" s="96"/>
      <c r="D2" s="96"/>
      <c r="E2" s="101"/>
      <c r="F2" s="101"/>
      <c r="G2" s="101"/>
      <c r="H2" s="96"/>
      <c r="I2" s="96" t="str">
        <f>LEFT(E1,3)</f>
        <v>JAN</v>
      </c>
      <c r="J2" s="96"/>
      <c r="K2" s="96"/>
      <c r="L2" s="31"/>
      <c r="M2" s="96"/>
      <c r="N2" s="96"/>
      <c r="O2" s="96"/>
      <c r="P2" s="96"/>
      <c r="Q2" s="96"/>
    </row>
    <row r="3" spans="2:17" x14ac:dyDescent="0.25">
      <c r="B3" s="96"/>
      <c r="C3" s="96"/>
      <c r="D3" s="96"/>
      <c r="E3" s="96"/>
      <c r="F3" s="96"/>
      <c r="G3" s="96"/>
      <c r="H3" s="96"/>
      <c r="I3" s="96"/>
      <c r="J3" s="96"/>
      <c r="K3" s="96"/>
      <c r="L3" s="31"/>
      <c r="M3" s="96"/>
      <c r="N3" s="96"/>
      <c r="O3" s="96"/>
      <c r="P3" s="96"/>
      <c r="Q3" s="96"/>
    </row>
    <row r="4" spans="2:17" x14ac:dyDescent="0.25">
      <c r="B4" s="96"/>
      <c r="C4" s="96"/>
      <c r="D4" s="96"/>
      <c r="E4" s="96"/>
      <c r="F4" s="96"/>
      <c r="G4" s="96"/>
      <c r="H4" s="96"/>
      <c r="I4" s="96"/>
      <c r="J4" s="96"/>
      <c r="K4" s="96"/>
      <c r="L4" s="31"/>
      <c r="M4" s="96"/>
      <c r="N4" s="31"/>
      <c r="O4" s="31"/>
      <c r="P4" s="31"/>
      <c r="Q4" s="31"/>
    </row>
    <row r="5" spans="2:17" ht="15.75" thickBot="1" x14ac:dyDescent="0.3">
      <c r="B5" s="32" t="s">
        <v>20</v>
      </c>
      <c r="C5" s="33" t="s">
        <v>21</v>
      </c>
      <c r="D5" s="33" t="s">
        <v>22</v>
      </c>
      <c r="E5" s="33" t="s">
        <v>23</v>
      </c>
      <c r="F5" s="33" t="s">
        <v>9</v>
      </c>
      <c r="G5" s="33" t="s">
        <v>10</v>
      </c>
      <c r="H5" s="33" t="s">
        <v>24</v>
      </c>
      <c r="I5" s="34" t="s">
        <v>25</v>
      </c>
      <c r="J5" s="96"/>
      <c r="K5" s="96"/>
      <c r="L5" s="31"/>
      <c r="M5" s="96"/>
      <c r="N5" s="31"/>
      <c r="O5" s="31"/>
      <c r="P5" s="31"/>
      <c r="Q5" s="31"/>
    </row>
    <row r="6" spans="2:17" x14ac:dyDescent="0.25">
      <c r="B6" s="36">
        <v>1</v>
      </c>
      <c r="C6" s="37">
        <v>43831</v>
      </c>
      <c r="D6" s="48" t="s">
        <v>40</v>
      </c>
      <c r="E6" s="47">
        <f ca="1">IFERROR(OFFSET(VACATIONS!$C$4,MATCH(JAN!$D6,VACATIONS!$B$4:$B$21,0)-1,MATCH(TEXT(JAN!$C6,"jjjj"),VACATIONS!$C$2:$W$2,0)-1),"")</f>
        <v>0.45833333333333331</v>
      </c>
      <c r="F6" s="47">
        <f ca="1">IFERROR(OFFSET(VACATIONS!$C$4,MATCH(JAN!$D6,VACATIONS!$B$4:$B$21,0)-1,MATCH(TEXT(JAN!$C6,"jjjj"),VACATIONS!$C$2:$W$2,0)),"")</f>
        <v>0.8125</v>
      </c>
      <c r="G6" s="47">
        <f ca="1">IFERROR(OFFSET(VACATIONS!$C$4,MATCH(JAN!$D6,VACATIONS!$B$4:$B$21,0)-1,MATCH(TEXT(JAN!$C6,"jjjj"),VACATIONS!$C$2:$W$2,0)+1),"")</f>
        <v>0</v>
      </c>
      <c r="H6" s="47">
        <f ca="1">IFERROR(SUM(F6-E6-G6),0)*IFERROR(majoration,1)</f>
        <v>0.70833333333333337</v>
      </c>
      <c r="I6" s="35" t="s">
        <v>17</v>
      </c>
      <c r="J6" s="96"/>
      <c r="K6" s="102"/>
      <c r="L6" s="31"/>
      <c r="M6" s="96"/>
      <c r="N6" s="31"/>
      <c r="O6" s="31"/>
      <c r="P6" s="31"/>
      <c r="Q6" s="31"/>
    </row>
    <row r="7" spans="2:17" x14ac:dyDescent="0.25">
      <c r="B7" s="36"/>
      <c r="C7" s="39">
        <v>43832</v>
      </c>
      <c r="D7" s="49"/>
      <c r="E7" s="47" t="str">
        <f ca="1">IFERROR(OFFSET(VACATIONS!$C$4,MATCH(JAN!$D7,VACATIONS!$B$4:$B$21,0)-1,MATCH(TEXT(JAN!$C7,"jjjj"),VACATIONS!$C$2:$W$2,0)-1),"")</f>
        <v/>
      </c>
      <c r="F7" s="47" t="str">
        <f ca="1">IFERROR(OFFSET(VACATIONS!$C$4,MATCH(JAN!$D7,VACATIONS!$B$4:$B$21,0)-1,MATCH(TEXT(JAN!$C7,"jjjj"),VACATIONS!$C$2:$W$2,0)),"")</f>
        <v/>
      </c>
      <c r="G7" s="47" t="str">
        <f ca="1">IFERROR(OFFSET(VACATIONS!$C$4,MATCH(JAN!$D7,VACATIONS!$B$4:$B$21,0)-1,MATCH(TEXT(JAN!$C7,"jjjj"),VACATIONS!$C$2:$W$2,0)+1),"")</f>
        <v/>
      </c>
      <c r="H7" s="47">
        <f ca="1">IFERROR(SUM(F7-E7-G7),0)*IFERROR(majoration,1)</f>
        <v>0</v>
      </c>
      <c r="I7" s="40"/>
      <c r="J7" s="96"/>
      <c r="K7" s="96"/>
      <c r="L7" s="31"/>
      <c r="M7" s="96"/>
      <c r="N7" s="31"/>
      <c r="O7" s="31"/>
      <c r="P7" s="31"/>
      <c r="Q7" s="31"/>
    </row>
    <row r="8" spans="2:17" x14ac:dyDescent="0.25">
      <c r="B8" s="36"/>
      <c r="C8" s="37">
        <v>43833</v>
      </c>
      <c r="D8" s="48" t="s">
        <v>43</v>
      </c>
      <c r="E8" s="47">
        <f ca="1">IFERROR(OFFSET(VACATIONS!$C$4,MATCH(JAN!$D8,VACATIONS!$B$4:$B$21,0)-1,MATCH(TEXT(JAN!$C8,"jjjj"),VACATIONS!$C$2:$W$2,0)-1),"")</f>
        <v>0.22916666666666666</v>
      </c>
      <c r="F8" s="47">
        <f ca="1">IFERROR(OFFSET(VACATIONS!$C$4,MATCH(JAN!$D8,VACATIONS!$B$4:$B$21,0)-1,MATCH(TEXT(JAN!$C8,"jjjj"),VACATIONS!$C$2:$W$2,0)),"")</f>
        <v>0.54166666666666663</v>
      </c>
      <c r="G8" s="47">
        <f ca="1">IFERROR(OFFSET(VACATIONS!$C$4,MATCH(JAN!$D8,VACATIONS!$B$4:$B$21,0)-1,MATCH(TEXT(JAN!$C8,"jjjj"),VACATIONS!$C$2:$W$2,0)+1),"")</f>
        <v>0</v>
      </c>
      <c r="H8" s="47">
        <f ca="1">IFERROR(SUM(F8-E8-G8),0)*IFERROR(majoration,1)</f>
        <v>0.3125</v>
      </c>
      <c r="I8" s="35"/>
      <c r="J8" s="96"/>
      <c r="K8" s="96"/>
      <c r="L8" s="31"/>
      <c r="M8" s="96"/>
      <c r="N8" s="31"/>
      <c r="O8" s="31"/>
      <c r="P8" s="31"/>
      <c r="Q8" s="31"/>
    </row>
    <row r="9" spans="2:17" x14ac:dyDescent="0.25">
      <c r="B9" s="36"/>
      <c r="C9" s="39">
        <v>43834</v>
      </c>
      <c r="D9" s="49"/>
      <c r="E9" s="47" t="str">
        <f ca="1">IFERROR(OFFSET(VACATIONS!$C$4,MATCH(JAN!$D9,VACATIONS!$B$4:$B$21,0)-1,MATCH(TEXT(JAN!$C9,"jjjj"),VACATIONS!$C$2:$W$2,0)-1),"")</f>
        <v/>
      </c>
      <c r="F9" s="47" t="str">
        <f ca="1">IFERROR(OFFSET(VACATIONS!$C$4,MATCH(JAN!$D9,VACATIONS!$B$4:$B$21,0)-1,MATCH(TEXT(JAN!$C9,"jjjj"),VACATIONS!$C$2:$W$2,0)),"")</f>
        <v/>
      </c>
      <c r="G9" s="47" t="str">
        <f ca="1">IFERROR(OFFSET(VACATIONS!$C$4,MATCH(JAN!$D9,VACATIONS!$B$4:$B$21,0)-1,MATCH(TEXT(JAN!$C9,"jjjj"),VACATIONS!$C$2:$W$2,0)+1),"")</f>
        <v/>
      </c>
      <c r="H9" s="47">
        <f ca="1">IFERROR(SUM(F9-E9-G9),0)*IFERROR(majoration,1)</f>
        <v>0</v>
      </c>
      <c r="I9" s="40"/>
      <c r="J9" s="96"/>
      <c r="K9" s="96"/>
      <c r="L9" s="31"/>
      <c r="M9" s="96"/>
      <c r="N9" s="31"/>
      <c r="O9" s="31"/>
      <c r="P9" s="31"/>
      <c r="Q9" s="31"/>
    </row>
    <row r="10" spans="2:17" x14ac:dyDescent="0.25">
      <c r="B10" s="36"/>
      <c r="C10" s="37">
        <v>43835</v>
      </c>
      <c r="D10" s="48"/>
      <c r="E10" s="47" t="str">
        <f ca="1">IFERROR(OFFSET(VACATIONS!$C$4,MATCH(JAN!$D10,VACATIONS!$B$4:$B$21,0)-1,MATCH(TEXT(JAN!$C10,"jjjj"),VACATIONS!$C$2:$W$2,0)-1),"")</f>
        <v/>
      </c>
      <c r="F10" s="47" t="str">
        <f ca="1">IFERROR(OFFSET(VACATIONS!$C$4,MATCH(JAN!$D10,VACATIONS!$B$4:$B$21,0)-1,MATCH(TEXT(JAN!$C10,"jjjj"),VACATIONS!$C$2:$W$2,0)),"")</f>
        <v/>
      </c>
      <c r="G10" s="47" t="str">
        <f ca="1">IFERROR(OFFSET(VACATIONS!$C$4,MATCH(JAN!$D10,VACATIONS!$B$4:$B$21,0)-1,MATCH(TEXT(JAN!$C10,"jjjj"),VACATIONS!$C$2:$W$2,0)+1),"")</f>
        <v/>
      </c>
      <c r="H10" s="47">
        <f ca="1">IFERROR(SUM(F10-E10-G10),0)*IFERROR(majoration,1)</f>
        <v>0</v>
      </c>
      <c r="I10" s="35"/>
      <c r="J10" s="96"/>
      <c r="K10" s="96"/>
      <c r="L10" s="31"/>
      <c r="M10" s="96"/>
      <c r="N10" s="31"/>
      <c r="O10" s="31"/>
      <c r="P10" s="31"/>
      <c r="Q10" s="31"/>
    </row>
    <row r="11" spans="2:17" x14ac:dyDescent="0.25">
      <c r="B11" s="41">
        <v>2</v>
      </c>
      <c r="C11" s="39">
        <v>43836</v>
      </c>
      <c r="D11" s="49"/>
      <c r="E11" s="47" t="str">
        <f ca="1">IFERROR(OFFSET(VACATIONS!$C$4,MATCH(JAN!$D11,VACATIONS!$B$4:$B$21,0)-1,MATCH(TEXT(JAN!$C11,"jjjj"),VACATIONS!$C$2:$W$2,0)-1),"")</f>
        <v/>
      </c>
      <c r="F11" s="47" t="str">
        <f ca="1">IFERROR(OFFSET(VACATIONS!$C$4,MATCH(JAN!$D11,VACATIONS!$B$4:$B$21,0)-1,MATCH(TEXT(JAN!$C11,"jjjj"),VACATIONS!$C$2:$W$2,0)),"")</f>
        <v/>
      </c>
      <c r="G11" s="47" t="str">
        <f ca="1">IFERROR(OFFSET(VACATIONS!$C$4,MATCH(JAN!$D11,VACATIONS!$B$4:$B$21,0)-1,MATCH(TEXT(JAN!$C11,"jjjj"),VACATIONS!$C$2:$W$2,0)+1),"")</f>
        <v/>
      </c>
      <c r="H11" s="47">
        <f ca="1">IFERROR(SUM(F11-E11-G11),0)*IFERROR(majoration,1)</f>
        <v>0</v>
      </c>
      <c r="I11" s="40"/>
      <c r="J11" s="96"/>
      <c r="K11" s="96"/>
      <c r="L11" s="31"/>
      <c r="M11" s="96"/>
      <c r="N11" s="31"/>
      <c r="O11" s="31"/>
      <c r="P11" s="31"/>
      <c r="Q11" s="31"/>
    </row>
    <row r="12" spans="2:17" x14ac:dyDescent="0.25">
      <c r="B12" s="41"/>
      <c r="C12" s="37">
        <v>43837</v>
      </c>
      <c r="D12" s="48" t="s">
        <v>54</v>
      </c>
      <c r="E12" s="47" t="str">
        <f ca="1">IFERROR(OFFSET(VACATIONS!$C$4,MATCH(JAN!$D12,VACATIONS!$B$4:$B$21,0)-1,MATCH(TEXT(JAN!$C12,"jjjj"),VACATIONS!$C$2:$W$2,0)-1),"")</f>
        <v>*</v>
      </c>
      <c r="F12" s="47" t="str">
        <f ca="1">IFERROR(OFFSET(VACATIONS!$C$4,MATCH(JAN!$D12,VACATIONS!$B$4:$B$21,0)-1,MATCH(TEXT(JAN!$C12,"jjjj"),VACATIONS!$C$2:$W$2,0)),"")</f>
        <v>*</v>
      </c>
      <c r="G12" s="47" t="str">
        <f ca="1">IFERROR(OFFSET(VACATIONS!$C$4,MATCH(JAN!$D12,VACATIONS!$B$4:$B$21,0)-1,MATCH(TEXT(JAN!$C12,"jjjj"),VACATIONS!$C$2:$W$2,0)+1),"")</f>
        <v>*</v>
      </c>
      <c r="H12" s="47">
        <f ca="1">IFERROR(SUM(F12-E12-G12),0)*IFERROR(majoration,1)</f>
        <v>0</v>
      </c>
      <c r="I12" s="35"/>
      <c r="J12" s="96"/>
      <c r="K12" s="96"/>
      <c r="L12" s="31"/>
      <c r="M12" s="96"/>
      <c r="N12" s="31"/>
      <c r="O12" s="31"/>
      <c r="P12" s="31"/>
      <c r="Q12" s="31"/>
    </row>
    <row r="13" spans="2:17" x14ac:dyDescent="0.25">
      <c r="B13" s="41"/>
      <c r="C13" s="39">
        <v>43838</v>
      </c>
      <c r="D13" s="49" t="s">
        <v>54</v>
      </c>
      <c r="E13" s="47" t="str">
        <f ca="1">IFERROR(OFFSET(VACATIONS!$C$4,MATCH(JAN!$D13,VACATIONS!$B$4:$B$21,0)-1,MATCH(TEXT(JAN!$C13,"jjjj"),VACATIONS!$C$2:$W$2,0)-1),"")</f>
        <v>*</v>
      </c>
      <c r="F13" s="47" t="str">
        <f ca="1">IFERROR(OFFSET(VACATIONS!$C$4,MATCH(JAN!$D13,VACATIONS!$B$4:$B$21,0)-1,MATCH(TEXT(JAN!$C13,"jjjj"),VACATIONS!$C$2:$W$2,0)),"")</f>
        <v>*</v>
      </c>
      <c r="G13" s="47" t="str">
        <f ca="1">IFERROR(OFFSET(VACATIONS!$C$4,MATCH(JAN!$D13,VACATIONS!$B$4:$B$21,0)-1,MATCH(TEXT(JAN!$C13,"jjjj"),VACATIONS!$C$2:$W$2,0)+1),"")</f>
        <v>*</v>
      </c>
      <c r="H13" s="47">
        <f ca="1">IFERROR(SUM(F13-E13-G13),0)*IFERROR(majoration,1)</f>
        <v>0</v>
      </c>
      <c r="I13" s="40"/>
      <c r="J13" s="96"/>
      <c r="K13" s="96"/>
      <c r="L13" s="31"/>
      <c r="M13" s="96"/>
      <c r="N13" s="31"/>
      <c r="O13" s="31"/>
      <c r="P13" s="31"/>
      <c r="Q13" s="31"/>
    </row>
    <row r="14" spans="2:17" x14ac:dyDescent="0.25">
      <c r="B14" s="41"/>
      <c r="C14" s="37">
        <v>43839</v>
      </c>
      <c r="D14" s="48"/>
      <c r="E14" s="47" t="str">
        <f ca="1">IFERROR(OFFSET(VACATIONS!$C$4,MATCH(JAN!$D14,VACATIONS!$B$4:$B$21,0)-1,MATCH(TEXT(JAN!$C14,"jjjj"),VACATIONS!$C$2:$W$2,0)-1),"")</f>
        <v/>
      </c>
      <c r="F14" s="47" t="str">
        <f ca="1">IFERROR(OFFSET(VACATIONS!$C$4,MATCH(JAN!$D14,VACATIONS!$B$4:$B$21,0)-1,MATCH(TEXT(JAN!$C14,"jjjj"),VACATIONS!$C$2:$W$2,0)),"")</f>
        <v/>
      </c>
      <c r="G14" s="47" t="str">
        <f ca="1">IFERROR(OFFSET(VACATIONS!$C$4,MATCH(JAN!$D14,VACATIONS!$B$4:$B$21,0)-1,MATCH(TEXT(JAN!$C14,"jjjj"),VACATIONS!$C$2:$W$2,0)+1),"")</f>
        <v/>
      </c>
      <c r="H14" s="47">
        <f ca="1">IFERROR(SUM(F14-E14-G14),0)*IFERROR(majoration,1)</f>
        <v>0</v>
      </c>
      <c r="I14" s="35"/>
      <c r="J14" s="96"/>
      <c r="K14" s="96"/>
      <c r="L14" s="31"/>
      <c r="M14" s="96"/>
      <c r="N14" s="31"/>
      <c r="O14" s="31"/>
      <c r="P14" s="31"/>
      <c r="Q14" s="31"/>
    </row>
    <row r="15" spans="2:17" x14ac:dyDescent="0.25">
      <c r="B15" s="41"/>
      <c r="C15" s="39">
        <v>43840</v>
      </c>
      <c r="D15" s="49"/>
      <c r="E15" s="47" t="str">
        <f ca="1">IFERROR(OFFSET(VACATIONS!$C$4,MATCH(JAN!$D15,VACATIONS!$B$4:$B$21,0)-1,MATCH(TEXT(JAN!$C15,"jjjj"),VACATIONS!$C$2:$W$2,0)-1),"")</f>
        <v/>
      </c>
      <c r="F15" s="47" t="str">
        <f ca="1">IFERROR(OFFSET(VACATIONS!$C$4,MATCH(JAN!$D15,VACATIONS!$B$4:$B$21,0)-1,MATCH(TEXT(JAN!$C15,"jjjj"),VACATIONS!$C$2:$W$2,0)),"")</f>
        <v/>
      </c>
      <c r="G15" s="47" t="str">
        <f ca="1">IFERROR(OFFSET(VACATIONS!$C$4,MATCH(JAN!$D15,VACATIONS!$B$4:$B$21,0)-1,MATCH(TEXT(JAN!$C15,"jjjj"),VACATIONS!$C$2:$W$2,0)+1),"")</f>
        <v/>
      </c>
      <c r="H15" s="47">
        <f ca="1">IFERROR(SUM(F15-E15-G15),0)*IFERROR(majoration,1)</f>
        <v>0</v>
      </c>
      <c r="I15" s="40"/>
      <c r="J15" s="96"/>
      <c r="K15" s="96"/>
      <c r="L15" s="31"/>
      <c r="M15" s="96"/>
      <c r="N15" s="31"/>
      <c r="O15" s="31"/>
      <c r="P15" s="31"/>
      <c r="Q15" s="31"/>
    </row>
    <row r="16" spans="2:17" x14ac:dyDescent="0.25">
      <c r="B16" s="41"/>
      <c r="C16" s="37">
        <v>43841</v>
      </c>
      <c r="D16" s="48" t="s">
        <v>50</v>
      </c>
      <c r="E16" s="47" t="str">
        <f ca="1">IFERROR(OFFSET(VACATIONS!$C$4,MATCH(JAN!$D16,VACATIONS!$B$4:$B$21,0)-1,MATCH(TEXT(JAN!$C16,"jjjj"),VACATIONS!$C$2:$W$2,0)-1),"")</f>
        <v>*</v>
      </c>
      <c r="F16" s="47" t="str">
        <f ca="1">IFERROR(OFFSET(VACATIONS!$C$4,MATCH(JAN!$D16,VACATIONS!$B$4:$B$21,0)-1,MATCH(TEXT(JAN!$C16,"jjjj"),VACATIONS!$C$2:$W$2,0)),"")</f>
        <v>*</v>
      </c>
      <c r="G16" s="47" t="str">
        <f ca="1">IFERROR(OFFSET(VACATIONS!$C$4,MATCH(JAN!$D16,VACATIONS!$B$4:$B$21,0)-1,MATCH(TEXT(JAN!$C16,"jjjj"),VACATIONS!$C$2:$W$2,0)+1),"")</f>
        <v>*</v>
      </c>
      <c r="H16" s="47">
        <f ca="1">IFERROR(SUM(F16-E16-G16),0)*IFERROR(majoration,1)</f>
        <v>0</v>
      </c>
      <c r="I16" s="35" t="s">
        <v>13</v>
      </c>
      <c r="J16" s="96"/>
      <c r="K16" s="96"/>
      <c r="L16" s="31"/>
      <c r="M16" s="96"/>
      <c r="N16" s="31"/>
      <c r="O16" s="31"/>
      <c r="P16" s="31"/>
      <c r="Q16" s="31"/>
    </row>
    <row r="17" spans="2:27" x14ac:dyDescent="0.25">
      <c r="B17" s="41"/>
      <c r="C17" s="39">
        <v>43842</v>
      </c>
      <c r="D17" s="49" t="s">
        <v>47</v>
      </c>
      <c r="E17" s="47" t="str">
        <f ca="1">IFERROR(OFFSET(VACATIONS!$C$4,MATCH(JAN!$D17,VACATIONS!$B$4:$B$21,0)-1,MATCH(TEXT(JAN!$C17,"jjjj"),VACATIONS!$C$2:$W$2,0)-1),"")</f>
        <v>*</v>
      </c>
      <c r="F17" s="47" t="str">
        <f ca="1">IFERROR(OFFSET(VACATIONS!$C$4,MATCH(JAN!$D17,VACATIONS!$B$4:$B$21,0)-1,MATCH(TEXT(JAN!$C17,"jjjj"),VACATIONS!$C$2:$W$2,0)),"")</f>
        <v>*</v>
      </c>
      <c r="G17" s="47" t="str">
        <f ca="1">IFERROR(OFFSET(VACATIONS!$C$4,MATCH(JAN!$D17,VACATIONS!$B$4:$B$21,0)-1,MATCH(TEXT(JAN!$C17,"jjjj"),VACATIONS!$C$2:$W$2,0)+1),"")</f>
        <v>*</v>
      </c>
      <c r="H17" s="47">
        <f ca="1">IFERROR(SUM(F17-E17-G17),0)*IFERROR(majoration,1)</f>
        <v>0</v>
      </c>
      <c r="I17" s="40" t="s">
        <v>14</v>
      </c>
      <c r="J17" s="96"/>
      <c r="K17" s="96"/>
      <c r="L17" s="31"/>
      <c r="M17" s="96"/>
      <c r="N17" s="31"/>
      <c r="O17" s="31"/>
      <c r="P17" s="31"/>
      <c r="Q17" s="31"/>
    </row>
    <row r="18" spans="2:27" x14ac:dyDescent="0.25">
      <c r="B18" s="42">
        <v>3</v>
      </c>
      <c r="C18" s="37">
        <v>43843</v>
      </c>
      <c r="D18" s="48" t="s">
        <v>44</v>
      </c>
      <c r="E18" s="47">
        <f ca="1">IFERROR(OFFSET(VACATIONS!$C$4,MATCH(JAN!$D18,VACATIONS!$B$4:$B$21,0)-1,MATCH(TEXT(JAN!$C18,"jjjj"),VACATIONS!$C$2:$W$2,0)-1),"")</f>
        <v>0.52083333333333337</v>
      </c>
      <c r="F18" s="47">
        <f ca="1">IFERROR(OFFSET(VACATIONS!$C$4,MATCH(JAN!$D18,VACATIONS!$B$4:$B$21,0)-1,MATCH(TEXT(JAN!$C18,"jjjj"),VACATIONS!$C$2:$W$2,0)),"")</f>
        <v>0.875</v>
      </c>
      <c r="G18" s="47">
        <f ca="1">IFERROR(OFFSET(VACATIONS!$C$4,MATCH(JAN!$D18,VACATIONS!$B$4:$B$21,0)-1,MATCH(TEXT(JAN!$C18,"jjjj"),VACATIONS!$C$2:$W$2,0)+1),"")</f>
        <v>0</v>
      </c>
      <c r="H18" s="47">
        <f ca="1">IFERROR(SUM(F18-E18-G18),0)*IFERROR(majoration,1)</f>
        <v>0.35416666666666663</v>
      </c>
      <c r="I18" s="35"/>
      <c r="J18" s="96"/>
      <c r="K18" s="96"/>
      <c r="L18" s="96"/>
      <c r="M18" s="96"/>
      <c r="N18" s="31"/>
      <c r="O18" s="31"/>
      <c r="P18" s="31"/>
      <c r="Q18" s="31"/>
    </row>
    <row r="19" spans="2:27" x14ac:dyDescent="0.25">
      <c r="B19" s="42"/>
      <c r="C19" s="39">
        <v>43844</v>
      </c>
      <c r="D19" s="49" t="s">
        <v>44</v>
      </c>
      <c r="E19" s="47">
        <f ca="1">IFERROR(OFFSET(VACATIONS!$C$4,MATCH(JAN!$D19,VACATIONS!$B$4:$B$21,0)-1,MATCH(TEXT(JAN!$C19,"jjjj"),VACATIONS!$C$2:$W$2,0)-1),"")</f>
        <v>0.52083333333333337</v>
      </c>
      <c r="F19" s="47">
        <f ca="1">IFERROR(OFFSET(VACATIONS!$C$4,MATCH(JAN!$D19,VACATIONS!$B$4:$B$21,0)-1,MATCH(TEXT(JAN!$C19,"jjjj"),VACATIONS!$C$2:$W$2,0)),"")</f>
        <v>0.875</v>
      </c>
      <c r="G19" s="47">
        <f ca="1">IFERROR(OFFSET(VACATIONS!$C$4,MATCH(JAN!$D19,VACATIONS!$B$4:$B$21,0)-1,MATCH(TEXT(JAN!$C19,"jjjj"),VACATIONS!$C$2:$W$2,0)+1),"")</f>
        <v>0</v>
      </c>
      <c r="H19" s="47">
        <f ca="1">IFERROR(SUM(F19-E19-G19),0)*IFERROR(majoration,1)</f>
        <v>0.35416666666666663</v>
      </c>
      <c r="I19" s="40"/>
      <c r="J19" s="96"/>
      <c r="K19" s="96"/>
      <c r="L19" s="96"/>
      <c r="M19" s="96"/>
      <c r="N19" s="31"/>
      <c r="O19" s="31"/>
      <c r="P19" s="31"/>
      <c r="Q19" s="31"/>
    </row>
    <row r="20" spans="2:27" x14ac:dyDescent="0.25">
      <c r="B20" s="42"/>
      <c r="C20" s="37">
        <v>43845</v>
      </c>
      <c r="D20" s="48"/>
      <c r="E20" s="47" t="str">
        <f ca="1">IFERROR(OFFSET(VACATIONS!$C$4,MATCH(JAN!$D20,VACATIONS!$B$4:$B$21,0)-1,MATCH(TEXT(JAN!$C20,"jjjj"),VACATIONS!$C$2:$W$2,0)-1),"")</f>
        <v/>
      </c>
      <c r="F20" s="47" t="str">
        <f ca="1">IFERROR(OFFSET(VACATIONS!$C$4,MATCH(JAN!$D20,VACATIONS!$B$4:$B$21,0)-1,MATCH(TEXT(JAN!$C20,"jjjj"),VACATIONS!$C$2:$W$2,0)),"")</f>
        <v/>
      </c>
      <c r="G20" s="47" t="str">
        <f ca="1">IFERROR(OFFSET(VACATIONS!$C$4,MATCH(JAN!$D20,VACATIONS!$B$4:$B$21,0)-1,MATCH(TEXT(JAN!$C20,"jjjj"),VACATIONS!$C$2:$W$2,0)+1),"")</f>
        <v/>
      </c>
      <c r="H20" s="47">
        <f ca="1">IFERROR(SUM(F20-E20-G20),0)*IFERROR(majoration,1)</f>
        <v>0</v>
      </c>
      <c r="I20" s="35"/>
      <c r="J20" s="96"/>
      <c r="K20" s="96"/>
      <c r="L20" s="96"/>
      <c r="M20" s="96"/>
      <c r="N20" s="31"/>
      <c r="O20" s="31"/>
      <c r="P20" s="31"/>
      <c r="Q20" s="31"/>
    </row>
    <row r="21" spans="2:27" x14ac:dyDescent="0.25">
      <c r="B21" s="42"/>
      <c r="C21" s="39">
        <v>43846</v>
      </c>
      <c r="D21" s="49" t="s">
        <v>43</v>
      </c>
      <c r="E21" s="47">
        <f ca="1">IFERROR(OFFSET(VACATIONS!$C$4,MATCH(JAN!$D21,VACATIONS!$B$4:$B$21,0)-1,MATCH(TEXT(JAN!$C21,"jjjj"),VACATIONS!$C$2:$W$2,0)-1),"")</f>
        <v>0.22916666666666666</v>
      </c>
      <c r="F21" s="47">
        <f ca="1">IFERROR(OFFSET(VACATIONS!$C$4,MATCH(JAN!$D21,VACATIONS!$B$4:$B$21,0)-1,MATCH(TEXT(JAN!$C21,"jjjj"),VACATIONS!$C$2:$W$2,0)),"")</f>
        <v>0.54166666666666663</v>
      </c>
      <c r="G21" s="47">
        <f ca="1">IFERROR(OFFSET(VACATIONS!$C$4,MATCH(JAN!$D21,VACATIONS!$B$4:$B$21,0)-1,MATCH(TEXT(JAN!$C21,"jjjj"),VACATIONS!$C$2:$W$2,0)+1),"")</f>
        <v>0</v>
      </c>
      <c r="H21" s="47">
        <f ca="1">IFERROR(SUM(F21-E21-G21),0)*IFERROR(majoration,1)</f>
        <v>0.3125</v>
      </c>
      <c r="I21" s="40"/>
      <c r="J21" s="96"/>
      <c r="K21" s="96"/>
      <c r="L21" s="96"/>
      <c r="M21" s="96"/>
      <c r="N21" s="31"/>
      <c r="O21" s="31"/>
      <c r="P21" s="31"/>
      <c r="Q21" s="31"/>
    </row>
    <row r="22" spans="2:27" x14ac:dyDescent="0.25">
      <c r="B22" s="42"/>
      <c r="C22" s="37">
        <v>43847</v>
      </c>
      <c r="D22" s="48" t="s">
        <v>44</v>
      </c>
      <c r="E22" s="47">
        <f ca="1">IFERROR(OFFSET(VACATIONS!$C$4,MATCH(JAN!$D22,VACATIONS!$B$4:$B$21,0)-1,MATCH(TEXT(JAN!$C22,"jjjj"),VACATIONS!$C$2:$W$2,0)-1),"")</f>
        <v>0.52083333333333337</v>
      </c>
      <c r="F22" s="47">
        <f ca="1">IFERROR(OFFSET(VACATIONS!$C$4,MATCH(JAN!$D22,VACATIONS!$B$4:$B$21,0)-1,MATCH(TEXT(JAN!$C22,"jjjj"),VACATIONS!$C$2:$W$2,0)),"")</f>
        <v>0.875</v>
      </c>
      <c r="G22" s="47">
        <f ca="1">IFERROR(OFFSET(VACATIONS!$C$4,MATCH(JAN!$D22,VACATIONS!$B$4:$B$21,0)-1,MATCH(TEXT(JAN!$C22,"jjjj"),VACATIONS!$C$2:$W$2,0)+1),"")</f>
        <v>0</v>
      </c>
      <c r="H22" s="47">
        <f ca="1">IFERROR(SUM(F22-E22-G22),0)*IFERROR(majoration,1)</f>
        <v>0.35416666666666663</v>
      </c>
      <c r="I22" s="35"/>
      <c r="J22" s="96"/>
      <c r="K22" s="96"/>
      <c r="L22" s="96"/>
      <c r="M22" s="96"/>
      <c r="N22" s="31"/>
      <c r="O22" s="31"/>
      <c r="P22" s="31"/>
      <c r="Q22" s="31"/>
    </row>
    <row r="23" spans="2:27" x14ac:dyDescent="0.25">
      <c r="B23" s="42"/>
      <c r="C23" s="39">
        <v>43848</v>
      </c>
      <c r="D23" s="49"/>
      <c r="E23" s="47" t="str">
        <f ca="1">IFERROR(OFFSET(VACATIONS!$C$4,MATCH(JAN!$D23,VACATIONS!$B$4:$B$21,0)-1,MATCH(TEXT(JAN!$C23,"jjjj"),VACATIONS!$C$2:$W$2,0)-1),"")</f>
        <v/>
      </c>
      <c r="F23" s="47" t="str">
        <f ca="1">IFERROR(OFFSET(VACATIONS!$C$4,MATCH(JAN!$D23,VACATIONS!$B$4:$B$21,0)-1,MATCH(TEXT(JAN!$C23,"jjjj"),VACATIONS!$C$2:$W$2,0)),"")</f>
        <v/>
      </c>
      <c r="G23" s="47" t="str">
        <f ca="1">IFERROR(OFFSET(VACATIONS!$C$4,MATCH(JAN!$D23,VACATIONS!$B$4:$B$21,0)-1,MATCH(TEXT(JAN!$C23,"jjjj"),VACATIONS!$C$2:$W$2,0)+1),"")</f>
        <v/>
      </c>
      <c r="H23" s="47">
        <f ca="1">IFERROR(SUM(F23-E23-G23),0)*IFERROR(majoration,1)</f>
        <v>0</v>
      </c>
      <c r="I23" s="40"/>
      <c r="J23" s="96"/>
      <c r="K23" s="96"/>
      <c r="L23" s="96"/>
      <c r="M23" s="96"/>
      <c r="N23" s="31"/>
      <c r="O23" s="31"/>
      <c r="P23" s="31"/>
      <c r="Q23" s="31"/>
    </row>
    <row r="24" spans="2:27" x14ac:dyDescent="0.25">
      <c r="B24" s="42"/>
      <c r="C24" s="37">
        <v>43849</v>
      </c>
      <c r="D24" s="48"/>
      <c r="E24" s="47" t="str">
        <f ca="1">IFERROR(OFFSET(VACATIONS!$C$4,MATCH(JAN!$D24,VACATIONS!$B$4:$B$21,0)-1,MATCH(TEXT(JAN!$C24,"jjjj"),VACATIONS!$C$2:$W$2,0)-1),"")</f>
        <v/>
      </c>
      <c r="F24" s="47" t="str">
        <f ca="1">IFERROR(OFFSET(VACATIONS!$C$4,MATCH(JAN!$D24,VACATIONS!$B$4:$B$21,0)-1,MATCH(TEXT(JAN!$C24,"jjjj"),VACATIONS!$C$2:$W$2,0)),"")</f>
        <v/>
      </c>
      <c r="G24" s="47" t="str">
        <f ca="1">IFERROR(OFFSET(VACATIONS!$C$4,MATCH(JAN!$D24,VACATIONS!$B$4:$B$21,0)-1,MATCH(TEXT(JAN!$C24,"jjjj"),VACATIONS!$C$2:$W$2,0)+1),"")</f>
        <v/>
      </c>
      <c r="H24" s="47">
        <f ca="1">IFERROR(SUM(F24-E24-G24),0)*IFERROR(majoration,1)</f>
        <v>0</v>
      </c>
      <c r="I24" s="35"/>
      <c r="J24" s="96"/>
      <c r="K24" s="96"/>
      <c r="L24" s="96"/>
      <c r="M24" s="96"/>
      <c r="N24" s="31"/>
      <c r="O24" s="31"/>
      <c r="P24" s="31"/>
      <c r="Q24" s="31"/>
    </row>
    <row r="25" spans="2:27" x14ac:dyDescent="0.25">
      <c r="B25" s="43">
        <v>4</v>
      </c>
      <c r="C25" s="39">
        <v>43850</v>
      </c>
      <c r="D25" s="49" t="s">
        <v>43</v>
      </c>
      <c r="E25" s="47">
        <f ca="1">IFERROR(OFFSET(VACATIONS!$C$4,MATCH(JAN!$D25,VACATIONS!$B$4:$B$21,0)-1,MATCH(TEXT(JAN!$C25,"jjjj"),VACATIONS!$C$2:$W$2,0)-1),"")</f>
        <v>0.22916666666666666</v>
      </c>
      <c r="F25" s="47">
        <f ca="1">IFERROR(OFFSET(VACATIONS!$C$4,MATCH(JAN!$D25,VACATIONS!$B$4:$B$21,0)-1,MATCH(TEXT(JAN!$C25,"jjjj"),VACATIONS!$C$2:$W$2,0)),"")</f>
        <v>0.54166666666666663</v>
      </c>
      <c r="G25" s="47">
        <f ca="1">IFERROR(OFFSET(VACATIONS!$C$4,MATCH(JAN!$D25,VACATIONS!$B$4:$B$21,0)-1,MATCH(TEXT(JAN!$C25,"jjjj"),VACATIONS!$C$2:$W$2,0)+1),"")</f>
        <v>0</v>
      </c>
      <c r="H25" s="47">
        <f ca="1">IFERROR(SUM(F25-E25-G25),0)*IFERROR(majoration,1)</f>
        <v>0.59375</v>
      </c>
      <c r="I25" s="40" t="s">
        <v>18</v>
      </c>
      <c r="J25" s="96"/>
      <c r="K25" s="96"/>
      <c r="L25" s="96"/>
      <c r="M25" s="96"/>
      <c r="N25" s="31"/>
      <c r="O25" s="31"/>
      <c r="P25" s="31"/>
      <c r="Q25" s="31"/>
    </row>
    <row r="26" spans="2:27" x14ac:dyDescent="0.25">
      <c r="B26" s="43"/>
      <c r="C26" s="37">
        <v>43851</v>
      </c>
      <c r="D26" s="48" t="s">
        <v>43</v>
      </c>
      <c r="E26" s="47">
        <f ca="1">IFERROR(OFFSET(VACATIONS!$C$4,MATCH(JAN!$D26,VACATIONS!$B$4:$B$21,0)-1,MATCH(TEXT(JAN!$C26,"jjjj"),VACATIONS!$C$2:$W$2,0)-1),"")</f>
        <v>0.22916666666666666</v>
      </c>
      <c r="F26" s="47">
        <f ca="1">IFERROR(OFFSET(VACATIONS!$C$4,MATCH(JAN!$D26,VACATIONS!$B$4:$B$21,0)-1,MATCH(TEXT(JAN!$C26,"jjjj"),VACATIONS!$C$2:$W$2,0)),"")</f>
        <v>0.54166666666666663</v>
      </c>
      <c r="G26" s="47">
        <f ca="1">IFERROR(OFFSET(VACATIONS!$C$4,MATCH(JAN!$D26,VACATIONS!$B$4:$B$21,0)-1,MATCH(TEXT(JAN!$C26,"jjjj"),VACATIONS!$C$2:$W$2,0)+1),"")</f>
        <v>0</v>
      </c>
      <c r="H26" s="47">
        <f ca="1">IFERROR(SUM(F26-E26-G26),0)*IFERROR(majoration,1)</f>
        <v>0.59375</v>
      </c>
      <c r="I26" s="35" t="s">
        <v>18</v>
      </c>
      <c r="J26" s="96"/>
      <c r="K26" s="96"/>
      <c r="L26" s="96"/>
      <c r="M26" s="96"/>
      <c r="N26" s="96"/>
      <c r="O26" s="96"/>
      <c r="P26" s="96"/>
      <c r="Q26" s="96"/>
    </row>
    <row r="27" spans="2:27" x14ac:dyDescent="0.25">
      <c r="B27" s="43"/>
      <c r="C27" s="39">
        <v>43852</v>
      </c>
      <c r="D27" s="49" t="s">
        <v>42</v>
      </c>
      <c r="E27" s="47">
        <f ca="1">IFERROR(OFFSET(VACATIONS!$C$4,MATCH(JAN!$D27,VACATIONS!$B$4:$B$21,0)-1,MATCH(TEXT(JAN!$C27,"jjjj"),VACATIONS!$C$2:$W$2,0)-1),"")</f>
        <v>0.60416666666666663</v>
      </c>
      <c r="F27" s="47">
        <f ca="1">IFERROR(OFFSET(VACATIONS!$C$4,MATCH(JAN!$D27,VACATIONS!$B$4:$B$21,0)-1,MATCH(TEXT(JAN!$C27,"jjjj"),VACATIONS!$C$2:$W$2,0)),"")</f>
        <v>0.88541666666666663</v>
      </c>
      <c r="G27" s="47">
        <f ca="1">IFERROR(OFFSET(VACATIONS!$C$4,MATCH(JAN!$D27,VACATIONS!$B$4:$B$21,0)-1,MATCH(TEXT(JAN!$C27,"jjjj"),VACATIONS!$C$2:$W$2,0)+1),"")</f>
        <v>0</v>
      </c>
      <c r="H27" s="47">
        <f ca="1">IFERROR(SUM(F27-E27-G27),0)*IFERROR(majoration,1)</f>
        <v>0.53437499999999993</v>
      </c>
      <c r="I27" s="40" t="s">
        <v>18</v>
      </c>
      <c r="J27" s="96"/>
      <c r="K27" s="96"/>
      <c r="L27" s="96"/>
      <c r="M27" s="96"/>
      <c r="N27" s="96"/>
      <c r="O27" s="96"/>
      <c r="P27" s="96"/>
      <c r="Q27" s="96"/>
    </row>
    <row r="28" spans="2:27" x14ac:dyDescent="0.25">
      <c r="B28" s="43"/>
      <c r="C28" s="37">
        <v>43853</v>
      </c>
      <c r="D28" s="48" t="s">
        <v>44</v>
      </c>
      <c r="E28" s="47">
        <f ca="1">IFERROR(OFFSET(VACATIONS!$C$4,MATCH(JAN!$D28,VACATIONS!$B$4:$B$21,0)-1,MATCH(TEXT(JAN!$C28,"jjjj"),VACATIONS!$C$2:$W$2,0)-1),"")</f>
        <v>0.52083333333333337</v>
      </c>
      <c r="F28" s="47">
        <f ca="1">IFERROR(OFFSET(VACATIONS!$C$4,MATCH(JAN!$D28,VACATIONS!$B$4:$B$21,0)-1,MATCH(TEXT(JAN!$C28,"jjjj"),VACATIONS!$C$2:$W$2,0)),"")</f>
        <v>0.875</v>
      </c>
      <c r="G28" s="47">
        <f ca="1">IFERROR(OFFSET(VACATIONS!$C$4,MATCH(JAN!$D28,VACATIONS!$B$4:$B$21,0)-1,MATCH(TEXT(JAN!$C28,"jjjj"),VACATIONS!$C$2:$W$2,0)+1),"")</f>
        <v>0</v>
      </c>
      <c r="H28" s="47">
        <f ca="1">IFERROR(SUM(F28-E28-G28),0)*IFERROR(majoration,1)</f>
        <v>0.67291666666666661</v>
      </c>
      <c r="I28" s="35" t="s">
        <v>18</v>
      </c>
      <c r="J28" s="96"/>
      <c r="K28" s="96"/>
      <c r="L28" s="96"/>
      <c r="M28" s="96"/>
      <c r="N28" s="96"/>
      <c r="O28" s="96"/>
      <c r="P28" s="96"/>
      <c r="Q28" s="96"/>
    </row>
    <row r="29" spans="2:27" x14ac:dyDescent="0.25">
      <c r="B29" s="43"/>
      <c r="C29" s="39">
        <v>43854</v>
      </c>
      <c r="D29" s="49" t="s">
        <v>42</v>
      </c>
      <c r="E29" s="47">
        <f ca="1">IFERROR(OFFSET(VACATIONS!$C$4,MATCH(JAN!$D29,VACATIONS!$B$4:$B$21,0)-1,MATCH(TEXT(JAN!$C29,"jjjj"),VACATIONS!$C$2:$W$2,0)-1),"")</f>
        <v>0.60416666666666663</v>
      </c>
      <c r="F29" s="47">
        <f ca="1">IFERROR(OFFSET(VACATIONS!$C$4,MATCH(JAN!$D29,VACATIONS!$B$4:$B$21,0)-1,MATCH(TEXT(JAN!$C29,"jjjj"),VACATIONS!$C$2:$W$2,0)),"")</f>
        <v>0.88541666666666663</v>
      </c>
      <c r="G29" s="47">
        <f ca="1">IFERROR(OFFSET(VACATIONS!$C$4,MATCH(JAN!$D29,VACATIONS!$B$4:$B$21,0)-1,MATCH(TEXT(JAN!$C29,"jjjj"),VACATIONS!$C$2:$W$2,0)+1),"")</f>
        <v>0</v>
      </c>
      <c r="H29" s="47">
        <f ca="1">IFERROR(SUM(F29-E29-G29),0)*IFERROR(majoration,1)</f>
        <v>0.53437499999999993</v>
      </c>
      <c r="I29" s="40" t="s">
        <v>18</v>
      </c>
      <c r="J29" s="96"/>
      <c r="K29" s="96"/>
      <c r="L29" s="96"/>
      <c r="M29" s="96"/>
      <c r="N29" s="96"/>
      <c r="O29" s="96"/>
      <c r="P29" s="96"/>
      <c r="Q29" s="96"/>
    </row>
    <row r="30" spans="2:27" x14ac:dyDescent="0.25">
      <c r="B30" s="43"/>
      <c r="C30" s="37">
        <v>43855</v>
      </c>
      <c r="D30" s="48"/>
      <c r="E30" s="47" t="str">
        <f ca="1">IFERROR(OFFSET(VACATIONS!$C$4,MATCH(JAN!$D30,VACATIONS!$B$4:$B$21,0)-1,MATCH(TEXT(JAN!$C30,"jjjj"),VACATIONS!$C$2:$W$2,0)-1),"")</f>
        <v/>
      </c>
      <c r="F30" s="47" t="str">
        <f ca="1">IFERROR(OFFSET(VACATIONS!$C$4,MATCH(JAN!$D30,VACATIONS!$B$4:$B$21,0)-1,MATCH(TEXT(JAN!$C30,"jjjj"),VACATIONS!$C$2:$W$2,0)),"")</f>
        <v/>
      </c>
      <c r="G30" s="47" t="str">
        <f ca="1">IFERROR(OFFSET(VACATIONS!$C$4,MATCH(JAN!$D30,VACATIONS!$B$4:$B$21,0)-1,MATCH(TEXT(JAN!$C30,"jjjj"),VACATIONS!$C$2:$W$2,0)+1),"")</f>
        <v/>
      </c>
      <c r="H30" s="47">
        <f ca="1">IFERROR(SUM(F30-E30-G30),0)*IFERROR(majoration,1)</f>
        <v>0</v>
      </c>
      <c r="I30" s="35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</row>
    <row r="31" spans="2:27" x14ac:dyDescent="0.25">
      <c r="B31" s="43"/>
      <c r="C31" s="39">
        <v>43856</v>
      </c>
      <c r="D31" s="49"/>
      <c r="E31" s="47" t="str">
        <f ca="1">IFERROR(OFFSET(VACATIONS!$C$4,MATCH(JAN!$D31,VACATIONS!$B$4:$B$21,0)-1,MATCH(TEXT(JAN!$C31,"jjjj"),VACATIONS!$C$2:$W$2,0)-1),"")</f>
        <v/>
      </c>
      <c r="F31" s="47" t="str">
        <f ca="1">IFERROR(OFFSET(VACATIONS!$C$4,MATCH(JAN!$D31,VACATIONS!$B$4:$B$21,0)-1,MATCH(TEXT(JAN!$C31,"jjjj"),VACATIONS!$C$2:$W$2,0)),"")</f>
        <v/>
      </c>
      <c r="G31" s="47" t="str">
        <f ca="1">IFERROR(OFFSET(VACATIONS!$C$4,MATCH(JAN!$D31,VACATIONS!$B$4:$B$21,0)-1,MATCH(TEXT(JAN!$C31,"jjjj"),VACATIONS!$C$2:$W$2,0)+1),"")</f>
        <v/>
      </c>
      <c r="H31" s="47">
        <f ca="1">IFERROR(SUM(F31-E31-G31),0)*IFERROR(majoration,1)</f>
        <v>0</v>
      </c>
      <c r="I31" s="40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</row>
    <row r="32" spans="2:27" x14ac:dyDescent="0.25">
      <c r="B32" s="44">
        <v>5</v>
      </c>
      <c r="C32" s="37">
        <v>43857</v>
      </c>
      <c r="D32" s="48" t="s">
        <v>45</v>
      </c>
      <c r="E32" s="47" t="str">
        <f ca="1">IFERROR(OFFSET(VACATIONS!$C$4,MATCH(JAN!$D32,VACATIONS!$B$4:$B$21,0)-1,MATCH(TEXT(JAN!$C32,"jjjj"),VACATIONS!$C$2:$W$2,0)-1),"")</f>
        <v>*</v>
      </c>
      <c r="F32" s="47" t="str">
        <f ca="1">IFERROR(OFFSET(VACATIONS!$C$4,MATCH(JAN!$D32,VACATIONS!$B$4:$B$21,0)-1,MATCH(TEXT(JAN!$C32,"jjjj"),VACATIONS!$C$2:$W$2,0)),"")</f>
        <v>*</v>
      </c>
      <c r="G32" s="47" t="str">
        <f ca="1">IFERROR(OFFSET(VACATIONS!$C$4,MATCH(JAN!$D32,VACATIONS!$B$4:$B$21,0)-1,MATCH(TEXT(JAN!$C32,"jjjj"),VACATIONS!$C$2:$W$2,0)+1),"")</f>
        <v>*</v>
      </c>
      <c r="H32" s="47">
        <f ca="1">IFERROR(SUM(F32-E32-G32),0)*IFERROR(majoration,1)</f>
        <v>0</v>
      </c>
      <c r="I32" s="35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</row>
    <row r="33" spans="2:9" x14ac:dyDescent="0.25">
      <c r="B33" s="44"/>
      <c r="C33" s="39">
        <v>43858</v>
      </c>
      <c r="D33" s="49"/>
      <c r="E33" s="47" t="str">
        <f ca="1">IFERROR(OFFSET(VACATIONS!$C$4,MATCH(JAN!$D33,VACATIONS!$B$4:$B$21,0)-1,MATCH(TEXT(JAN!$C33,"jjjj"),VACATIONS!$C$2:$W$2,0)-1),"")</f>
        <v/>
      </c>
      <c r="F33" s="47" t="str">
        <f ca="1">IFERROR(OFFSET(VACATIONS!$C$4,MATCH(JAN!$D33,VACATIONS!$B$4:$B$21,0)-1,MATCH(TEXT(JAN!$C33,"jjjj"),VACATIONS!$C$2:$W$2,0)),"")</f>
        <v/>
      </c>
      <c r="G33" s="47" t="str">
        <f ca="1">IFERROR(OFFSET(VACATIONS!$C$4,MATCH(JAN!$D33,VACATIONS!$B$4:$B$21,0)-1,MATCH(TEXT(JAN!$C33,"jjjj"),VACATIONS!$C$2:$W$2,0)+1),"")</f>
        <v/>
      </c>
      <c r="H33" s="47">
        <f ca="1">IFERROR(SUM(F33-E33-G33),0)*IFERROR(majoration,1)</f>
        <v>0</v>
      </c>
      <c r="I33" s="40"/>
    </row>
    <row r="34" spans="2:9" x14ac:dyDescent="0.25">
      <c r="B34" s="44"/>
      <c r="C34" s="37">
        <v>43859</v>
      </c>
      <c r="D34" s="48" t="s">
        <v>41</v>
      </c>
      <c r="E34" s="47">
        <f ca="1">IFERROR(OFFSET(VACATIONS!$C$4,MATCH(JAN!$D34,VACATIONS!$B$4:$B$21,0)-1,MATCH(TEXT(JAN!$C34,"jjjj"),VACATIONS!$C$2:$W$2,0)-1),"")</f>
        <v>0.60416666666666663</v>
      </c>
      <c r="F34" s="47">
        <f ca="1">IFERROR(OFFSET(VACATIONS!$C$4,MATCH(JAN!$D34,VACATIONS!$B$4:$B$21,0)-1,MATCH(TEXT(JAN!$C34,"jjjj"),VACATIONS!$C$2:$W$2,0)),"")</f>
        <v>0.8125</v>
      </c>
      <c r="G34" s="47">
        <f ca="1">IFERROR(OFFSET(VACATIONS!$C$4,MATCH(JAN!$D34,VACATIONS!$B$4:$B$21,0)-1,MATCH(TEXT(JAN!$C34,"jjjj"),VACATIONS!$C$2:$W$2,0)+1),"")</f>
        <v>0</v>
      </c>
      <c r="H34" s="47">
        <f ca="1">IFERROR(SUM(F34-E34-G34),0)*IFERROR(majoration,1)</f>
        <v>0.20833333333333337</v>
      </c>
      <c r="I34" s="35"/>
    </row>
    <row r="35" spans="2:9" x14ac:dyDescent="0.25">
      <c r="B35" s="44"/>
      <c r="C35" s="39">
        <v>43860</v>
      </c>
      <c r="D35" s="49" t="s">
        <v>44</v>
      </c>
      <c r="E35" s="47">
        <f ca="1">IFERROR(OFFSET(VACATIONS!$C$4,MATCH(JAN!$D35,VACATIONS!$B$4:$B$21,0)-1,MATCH(TEXT(JAN!$C35,"jjjj"),VACATIONS!$C$2:$W$2,0)-1),"")</f>
        <v>0.52083333333333337</v>
      </c>
      <c r="F35" s="47">
        <f ca="1">IFERROR(OFFSET(VACATIONS!$C$4,MATCH(JAN!$D35,VACATIONS!$B$4:$B$21,0)-1,MATCH(TEXT(JAN!$C35,"jjjj"),VACATIONS!$C$2:$W$2,0)),"")</f>
        <v>0.875</v>
      </c>
      <c r="G35" s="47">
        <f ca="1">IFERROR(OFFSET(VACATIONS!$C$4,MATCH(JAN!$D35,VACATIONS!$B$4:$B$21,0)-1,MATCH(TEXT(JAN!$C35,"jjjj"),VACATIONS!$C$2:$W$2,0)+1),"")</f>
        <v>0</v>
      </c>
      <c r="H35" s="47">
        <f ca="1">IFERROR(SUM(F35-E35-G35),0)*IFERROR(majoration,1)</f>
        <v>0.35416666666666663</v>
      </c>
      <c r="I35" s="40"/>
    </row>
    <row r="36" spans="2:9" x14ac:dyDescent="0.25">
      <c r="B36" s="45"/>
      <c r="C36" s="46">
        <v>43861</v>
      </c>
      <c r="D36" s="50"/>
      <c r="E36" s="47" t="str">
        <f ca="1">IFERROR(OFFSET(VACATIONS!$C$4,MATCH(JAN!$D36,VACATIONS!$B$4:$B$21,0)-1,MATCH(TEXT(JAN!$C36,"jjjj"),VACATIONS!$C$2:$W$2,0)-1),"")</f>
        <v/>
      </c>
      <c r="F36" s="47" t="str">
        <f ca="1">IFERROR(OFFSET(VACATIONS!$C$4,MATCH(JAN!$D36,VACATIONS!$B$4:$B$21,0)-1,MATCH(TEXT(JAN!$C36,"jjjj"),VACATIONS!$C$2:$W$2,0)),"")</f>
        <v/>
      </c>
      <c r="G36" s="47" t="str">
        <f ca="1">IFERROR(OFFSET(VACATIONS!$C$4,MATCH(JAN!$D36,VACATIONS!$B$4:$B$21,0)-1,MATCH(TEXT(JAN!$C36,"jjjj"),VACATIONS!$C$2:$W$2,0)+1),"")</f>
        <v/>
      </c>
      <c r="H36" s="47">
        <f ca="1">IFERROR(SUM(F36-E36-G36),0)*IFERROR(majoration,1)</f>
        <v>0</v>
      </c>
      <c r="I36" s="38"/>
    </row>
    <row r="37" spans="2:9" x14ac:dyDescent="0.25">
      <c r="H37" s="102">
        <f ca="1">SUM(H6:H36)</f>
        <v>5.8874999999999993</v>
      </c>
    </row>
  </sheetData>
  <mergeCells count="1">
    <mergeCell ref="E1:G2"/>
  </mergeCells>
  <conditionalFormatting sqref="H6:H36">
    <cfRule type="cellIs" dxfId="3" priority="2" operator="greaterThan">
      <formula>0</formula>
    </cfRule>
    <cfRule type="expression" dxfId="2" priority="1">
      <formula>AND(majoration&gt;1,$H6&lt;&gt;0)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VACATIONS!$B$4:$B$21</xm:f>
          </x14:formula1>
          <xm:sqref>D6:D36</xm:sqref>
        </x14:dataValidation>
        <x14:dataValidation type="list" allowBlank="1" showInputMessage="1" showErrorMessage="1" xr:uid="{00000000-0002-0000-0100-000001000000}">
          <x14:formula1>
            <xm:f>VACATIONS!$B$24:$B$29</xm:f>
          </x14:formula1>
          <xm:sqref>I6:I36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00B050"/>
  </sheetPr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00B050"/>
  </sheetPr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00B050"/>
  </sheetPr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rgb="FF00B050"/>
  </sheetPr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rgb="FF00B050"/>
  </sheetPr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rgb="FF00B050"/>
  </sheetPr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rgb="FF00B050"/>
  </sheetPr>
  <dimension ref="A1"/>
  <sheetViews>
    <sheetView workbookViewId="0">
      <selection activeCell="C30" sqref="C30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tabColor rgb="FF00B050"/>
  </sheetPr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tabColor rgb="FF00B050"/>
  </sheetPr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tabColor rgb="FF00B050"/>
  </sheetPr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tabColor rgb="FF00B050"/>
  </sheetPr>
  <dimension ref="A1"/>
  <sheetViews>
    <sheetView workbookViewId="0">
      <selection activeCell="L13" sqref="L13:M25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7">
    <tabColor rgb="FF7030A0"/>
  </sheetPr>
  <dimension ref="B1:Y40"/>
  <sheetViews>
    <sheetView zoomScaleNormal="100" workbookViewId="0">
      <pane ySplit="1" topLeftCell="A2" activePane="bottomLeft" state="frozen"/>
      <selection pane="bottomLeft" activeCell="AB17" sqref="AB17"/>
    </sheetView>
  </sheetViews>
  <sheetFormatPr baseColWidth="10" defaultColWidth="11.42578125" defaultRowHeight="15" x14ac:dyDescent="0.25"/>
  <cols>
    <col min="1" max="1" width="11.42578125" style="4"/>
    <col min="2" max="2" width="3" style="4" customWidth="1"/>
    <col min="3" max="3" width="11.42578125" style="4"/>
    <col min="4" max="4" width="3" style="4" customWidth="1"/>
    <col min="5" max="5" width="11.42578125" style="51"/>
    <col min="6" max="6" width="3" style="4" customWidth="1"/>
    <col min="7" max="7" width="11.42578125" style="51"/>
    <col min="8" max="8" width="3" style="4" customWidth="1"/>
    <col min="9" max="9" width="11.42578125" style="51"/>
    <col min="10" max="10" width="3" style="4" customWidth="1"/>
    <col min="11" max="11" width="11.42578125" style="51"/>
    <col min="12" max="12" width="3" style="4" customWidth="1"/>
    <col min="13" max="13" width="11.42578125" style="51"/>
    <col min="14" max="14" width="3" style="4" customWidth="1"/>
    <col min="15" max="15" width="11.42578125" style="51"/>
    <col min="16" max="16" width="3" style="4" customWidth="1"/>
    <col min="17" max="17" width="11.42578125" style="51"/>
    <col min="18" max="18" width="3" style="4" customWidth="1"/>
    <col min="19" max="19" width="11.42578125" style="51"/>
    <col min="20" max="20" width="3" style="4" customWidth="1"/>
    <col min="21" max="21" width="11.42578125" style="51"/>
    <col min="22" max="22" width="3" style="4" customWidth="1"/>
    <col min="23" max="23" width="11.42578125" style="51"/>
    <col min="24" max="24" width="3" style="4" customWidth="1"/>
    <col min="25" max="25" width="11.42578125" style="51"/>
    <col min="26" max="16384" width="11.42578125" style="4"/>
  </cols>
  <sheetData>
    <row r="1" spans="2:25" s="52" customFormat="1" ht="24.75" customHeight="1" x14ac:dyDescent="0.25">
      <c r="C1" s="53" t="s">
        <v>19</v>
      </c>
      <c r="E1" s="56" t="s">
        <v>26</v>
      </c>
      <c r="G1" s="54" t="s">
        <v>27</v>
      </c>
      <c r="I1" s="57" t="s">
        <v>28</v>
      </c>
      <c r="K1" s="54" t="s">
        <v>29</v>
      </c>
      <c r="M1" s="56" t="s">
        <v>30</v>
      </c>
      <c r="O1" s="55" t="s">
        <v>31</v>
      </c>
      <c r="Q1" s="56" t="s">
        <v>32</v>
      </c>
      <c r="S1" s="54" t="s">
        <v>33</v>
      </c>
      <c r="U1" s="57" t="s">
        <v>34</v>
      </c>
      <c r="W1" s="54" t="s">
        <v>35</v>
      </c>
      <c r="Y1" s="56" t="s">
        <v>36</v>
      </c>
    </row>
    <row r="2" spans="2:25" ht="15.75" thickBot="1" x14ac:dyDescent="0.3"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</row>
    <row r="3" spans="2:25" ht="16.5" thickTop="1" thickBot="1" x14ac:dyDescent="0.3">
      <c r="B3" s="62">
        <v>1</v>
      </c>
      <c r="C3" s="63">
        <v>43829</v>
      </c>
      <c r="D3" s="97"/>
      <c r="F3" s="97"/>
      <c r="H3" s="97"/>
      <c r="J3" s="97"/>
      <c r="L3" s="75">
        <v>23</v>
      </c>
      <c r="M3" s="76">
        <v>43983</v>
      </c>
      <c r="N3" s="97"/>
      <c r="P3" s="97"/>
      <c r="R3" s="97"/>
      <c r="T3" s="97"/>
      <c r="V3" s="97"/>
      <c r="X3" s="97"/>
    </row>
    <row r="4" spans="2:25" ht="16.5" thickTop="1" thickBot="1" x14ac:dyDescent="0.3">
      <c r="B4" s="64"/>
      <c r="C4" s="65">
        <v>43830</v>
      </c>
      <c r="D4" s="97"/>
      <c r="F4" s="97"/>
      <c r="H4" s="97"/>
      <c r="J4" s="97"/>
      <c r="L4" s="70"/>
      <c r="M4" s="66">
        <v>43984</v>
      </c>
      <c r="N4" s="97"/>
      <c r="P4" s="97"/>
      <c r="R4" s="62">
        <v>36</v>
      </c>
      <c r="S4" s="76">
        <v>44075</v>
      </c>
      <c r="T4" s="97"/>
      <c r="V4" s="97"/>
      <c r="X4" s="75">
        <v>49</v>
      </c>
      <c r="Y4" s="76">
        <v>44166</v>
      </c>
    </row>
    <row r="5" spans="2:25" ht="16.5" thickTop="1" thickBot="1" x14ac:dyDescent="0.3">
      <c r="B5" s="64"/>
      <c r="C5" s="66">
        <v>43831</v>
      </c>
      <c r="D5" s="97"/>
      <c r="F5" s="97"/>
      <c r="H5" s="75">
        <v>14</v>
      </c>
      <c r="I5" s="76">
        <v>43922</v>
      </c>
      <c r="J5" s="97"/>
      <c r="L5" s="70"/>
      <c r="M5" s="58">
        <v>43985</v>
      </c>
      <c r="N5" s="62">
        <v>27</v>
      </c>
      <c r="O5" s="76">
        <v>44013</v>
      </c>
      <c r="P5" s="97"/>
      <c r="R5" s="64"/>
      <c r="S5" s="66">
        <v>44076</v>
      </c>
      <c r="T5" s="97"/>
      <c r="V5" s="97"/>
      <c r="X5" s="70"/>
      <c r="Y5" s="66">
        <v>44167</v>
      </c>
    </row>
    <row r="6" spans="2:25" ht="16.5" thickTop="1" thickBot="1" x14ac:dyDescent="0.3">
      <c r="B6" s="64"/>
      <c r="C6" s="66">
        <v>43832</v>
      </c>
      <c r="D6" s="97"/>
      <c r="E6" s="97"/>
      <c r="F6" s="97"/>
      <c r="G6" s="97"/>
      <c r="H6" s="70"/>
      <c r="I6" s="66">
        <v>43923</v>
      </c>
      <c r="J6" s="97"/>
      <c r="K6" s="97"/>
      <c r="L6" s="70"/>
      <c r="M6" s="58">
        <v>43986</v>
      </c>
      <c r="N6" s="64"/>
      <c r="O6" s="66">
        <v>44014</v>
      </c>
      <c r="P6" s="97"/>
      <c r="Q6" s="97"/>
      <c r="R6" s="64"/>
      <c r="S6" s="58">
        <v>44077</v>
      </c>
      <c r="T6" s="75">
        <v>40</v>
      </c>
      <c r="U6" s="76">
        <v>44105</v>
      </c>
      <c r="V6" s="97"/>
      <c r="W6" s="97"/>
      <c r="X6" s="70"/>
      <c r="Y6" s="66">
        <v>44168</v>
      </c>
    </row>
    <row r="7" spans="2:25" ht="16.5" thickTop="1" thickBot="1" x14ac:dyDescent="0.3">
      <c r="B7" s="64"/>
      <c r="C7" s="66">
        <v>43833</v>
      </c>
      <c r="D7" s="97"/>
      <c r="F7" s="97"/>
      <c r="H7" s="70"/>
      <c r="I7" s="58">
        <v>43924</v>
      </c>
      <c r="J7" s="62">
        <v>18</v>
      </c>
      <c r="K7" s="79">
        <v>43952</v>
      </c>
      <c r="L7" s="70"/>
      <c r="M7" s="58">
        <v>43987</v>
      </c>
      <c r="N7" s="64"/>
      <c r="O7" s="66">
        <v>44015</v>
      </c>
      <c r="P7" s="97"/>
      <c r="R7" s="64"/>
      <c r="S7" s="58">
        <v>44078</v>
      </c>
      <c r="T7" s="70"/>
      <c r="U7" s="66">
        <v>44106</v>
      </c>
      <c r="V7" s="97"/>
      <c r="X7" s="70"/>
      <c r="Y7" s="66">
        <v>44169</v>
      </c>
    </row>
    <row r="8" spans="2:25" ht="16.5" thickTop="1" thickBot="1" x14ac:dyDescent="0.3">
      <c r="B8" s="64"/>
      <c r="C8" s="58">
        <v>43834</v>
      </c>
      <c r="D8" s="75">
        <v>5</v>
      </c>
      <c r="E8" s="76">
        <v>43862</v>
      </c>
      <c r="F8" s="97"/>
      <c r="H8" s="70"/>
      <c r="I8" s="58">
        <v>43925</v>
      </c>
      <c r="J8" s="64"/>
      <c r="K8" s="58">
        <v>43953</v>
      </c>
      <c r="L8" s="70"/>
      <c r="M8" s="58">
        <v>43988</v>
      </c>
      <c r="N8" s="64"/>
      <c r="O8" s="58">
        <v>44016</v>
      </c>
      <c r="P8" s="75">
        <v>31</v>
      </c>
      <c r="Q8" s="79">
        <v>44044</v>
      </c>
      <c r="R8" s="64"/>
      <c r="S8" s="58">
        <v>44079</v>
      </c>
      <c r="T8" s="70"/>
      <c r="U8" s="66">
        <v>44107</v>
      </c>
      <c r="V8" s="97"/>
      <c r="X8" s="70"/>
      <c r="Y8" s="66">
        <v>44170</v>
      </c>
    </row>
    <row r="9" spans="2:25" ht="16.5" thickTop="1" thickBot="1" x14ac:dyDescent="0.3">
      <c r="B9" s="64"/>
      <c r="C9" s="58">
        <v>43835</v>
      </c>
      <c r="D9" s="70"/>
      <c r="E9" s="58">
        <v>43863</v>
      </c>
      <c r="F9" s="62">
        <v>9</v>
      </c>
      <c r="G9" s="79">
        <v>43891</v>
      </c>
      <c r="H9" s="70"/>
      <c r="I9" s="58">
        <v>43926</v>
      </c>
      <c r="J9" s="64"/>
      <c r="K9" s="58">
        <v>43954</v>
      </c>
      <c r="L9" s="70"/>
      <c r="M9" s="58">
        <v>43989</v>
      </c>
      <c r="N9" s="64"/>
      <c r="O9" s="58">
        <v>44017</v>
      </c>
      <c r="P9" s="70"/>
      <c r="Q9" s="58">
        <v>44045</v>
      </c>
      <c r="R9" s="64"/>
      <c r="S9" s="58">
        <v>44080</v>
      </c>
      <c r="T9" s="70"/>
      <c r="U9" s="58">
        <v>44108</v>
      </c>
      <c r="V9" s="62">
        <v>44</v>
      </c>
      <c r="W9" s="79">
        <v>44136</v>
      </c>
      <c r="X9" s="70"/>
      <c r="Y9" s="66">
        <v>44171</v>
      </c>
    </row>
    <row r="10" spans="2:25" ht="15.75" thickTop="1" x14ac:dyDescent="0.25">
      <c r="B10" s="62">
        <v>2</v>
      </c>
      <c r="C10" s="83">
        <v>43836</v>
      </c>
      <c r="D10" s="75">
        <v>6</v>
      </c>
      <c r="E10" s="83">
        <v>43864</v>
      </c>
      <c r="F10" s="62">
        <v>10</v>
      </c>
      <c r="G10" s="83">
        <v>43892</v>
      </c>
      <c r="H10" s="75">
        <v>15</v>
      </c>
      <c r="I10" s="83">
        <v>43927</v>
      </c>
      <c r="J10" s="62">
        <v>19</v>
      </c>
      <c r="K10" s="83">
        <v>43955</v>
      </c>
      <c r="L10" s="75">
        <v>24</v>
      </c>
      <c r="M10" s="83">
        <v>43990</v>
      </c>
      <c r="N10" s="62">
        <v>28</v>
      </c>
      <c r="O10" s="83">
        <v>44018</v>
      </c>
      <c r="P10" s="75">
        <v>32</v>
      </c>
      <c r="Q10" s="83">
        <v>44046</v>
      </c>
      <c r="R10" s="62">
        <v>37</v>
      </c>
      <c r="S10" s="83">
        <v>44081</v>
      </c>
      <c r="T10" s="75">
        <v>41</v>
      </c>
      <c r="U10" s="83">
        <v>44109</v>
      </c>
      <c r="V10" s="62">
        <v>45</v>
      </c>
      <c r="W10" s="83">
        <v>44137</v>
      </c>
      <c r="X10" s="75">
        <v>50</v>
      </c>
      <c r="Y10" s="84">
        <v>44172</v>
      </c>
    </row>
    <row r="11" spans="2:25" x14ac:dyDescent="0.25">
      <c r="B11" s="64"/>
      <c r="C11" s="59">
        <v>43837</v>
      </c>
      <c r="D11" s="70"/>
      <c r="E11" s="59">
        <v>43865</v>
      </c>
      <c r="F11" s="64"/>
      <c r="G11" s="59">
        <v>43893</v>
      </c>
      <c r="H11" s="70"/>
      <c r="I11" s="59">
        <v>43928</v>
      </c>
      <c r="J11" s="64"/>
      <c r="K11" s="59">
        <v>43956</v>
      </c>
      <c r="L11" s="70"/>
      <c r="M11" s="59">
        <v>43991</v>
      </c>
      <c r="N11" s="64"/>
      <c r="O11" s="59">
        <v>44019</v>
      </c>
      <c r="P11" s="70"/>
      <c r="Q11" s="59">
        <v>44047</v>
      </c>
      <c r="R11" s="64"/>
      <c r="S11" s="59">
        <v>44082</v>
      </c>
      <c r="T11" s="70"/>
      <c r="U11" s="59">
        <v>44110</v>
      </c>
      <c r="V11" s="64"/>
      <c r="W11" s="59">
        <v>44138</v>
      </c>
      <c r="X11" s="70"/>
      <c r="Y11" s="67">
        <v>44173</v>
      </c>
    </row>
    <row r="12" spans="2:25" x14ac:dyDescent="0.25">
      <c r="B12" s="64"/>
      <c r="C12" s="59">
        <v>43838</v>
      </c>
      <c r="D12" s="70"/>
      <c r="E12" s="59">
        <v>43866</v>
      </c>
      <c r="F12" s="64"/>
      <c r="G12" s="59">
        <v>43894</v>
      </c>
      <c r="H12" s="70"/>
      <c r="I12" s="59">
        <v>43929</v>
      </c>
      <c r="J12" s="64"/>
      <c r="K12" s="59">
        <v>43957</v>
      </c>
      <c r="L12" s="70"/>
      <c r="M12" s="59">
        <v>43992</v>
      </c>
      <c r="N12" s="64"/>
      <c r="O12" s="59">
        <v>44020</v>
      </c>
      <c r="P12" s="70"/>
      <c r="Q12" s="59">
        <v>44048</v>
      </c>
      <c r="R12" s="64"/>
      <c r="S12" s="59">
        <v>44083</v>
      </c>
      <c r="T12" s="70"/>
      <c r="U12" s="59">
        <v>44111</v>
      </c>
      <c r="V12" s="64"/>
      <c r="W12" s="59">
        <v>44139</v>
      </c>
      <c r="X12" s="70"/>
      <c r="Y12" s="67">
        <v>44174</v>
      </c>
    </row>
    <row r="13" spans="2:25" x14ac:dyDescent="0.25">
      <c r="B13" s="64"/>
      <c r="C13" s="59">
        <v>43839</v>
      </c>
      <c r="D13" s="70"/>
      <c r="E13" s="59">
        <v>43867</v>
      </c>
      <c r="F13" s="64"/>
      <c r="G13" s="59">
        <v>43895</v>
      </c>
      <c r="H13" s="70"/>
      <c r="I13" s="59">
        <v>43930</v>
      </c>
      <c r="J13" s="64"/>
      <c r="K13" s="59">
        <v>43958</v>
      </c>
      <c r="L13" s="70"/>
      <c r="M13" s="59">
        <v>43993</v>
      </c>
      <c r="N13" s="64"/>
      <c r="O13" s="59">
        <v>44021</v>
      </c>
      <c r="P13" s="70"/>
      <c r="Q13" s="59">
        <v>44049</v>
      </c>
      <c r="R13" s="64"/>
      <c r="S13" s="59">
        <v>44084</v>
      </c>
      <c r="T13" s="70"/>
      <c r="U13" s="59">
        <v>44112</v>
      </c>
      <c r="V13" s="64"/>
      <c r="W13" s="59">
        <v>44140</v>
      </c>
      <c r="X13" s="70"/>
      <c r="Y13" s="67">
        <v>44175</v>
      </c>
    </row>
    <row r="14" spans="2:25" x14ac:dyDescent="0.25">
      <c r="B14" s="64"/>
      <c r="C14" s="59">
        <v>43840</v>
      </c>
      <c r="D14" s="70"/>
      <c r="E14" s="59">
        <v>43868</v>
      </c>
      <c r="F14" s="64"/>
      <c r="G14" s="59">
        <v>43896</v>
      </c>
      <c r="H14" s="70"/>
      <c r="I14" s="59">
        <v>43931</v>
      </c>
      <c r="J14" s="64"/>
      <c r="K14" s="59">
        <v>43959</v>
      </c>
      <c r="L14" s="70"/>
      <c r="M14" s="59">
        <v>43994</v>
      </c>
      <c r="N14" s="64"/>
      <c r="O14" s="59">
        <v>44022</v>
      </c>
      <c r="P14" s="70"/>
      <c r="Q14" s="59">
        <v>44050</v>
      </c>
      <c r="R14" s="64"/>
      <c r="S14" s="59">
        <v>44085</v>
      </c>
      <c r="T14" s="70"/>
      <c r="U14" s="59">
        <v>44113</v>
      </c>
      <c r="V14" s="64"/>
      <c r="W14" s="59">
        <v>44141</v>
      </c>
      <c r="X14" s="70"/>
      <c r="Y14" s="67">
        <v>44176</v>
      </c>
    </row>
    <row r="15" spans="2:25" x14ac:dyDescent="0.25">
      <c r="B15" s="64"/>
      <c r="C15" s="59">
        <v>43841</v>
      </c>
      <c r="D15" s="70"/>
      <c r="E15" s="59">
        <v>43869</v>
      </c>
      <c r="F15" s="64"/>
      <c r="G15" s="59">
        <v>43897</v>
      </c>
      <c r="H15" s="70"/>
      <c r="I15" s="59">
        <v>43932</v>
      </c>
      <c r="J15" s="64"/>
      <c r="K15" s="59">
        <v>43960</v>
      </c>
      <c r="L15" s="70"/>
      <c r="M15" s="59">
        <v>43995</v>
      </c>
      <c r="N15" s="64"/>
      <c r="O15" s="59">
        <v>44023</v>
      </c>
      <c r="P15" s="70"/>
      <c r="Q15" s="59">
        <v>44051</v>
      </c>
      <c r="R15" s="64"/>
      <c r="S15" s="59">
        <v>44086</v>
      </c>
      <c r="T15" s="70"/>
      <c r="U15" s="59">
        <v>44114</v>
      </c>
      <c r="V15" s="64"/>
      <c r="W15" s="59">
        <v>44142</v>
      </c>
      <c r="X15" s="70"/>
      <c r="Y15" s="67">
        <v>44177</v>
      </c>
    </row>
    <row r="16" spans="2:25" ht="15.75" thickBot="1" x14ac:dyDescent="0.3">
      <c r="B16" s="64"/>
      <c r="C16" s="59">
        <v>43842</v>
      </c>
      <c r="D16" s="70"/>
      <c r="E16" s="59">
        <v>43870</v>
      </c>
      <c r="F16" s="64"/>
      <c r="G16" s="59">
        <v>43898</v>
      </c>
      <c r="H16" s="70"/>
      <c r="I16" s="59">
        <v>43933</v>
      </c>
      <c r="J16" s="64"/>
      <c r="K16" s="59">
        <v>43961</v>
      </c>
      <c r="L16" s="70"/>
      <c r="M16" s="59">
        <v>43996</v>
      </c>
      <c r="N16" s="64"/>
      <c r="O16" s="59">
        <v>44024</v>
      </c>
      <c r="P16" s="70"/>
      <c r="Q16" s="59">
        <v>44052</v>
      </c>
      <c r="R16" s="64"/>
      <c r="S16" s="59">
        <v>44087</v>
      </c>
      <c r="T16" s="70"/>
      <c r="U16" s="59">
        <v>44115</v>
      </c>
      <c r="V16" s="64"/>
      <c r="W16" s="59">
        <v>44143</v>
      </c>
      <c r="X16" s="70"/>
      <c r="Y16" s="67">
        <v>44178</v>
      </c>
    </row>
    <row r="17" spans="2:25" ht="15.75" thickTop="1" x14ac:dyDescent="0.25">
      <c r="B17" s="62">
        <v>3</v>
      </c>
      <c r="C17" s="85">
        <v>43843</v>
      </c>
      <c r="D17" s="75">
        <v>7</v>
      </c>
      <c r="E17" s="85">
        <v>43871</v>
      </c>
      <c r="F17" s="62">
        <v>11</v>
      </c>
      <c r="G17" s="85">
        <v>43899</v>
      </c>
      <c r="H17" s="75">
        <v>16</v>
      </c>
      <c r="I17" s="85">
        <v>43934</v>
      </c>
      <c r="J17" s="62">
        <v>20</v>
      </c>
      <c r="K17" s="85">
        <v>43962</v>
      </c>
      <c r="L17" s="75">
        <v>25</v>
      </c>
      <c r="M17" s="85">
        <v>43997</v>
      </c>
      <c r="N17" s="62">
        <v>29</v>
      </c>
      <c r="O17" s="85">
        <v>44025</v>
      </c>
      <c r="P17" s="75">
        <v>33</v>
      </c>
      <c r="Q17" s="85">
        <v>44053</v>
      </c>
      <c r="R17" s="62">
        <v>38</v>
      </c>
      <c r="S17" s="85">
        <v>44088</v>
      </c>
      <c r="T17" s="75">
        <v>42</v>
      </c>
      <c r="U17" s="85">
        <v>44116</v>
      </c>
      <c r="V17" s="62">
        <v>46</v>
      </c>
      <c r="W17" s="85">
        <v>44144</v>
      </c>
      <c r="X17" s="75">
        <v>51</v>
      </c>
      <c r="Y17" s="86">
        <v>44179</v>
      </c>
    </row>
    <row r="18" spans="2:25" x14ac:dyDescent="0.25">
      <c r="B18" s="64"/>
      <c r="C18" s="60">
        <v>43844</v>
      </c>
      <c r="D18" s="70"/>
      <c r="E18" s="60">
        <v>43872</v>
      </c>
      <c r="F18" s="64"/>
      <c r="G18" s="60">
        <v>43900</v>
      </c>
      <c r="H18" s="70"/>
      <c r="I18" s="60">
        <v>43935</v>
      </c>
      <c r="J18" s="64"/>
      <c r="K18" s="60">
        <v>43963</v>
      </c>
      <c r="L18" s="70"/>
      <c r="M18" s="60">
        <v>43998</v>
      </c>
      <c r="N18" s="64"/>
      <c r="O18" s="60">
        <v>44026</v>
      </c>
      <c r="P18" s="70"/>
      <c r="Q18" s="60">
        <v>44054</v>
      </c>
      <c r="R18" s="64"/>
      <c r="S18" s="60">
        <v>44089</v>
      </c>
      <c r="T18" s="70"/>
      <c r="U18" s="60">
        <v>44117</v>
      </c>
      <c r="V18" s="64"/>
      <c r="W18" s="60">
        <v>44145</v>
      </c>
      <c r="X18" s="70"/>
      <c r="Y18" s="68">
        <v>44180</v>
      </c>
    </row>
    <row r="19" spans="2:25" x14ac:dyDescent="0.25">
      <c r="B19" s="64"/>
      <c r="C19" s="60">
        <v>43845</v>
      </c>
      <c r="D19" s="70"/>
      <c r="E19" s="60">
        <v>43873</v>
      </c>
      <c r="F19" s="64"/>
      <c r="G19" s="60">
        <v>43901</v>
      </c>
      <c r="H19" s="70"/>
      <c r="I19" s="60">
        <v>43936</v>
      </c>
      <c r="J19" s="64"/>
      <c r="K19" s="60">
        <v>43964</v>
      </c>
      <c r="L19" s="70"/>
      <c r="M19" s="60">
        <v>43999</v>
      </c>
      <c r="N19" s="64"/>
      <c r="O19" s="60">
        <v>44027</v>
      </c>
      <c r="P19" s="70"/>
      <c r="Q19" s="60">
        <v>44055</v>
      </c>
      <c r="R19" s="64"/>
      <c r="S19" s="60">
        <v>44090</v>
      </c>
      <c r="T19" s="70"/>
      <c r="U19" s="60">
        <v>44118</v>
      </c>
      <c r="V19" s="64"/>
      <c r="W19" s="60">
        <v>44146</v>
      </c>
      <c r="X19" s="70"/>
      <c r="Y19" s="68">
        <v>44181</v>
      </c>
    </row>
    <row r="20" spans="2:25" x14ac:dyDescent="0.25">
      <c r="B20" s="64"/>
      <c r="C20" s="60">
        <v>43846</v>
      </c>
      <c r="D20" s="70"/>
      <c r="E20" s="60">
        <v>43874</v>
      </c>
      <c r="F20" s="64"/>
      <c r="G20" s="60">
        <v>43902</v>
      </c>
      <c r="H20" s="70"/>
      <c r="I20" s="60">
        <v>43937</v>
      </c>
      <c r="J20" s="64"/>
      <c r="K20" s="60">
        <v>43965</v>
      </c>
      <c r="L20" s="70"/>
      <c r="M20" s="60">
        <v>44000</v>
      </c>
      <c r="N20" s="64"/>
      <c r="O20" s="60">
        <v>44028</v>
      </c>
      <c r="P20" s="70"/>
      <c r="Q20" s="60">
        <v>44056</v>
      </c>
      <c r="R20" s="64"/>
      <c r="S20" s="60">
        <v>44091</v>
      </c>
      <c r="T20" s="70"/>
      <c r="U20" s="60">
        <v>44119</v>
      </c>
      <c r="V20" s="64"/>
      <c r="W20" s="60">
        <v>44147</v>
      </c>
      <c r="X20" s="70"/>
      <c r="Y20" s="68">
        <v>44182</v>
      </c>
    </row>
    <row r="21" spans="2:25" x14ac:dyDescent="0.25">
      <c r="B21" s="64"/>
      <c r="C21" s="60">
        <v>43847</v>
      </c>
      <c r="D21" s="70"/>
      <c r="E21" s="60">
        <v>43875</v>
      </c>
      <c r="F21" s="64"/>
      <c r="G21" s="60">
        <v>43903</v>
      </c>
      <c r="H21" s="70"/>
      <c r="I21" s="60">
        <v>43938</v>
      </c>
      <c r="J21" s="64"/>
      <c r="K21" s="60">
        <v>43966</v>
      </c>
      <c r="L21" s="70"/>
      <c r="M21" s="60">
        <v>44001</v>
      </c>
      <c r="N21" s="64"/>
      <c r="O21" s="60">
        <v>44029</v>
      </c>
      <c r="P21" s="70"/>
      <c r="Q21" s="60">
        <v>44057</v>
      </c>
      <c r="R21" s="64"/>
      <c r="S21" s="60">
        <v>44092</v>
      </c>
      <c r="T21" s="70"/>
      <c r="U21" s="60">
        <v>44120</v>
      </c>
      <c r="V21" s="64"/>
      <c r="W21" s="60">
        <v>44148</v>
      </c>
      <c r="X21" s="70"/>
      <c r="Y21" s="68">
        <v>44183</v>
      </c>
    </row>
    <row r="22" spans="2:25" x14ac:dyDescent="0.25">
      <c r="B22" s="64"/>
      <c r="C22" s="60">
        <v>43848</v>
      </c>
      <c r="D22" s="70"/>
      <c r="E22" s="60">
        <v>43876</v>
      </c>
      <c r="F22" s="64"/>
      <c r="G22" s="60">
        <v>43904</v>
      </c>
      <c r="H22" s="70"/>
      <c r="I22" s="60">
        <v>43939</v>
      </c>
      <c r="J22" s="64"/>
      <c r="K22" s="60">
        <v>43967</v>
      </c>
      <c r="L22" s="70"/>
      <c r="M22" s="60">
        <v>44002</v>
      </c>
      <c r="N22" s="64"/>
      <c r="O22" s="60">
        <v>44030</v>
      </c>
      <c r="P22" s="70"/>
      <c r="Q22" s="60">
        <v>44058</v>
      </c>
      <c r="R22" s="64"/>
      <c r="S22" s="60">
        <v>44093</v>
      </c>
      <c r="T22" s="70"/>
      <c r="U22" s="60">
        <v>44121</v>
      </c>
      <c r="V22" s="64"/>
      <c r="W22" s="60">
        <v>44149</v>
      </c>
      <c r="X22" s="70"/>
      <c r="Y22" s="68">
        <v>44184</v>
      </c>
    </row>
    <row r="23" spans="2:25" ht="15.75" thickBot="1" x14ac:dyDescent="0.3">
      <c r="B23" s="64"/>
      <c r="C23" s="60">
        <v>43849</v>
      </c>
      <c r="D23" s="70"/>
      <c r="E23" s="60">
        <v>43877</v>
      </c>
      <c r="F23" s="64"/>
      <c r="G23" s="60">
        <v>43905</v>
      </c>
      <c r="H23" s="70"/>
      <c r="I23" s="60">
        <v>43940</v>
      </c>
      <c r="J23" s="64"/>
      <c r="K23" s="60">
        <v>43968</v>
      </c>
      <c r="L23" s="70"/>
      <c r="M23" s="60">
        <v>44003</v>
      </c>
      <c r="N23" s="64"/>
      <c r="O23" s="60">
        <v>44031</v>
      </c>
      <c r="P23" s="70"/>
      <c r="Q23" s="60">
        <v>44059</v>
      </c>
      <c r="R23" s="64"/>
      <c r="S23" s="60">
        <v>44094</v>
      </c>
      <c r="T23" s="70"/>
      <c r="U23" s="60">
        <v>44122</v>
      </c>
      <c r="V23" s="64"/>
      <c r="W23" s="60">
        <v>44150</v>
      </c>
      <c r="X23" s="70"/>
      <c r="Y23" s="68">
        <v>44185</v>
      </c>
    </row>
    <row r="24" spans="2:25" ht="15.75" thickTop="1" x14ac:dyDescent="0.25">
      <c r="B24" s="62">
        <v>4</v>
      </c>
      <c r="C24" s="87">
        <v>43850</v>
      </c>
      <c r="D24" s="75">
        <v>8</v>
      </c>
      <c r="E24" s="87">
        <v>43878</v>
      </c>
      <c r="F24" s="62">
        <v>12</v>
      </c>
      <c r="G24" s="87">
        <v>43906</v>
      </c>
      <c r="H24" s="75">
        <v>17</v>
      </c>
      <c r="I24" s="87">
        <v>43941</v>
      </c>
      <c r="J24" s="62">
        <v>21</v>
      </c>
      <c r="K24" s="87">
        <v>43969</v>
      </c>
      <c r="L24" s="75">
        <v>26</v>
      </c>
      <c r="M24" s="87">
        <v>44004</v>
      </c>
      <c r="N24" s="62">
        <v>30</v>
      </c>
      <c r="O24" s="87">
        <v>44032</v>
      </c>
      <c r="P24" s="75">
        <v>34</v>
      </c>
      <c r="Q24" s="87">
        <v>44060</v>
      </c>
      <c r="R24" s="62">
        <v>39</v>
      </c>
      <c r="S24" s="87">
        <v>44095</v>
      </c>
      <c r="T24" s="75">
        <v>43</v>
      </c>
      <c r="U24" s="87">
        <v>44123</v>
      </c>
      <c r="V24" s="62">
        <v>47</v>
      </c>
      <c r="W24" s="87">
        <v>44151</v>
      </c>
      <c r="X24" s="75">
        <v>52</v>
      </c>
      <c r="Y24" s="88">
        <v>44186</v>
      </c>
    </row>
    <row r="25" spans="2:25" x14ac:dyDescent="0.25">
      <c r="B25" s="64"/>
      <c r="C25" s="61">
        <v>43851</v>
      </c>
      <c r="D25" s="70"/>
      <c r="E25" s="61">
        <v>43879</v>
      </c>
      <c r="F25" s="64"/>
      <c r="G25" s="61">
        <v>43907</v>
      </c>
      <c r="H25" s="70"/>
      <c r="I25" s="61">
        <v>43942</v>
      </c>
      <c r="J25" s="64"/>
      <c r="K25" s="61">
        <v>43970</v>
      </c>
      <c r="L25" s="70"/>
      <c r="M25" s="61">
        <v>44005</v>
      </c>
      <c r="N25" s="64"/>
      <c r="O25" s="61">
        <v>44033</v>
      </c>
      <c r="P25" s="70"/>
      <c r="Q25" s="61">
        <v>44061</v>
      </c>
      <c r="R25" s="64"/>
      <c r="S25" s="61">
        <v>44096</v>
      </c>
      <c r="T25" s="70"/>
      <c r="U25" s="61">
        <v>44124</v>
      </c>
      <c r="V25" s="64"/>
      <c r="W25" s="61">
        <v>44152</v>
      </c>
      <c r="X25" s="70"/>
      <c r="Y25" s="69">
        <v>44187</v>
      </c>
    </row>
    <row r="26" spans="2:25" x14ac:dyDescent="0.25">
      <c r="B26" s="64"/>
      <c r="C26" s="61">
        <v>43852</v>
      </c>
      <c r="D26" s="70"/>
      <c r="E26" s="61">
        <v>43880</v>
      </c>
      <c r="F26" s="64"/>
      <c r="G26" s="61">
        <v>43908</v>
      </c>
      <c r="H26" s="70"/>
      <c r="I26" s="61">
        <v>43943</v>
      </c>
      <c r="J26" s="64"/>
      <c r="K26" s="61">
        <v>43971</v>
      </c>
      <c r="L26" s="70"/>
      <c r="M26" s="61">
        <v>44006</v>
      </c>
      <c r="N26" s="64"/>
      <c r="O26" s="61">
        <v>44034</v>
      </c>
      <c r="P26" s="70"/>
      <c r="Q26" s="61">
        <v>44062</v>
      </c>
      <c r="R26" s="64"/>
      <c r="S26" s="61">
        <v>44097</v>
      </c>
      <c r="T26" s="70"/>
      <c r="U26" s="61">
        <v>44125</v>
      </c>
      <c r="V26" s="64"/>
      <c r="W26" s="61">
        <v>44153</v>
      </c>
      <c r="X26" s="70"/>
      <c r="Y26" s="69">
        <v>44188</v>
      </c>
    </row>
    <row r="27" spans="2:25" x14ac:dyDescent="0.25">
      <c r="B27" s="64"/>
      <c r="C27" s="61">
        <v>43853</v>
      </c>
      <c r="D27" s="70"/>
      <c r="E27" s="61">
        <v>43881</v>
      </c>
      <c r="F27" s="64"/>
      <c r="G27" s="61">
        <v>43909</v>
      </c>
      <c r="H27" s="70"/>
      <c r="I27" s="61">
        <v>43944</v>
      </c>
      <c r="J27" s="64"/>
      <c r="K27" s="61">
        <v>43972</v>
      </c>
      <c r="L27" s="70"/>
      <c r="M27" s="61">
        <v>44007</v>
      </c>
      <c r="N27" s="64"/>
      <c r="O27" s="61">
        <v>44035</v>
      </c>
      <c r="P27" s="70"/>
      <c r="Q27" s="61">
        <v>44063</v>
      </c>
      <c r="R27" s="64"/>
      <c r="S27" s="61">
        <v>44098</v>
      </c>
      <c r="T27" s="70"/>
      <c r="U27" s="61">
        <v>44126</v>
      </c>
      <c r="V27" s="64"/>
      <c r="W27" s="61">
        <v>44154</v>
      </c>
      <c r="X27" s="70"/>
      <c r="Y27" s="69">
        <v>44189</v>
      </c>
    </row>
    <row r="28" spans="2:25" x14ac:dyDescent="0.25">
      <c r="B28" s="64"/>
      <c r="C28" s="61">
        <v>43854</v>
      </c>
      <c r="D28" s="70"/>
      <c r="E28" s="61">
        <v>43882</v>
      </c>
      <c r="F28" s="64"/>
      <c r="G28" s="61">
        <v>43910</v>
      </c>
      <c r="H28" s="70"/>
      <c r="I28" s="61">
        <v>43945</v>
      </c>
      <c r="J28" s="64"/>
      <c r="K28" s="61">
        <v>43973</v>
      </c>
      <c r="L28" s="70"/>
      <c r="M28" s="61">
        <v>44008</v>
      </c>
      <c r="N28" s="64"/>
      <c r="O28" s="61">
        <v>44036</v>
      </c>
      <c r="P28" s="70"/>
      <c r="Q28" s="61">
        <v>44064</v>
      </c>
      <c r="R28" s="64"/>
      <c r="S28" s="61">
        <v>44099</v>
      </c>
      <c r="T28" s="70"/>
      <c r="U28" s="61">
        <v>44127</v>
      </c>
      <c r="V28" s="64"/>
      <c r="W28" s="61">
        <v>44155</v>
      </c>
      <c r="X28" s="70"/>
      <c r="Y28" s="69">
        <v>44190</v>
      </c>
    </row>
    <row r="29" spans="2:25" x14ac:dyDescent="0.25">
      <c r="B29" s="64"/>
      <c r="C29" s="61">
        <v>43855</v>
      </c>
      <c r="D29" s="70"/>
      <c r="E29" s="61">
        <v>43883</v>
      </c>
      <c r="F29" s="64"/>
      <c r="G29" s="61">
        <v>43911</v>
      </c>
      <c r="H29" s="70"/>
      <c r="I29" s="61">
        <v>43946</v>
      </c>
      <c r="J29" s="64"/>
      <c r="K29" s="61">
        <v>43974</v>
      </c>
      <c r="L29" s="70"/>
      <c r="M29" s="61">
        <v>44009</v>
      </c>
      <c r="N29" s="64"/>
      <c r="O29" s="61">
        <v>44037</v>
      </c>
      <c r="P29" s="70"/>
      <c r="Q29" s="61">
        <v>44065</v>
      </c>
      <c r="R29" s="64"/>
      <c r="S29" s="61">
        <v>44100</v>
      </c>
      <c r="T29" s="70"/>
      <c r="U29" s="61">
        <v>44128</v>
      </c>
      <c r="V29" s="64"/>
      <c r="W29" s="61">
        <v>44156</v>
      </c>
      <c r="X29" s="70"/>
      <c r="Y29" s="69">
        <v>44191</v>
      </c>
    </row>
    <row r="30" spans="2:25" ht="15.75" thickBot="1" x14ac:dyDescent="0.3">
      <c r="B30" s="64"/>
      <c r="C30" s="61">
        <v>43856</v>
      </c>
      <c r="D30" s="70"/>
      <c r="E30" s="61">
        <v>43884</v>
      </c>
      <c r="F30" s="64"/>
      <c r="G30" s="61">
        <v>43912</v>
      </c>
      <c r="H30" s="70"/>
      <c r="I30" s="61">
        <v>43947</v>
      </c>
      <c r="J30" s="64"/>
      <c r="K30" s="61">
        <v>43975</v>
      </c>
      <c r="L30" s="70"/>
      <c r="M30" s="61">
        <v>44010</v>
      </c>
      <c r="N30" s="64"/>
      <c r="O30" s="61">
        <v>44038</v>
      </c>
      <c r="P30" s="70"/>
      <c r="Q30" s="61">
        <v>44066</v>
      </c>
      <c r="R30" s="64"/>
      <c r="S30" s="61">
        <v>44101</v>
      </c>
      <c r="T30" s="70"/>
      <c r="U30" s="61">
        <v>44129</v>
      </c>
      <c r="V30" s="64"/>
      <c r="W30" s="61">
        <v>44157</v>
      </c>
      <c r="X30" s="70"/>
      <c r="Y30" s="69">
        <v>44192</v>
      </c>
    </row>
    <row r="31" spans="2:25" ht="15.75" thickTop="1" x14ac:dyDescent="0.25">
      <c r="B31" s="75">
        <v>5</v>
      </c>
      <c r="C31" s="79">
        <v>43857</v>
      </c>
      <c r="D31" s="62">
        <v>9</v>
      </c>
      <c r="E31" s="79">
        <v>43885</v>
      </c>
      <c r="F31" s="62">
        <v>13</v>
      </c>
      <c r="G31" s="89">
        <v>43913</v>
      </c>
      <c r="H31" s="62">
        <v>18</v>
      </c>
      <c r="I31" s="79">
        <v>43948</v>
      </c>
      <c r="J31" s="62">
        <v>22</v>
      </c>
      <c r="K31" s="89">
        <v>43976</v>
      </c>
      <c r="L31" s="62">
        <v>27</v>
      </c>
      <c r="M31" s="79">
        <v>44011</v>
      </c>
      <c r="N31" s="75">
        <v>31</v>
      </c>
      <c r="O31" s="79">
        <v>44039</v>
      </c>
      <c r="P31" s="75">
        <v>35</v>
      </c>
      <c r="Q31" s="89">
        <v>44067</v>
      </c>
      <c r="R31" s="75">
        <v>40</v>
      </c>
      <c r="S31" s="79">
        <v>44102</v>
      </c>
      <c r="T31" s="62">
        <v>44</v>
      </c>
      <c r="U31" s="79">
        <v>44130</v>
      </c>
      <c r="V31" s="62">
        <v>48</v>
      </c>
      <c r="W31" s="89">
        <v>44158</v>
      </c>
      <c r="X31" s="62">
        <v>53</v>
      </c>
      <c r="Y31" s="76">
        <v>44193</v>
      </c>
    </row>
    <row r="32" spans="2:25" ht="15.75" thickBot="1" x14ac:dyDescent="0.3">
      <c r="B32" s="71"/>
      <c r="C32" s="58">
        <v>43858</v>
      </c>
      <c r="D32" s="64"/>
      <c r="E32" s="58">
        <v>43886</v>
      </c>
      <c r="F32" s="64"/>
      <c r="G32" s="80">
        <v>43914</v>
      </c>
      <c r="H32" s="64"/>
      <c r="I32" s="58">
        <v>43949</v>
      </c>
      <c r="J32" s="64"/>
      <c r="K32" s="80">
        <v>43977</v>
      </c>
      <c r="L32" s="77"/>
      <c r="M32" s="74">
        <v>44012</v>
      </c>
      <c r="N32" s="70"/>
      <c r="O32" s="58">
        <v>44040</v>
      </c>
      <c r="P32" s="70"/>
      <c r="Q32" s="80">
        <v>44068</v>
      </c>
      <c r="R32" s="70"/>
      <c r="S32" s="58">
        <v>44103</v>
      </c>
      <c r="T32" s="64"/>
      <c r="U32" s="58">
        <v>44131</v>
      </c>
      <c r="V32" s="64"/>
      <c r="W32" s="80">
        <v>44159</v>
      </c>
      <c r="X32" s="64"/>
      <c r="Y32" s="66">
        <v>44194</v>
      </c>
    </row>
    <row r="33" spans="2:25" ht="16.5" thickTop="1" thickBot="1" x14ac:dyDescent="0.3">
      <c r="B33" s="71"/>
      <c r="C33" s="58">
        <v>43859</v>
      </c>
      <c r="D33" s="64"/>
      <c r="E33" s="58">
        <v>43887</v>
      </c>
      <c r="F33" s="64"/>
      <c r="G33" s="80">
        <v>43915</v>
      </c>
      <c r="H33" s="64"/>
      <c r="I33" s="58">
        <v>43950</v>
      </c>
      <c r="J33" s="64"/>
      <c r="K33" s="78">
        <v>43978</v>
      </c>
      <c r="L33" s="90"/>
      <c r="M33" s="91"/>
      <c r="N33" s="70"/>
      <c r="O33" s="58">
        <v>44041</v>
      </c>
      <c r="P33" s="70"/>
      <c r="Q33" s="80">
        <v>44069</v>
      </c>
      <c r="R33" s="82"/>
      <c r="S33" s="74">
        <v>44104</v>
      </c>
      <c r="T33" s="64"/>
      <c r="U33" s="58">
        <v>44132</v>
      </c>
      <c r="V33" s="64"/>
      <c r="W33" s="80">
        <v>44160</v>
      </c>
      <c r="X33" s="64"/>
      <c r="Y33" s="66">
        <v>44195</v>
      </c>
    </row>
    <row r="34" spans="2:25" ht="16.5" thickTop="1" thickBot="1" x14ac:dyDescent="0.3">
      <c r="B34" s="71"/>
      <c r="C34" s="58">
        <v>43860</v>
      </c>
      <c r="D34" s="64"/>
      <c r="E34" s="58">
        <v>43888</v>
      </c>
      <c r="F34" s="64"/>
      <c r="G34" s="80">
        <v>43916</v>
      </c>
      <c r="H34" s="77"/>
      <c r="I34" s="74">
        <v>43951</v>
      </c>
      <c r="J34" s="64"/>
      <c r="K34" s="78">
        <v>43979</v>
      </c>
      <c r="L34" s="97"/>
      <c r="N34" s="70"/>
      <c r="O34" s="58">
        <v>44042</v>
      </c>
      <c r="P34" s="70"/>
      <c r="Q34" s="78">
        <v>44070</v>
      </c>
      <c r="R34" s="97"/>
      <c r="T34" s="64"/>
      <c r="U34" s="58">
        <v>44133</v>
      </c>
      <c r="V34" s="64"/>
      <c r="W34" s="80">
        <v>44161</v>
      </c>
      <c r="X34" s="77"/>
      <c r="Y34" s="73">
        <v>44196</v>
      </c>
    </row>
    <row r="35" spans="2:25" ht="16.5" thickTop="1" thickBot="1" x14ac:dyDescent="0.3">
      <c r="B35" s="72"/>
      <c r="C35" s="74">
        <v>43861</v>
      </c>
      <c r="D35" s="64"/>
      <c r="E35" s="58">
        <v>43889</v>
      </c>
      <c r="F35" s="64"/>
      <c r="G35" s="78">
        <v>43917</v>
      </c>
      <c r="H35" s="97"/>
      <c r="J35" s="64"/>
      <c r="K35" s="78">
        <v>43980</v>
      </c>
      <c r="L35" s="97"/>
      <c r="N35" s="82"/>
      <c r="O35" s="74">
        <v>44043</v>
      </c>
      <c r="P35" s="70"/>
      <c r="Q35" s="78">
        <v>44071</v>
      </c>
      <c r="R35" s="97"/>
      <c r="T35" s="64"/>
      <c r="U35" s="58">
        <v>44134</v>
      </c>
      <c r="V35" s="64"/>
      <c r="W35" s="78">
        <v>44162</v>
      </c>
      <c r="X35" s="97"/>
    </row>
    <row r="36" spans="2:25" ht="16.5" thickTop="1" thickBot="1" x14ac:dyDescent="0.3">
      <c r="B36" s="97"/>
      <c r="C36" s="97"/>
      <c r="D36" s="77"/>
      <c r="E36" s="74">
        <v>43890</v>
      </c>
      <c r="F36" s="64"/>
      <c r="G36" s="78">
        <v>43918</v>
      </c>
      <c r="H36" s="97"/>
      <c r="J36" s="64"/>
      <c r="K36" s="78">
        <v>43981</v>
      </c>
      <c r="L36" s="97"/>
      <c r="N36" s="97"/>
      <c r="P36" s="70"/>
      <c r="Q36" s="78">
        <v>44072</v>
      </c>
      <c r="R36" s="97"/>
      <c r="T36" s="77"/>
      <c r="U36" s="74">
        <v>44135</v>
      </c>
      <c r="V36" s="64"/>
      <c r="W36" s="78">
        <v>44163</v>
      </c>
      <c r="X36" s="97"/>
    </row>
    <row r="37" spans="2:25" ht="16.5" thickTop="1" thickBot="1" x14ac:dyDescent="0.3">
      <c r="B37" s="97"/>
      <c r="C37" s="97"/>
      <c r="D37" s="97"/>
      <c r="F37" s="64"/>
      <c r="G37" s="78">
        <v>43919</v>
      </c>
      <c r="H37" s="97"/>
      <c r="J37" s="77"/>
      <c r="K37" s="81">
        <v>43982</v>
      </c>
      <c r="L37" s="97"/>
      <c r="N37" s="97"/>
      <c r="P37" s="70"/>
      <c r="Q37" s="78">
        <v>44073</v>
      </c>
      <c r="R37" s="97"/>
      <c r="T37" s="97"/>
      <c r="V37" s="64"/>
      <c r="W37" s="78">
        <v>44164</v>
      </c>
      <c r="X37" s="97"/>
    </row>
    <row r="38" spans="2:25" ht="16.5" thickTop="1" thickBot="1" x14ac:dyDescent="0.3">
      <c r="B38" s="97"/>
      <c r="C38" s="97"/>
      <c r="D38" s="97"/>
      <c r="F38" s="92">
        <v>14</v>
      </c>
      <c r="G38" s="76">
        <v>43920</v>
      </c>
      <c r="H38" s="97"/>
      <c r="J38" s="97"/>
      <c r="L38" s="97"/>
      <c r="N38" s="97"/>
      <c r="P38" s="93">
        <v>36</v>
      </c>
      <c r="Q38" s="94">
        <v>44074</v>
      </c>
      <c r="R38" s="97"/>
      <c r="T38" s="97"/>
      <c r="V38" s="95">
        <v>49</v>
      </c>
      <c r="W38" s="94">
        <v>44165</v>
      </c>
      <c r="X38" s="97"/>
    </row>
    <row r="39" spans="2:25" ht="16.5" thickTop="1" thickBot="1" x14ac:dyDescent="0.3">
      <c r="B39" s="97"/>
      <c r="C39" s="97"/>
      <c r="D39" s="97"/>
      <c r="F39" s="72"/>
      <c r="G39" s="73">
        <v>43921</v>
      </c>
      <c r="H39" s="97"/>
      <c r="J39" s="97"/>
      <c r="L39" s="97"/>
      <c r="N39" s="97"/>
      <c r="P39" s="97"/>
      <c r="R39" s="97"/>
      <c r="T39" s="97"/>
      <c r="V39" s="97"/>
      <c r="X39" s="97"/>
    </row>
    <row r="40" spans="2:25" ht="15.75" thickTop="1" x14ac:dyDescent="0.25">
      <c r="B40" s="97"/>
      <c r="C40" s="97"/>
      <c r="D40" s="97"/>
      <c r="F40" s="97"/>
      <c r="H40" s="97"/>
      <c r="J40" s="97"/>
      <c r="L40" s="97"/>
      <c r="N40" s="97"/>
      <c r="P40" s="97"/>
      <c r="R40" s="97"/>
      <c r="T40" s="97"/>
      <c r="V40" s="97"/>
      <c r="X40" s="97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6"/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s="2" t="s">
        <v>37</v>
      </c>
    </row>
    <row r="2" spans="1:1" x14ac:dyDescent="0.25">
      <c r="A2" s="2" t="s">
        <v>38</v>
      </c>
    </row>
    <row r="3" spans="1:1" x14ac:dyDescent="0.25">
      <c r="A3" s="2" t="s">
        <v>39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24FF26970D2D4B96794BAF65D6FB55" ma:contentTypeVersion="2" ma:contentTypeDescription="Crée un document." ma:contentTypeScope="" ma:versionID="cc99b21acd29a19a4c29a9f524e313ff">
  <xsd:schema xmlns:xsd="http://www.w3.org/2001/XMLSchema" xmlns:xs="http://www.w3.org/2001/XMLSchema" xmlns:p="http://schemas.microsoft.com/office/2006/metadata/properties" xmlns:ns3="46ded73c-7e0f-4694-9c52-632f33422372" targetNamespace="http://schemas.microsoft.com/office/2006/metadata/properties" ma:root="true" ma:fieldsID="2cf08fbbb153a84364f9a9deb7c18348" ns3:_="">
    <xsd:import namespace="46ded73c-7e0f-4694-9c52-632f3342237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ded73c-7e0f-4694-9c52-632f334223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174AA2-A8F4-4B89-8DB8-2710EA1E0C5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6B24CF-81F5-48A0-8377-2D1E42F9DB1D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46ded73c-7e0f-4694-9c52-632f33422372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D4413F8-0A48-45B2-8BE6-863EA292C9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ded73c-7e0f-4694-9c52-632f334223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VACATIONS</vt:lpstr>
      <vt:lpstr>JAN</vt:lpstr>
      <vt:lpstr>FEV</vt:lpstr>
      <vt:lpstr>MAR</vt:lpstr>
      <vt:lpstr>AVR</vt:lpstr>
      <vt:lpstr>MAI</vt:lpstr>
      <vt:lpstr>JUN</vt:lpstr>
      <vt:lpstr>JUI</vt:lpstr>
      <vt:lpstr>AOU</vt:lpstr>
      <vt:lpstr>SEP</vt:lpstr>
      <vt:lpstr>NOV</vt:lpstr>
      <vt:lpstr>OCT</vt:lpstr>
      <vt:lpstr>DEC</vt:lpstr>
      <vt:lpstr>CALENDRIER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John</dc:creator>
  <cp:keywords/>
  <dc:description/>
  <cp:lastModifiedBy>DjiDji</cp:lastModifiedBy>
  <cp:revision/>
  <dcterms:created xsi:type="dcterms:W3CDTF">2020-07-14T12:12:14Z</dcterms:created>
  <dcterms:modified xsi:type="dcterms:W3CDTF">2020-08-22T16:07:30Z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0x0101006424FF26970D2D4B96794BAF65D6FB55</vt:lpwstr>
  </property>
</Properties>
</file>