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 activeTab="2"/>
  </bookViews>
  <sheets>
    <sheet name="Feuil1" sheetId="4" r:id="rId1"/>
    <sheet name="BASE" sheetId="1" r:id="rId2"/>
    <sheet name="CHIFFRES" sheetId="2" r:id="rId3"/>
  </sheets>
  <definedNames>
    <definedName name="_xlnm._FilterDatabase" localSheetId="1" hidden="1">BASE!$A$6:$S$56</definedName>
    <definedName name="date_dem_pret">OFFSET(BASE!$I$1,6,0,COUNTA(BASE!$I:$I)-1,1)</definedName>
    <definedName name="mont_accordé">OFFSET(BASE!$G$1,6,0,COUNTA(BASE!$I:$I)-1,1)</definedName>
  </definedNames>
  <calcPr calcId="171027" fullCalcOnLoad="1"/>
  <pivotCaches>
    <pivotCache cacheId="6" r:id="rId4"/>
  </pivotCaches>
</workbook>
</file>

<file path=xl/calcChain.xml><?xml version="1.0" encoding="utf-8"?>
<calcChain xmlns="http://schemas.openxmlformats.org/spreadsheetml/2006/main">
  <c r="D3" i="2" l="1" a="1"/>
  <c r="D3" i="2" s="1"/>
  <c r="C3" i="2" a="1"/>
  <c r="C3" i="2" s="1"/>
  <c r="B3" i="2" a="1"/>
  <c r="B3" i="2" s="1"/>
  <c r="D2" i="2" a="1"/>
  <c r="D2" i="2" s="1"/>
  <c r="C2" i="2" a="1"/>
  <c r="C2" i="2" s="1"/>
  <c r="B2" i="2" a="1"/>
  <c r="B2" i="2" s="1"/>
  <c r="N37" i="1"/>
  <c r="N21" i="1"/>
  <c r="N18" i="1"/>
  <c r="N49" i="1"/>
  <c r="N50" i="1"/>
  <c r="N51" i="1"/>
  <c r="N52" i="1"/>
  <c r="N53" i="1"/>
  <c r="N48" i="1"/>
  <c r="N46" i="1"/>
  <c r="N39" i="1"/>
  <c r="N40" i="1"/>
  <c r="N41" i="1"/>
  <c r="N42" i="1"/>
  <c r="N43" i="1"/>
  <c r="N44" i="1"/>
  <c r="N38" i="1"/>
  <c r="N33" i="1"/>
  <c r="N34" i="1"/>
  <c r="N35" i="1"/>
  <c r="N36" i="1"/>
  <c r="N30" i="1"/>
  <c r="N31" i="1"/>
  <c r="N32" i="1"/>
  <c r="N29" i="1"/>
  <c r="N27" i="1"/>
  <c r="N26" i="1"/>
  <c r="N23" i="1"/>
  <c r="N22" i="1"/>
  <c r="N20" i="1"/>
  <c r="N19" i="1"/>
  <c r="N17" i="1"/>
  <c r="N16" i="1"/>
  <c r="N8" i="1"/>
  <c r="N9" i="1"/>
  <c r="N10" i="1"/>
  <c r="N11" i="1"/>
  <c r="N12" i="1"/>
  <c r="N13" i="1"/>
  <c r="N14" i="1"/>
  <c r="N15" i="1"/>
  <c r="N7" i="1"/>
  <c r="N56" i="1"/>
  <c r="N25" i="1"/>
  <c r="F56" i="1"/>
  <c r="N54" i="1"/>
  <c r="N55" i="1"/>
  <c r="F52" i="1"/>
  <c r="F53" i="1"/>
  <c r="F54" i="1"/>
  <c r="F55" i="1"/>
  <c r="F48" i="1"/>
  <c r="F49" i="1"/>
  <c r="F50" i="1"/>
  <c r="F51" i="1"/>
  <c r="N24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7" i="1"/>
</calcChain>
</file>

<file path=xl/comments1.xml><?xml version="1.0" encoding="utf-8"?>
<comments xmlns="http://schemas.openxmlformats.org/spreadsheetml/2006/main">
  <authors>
    <author>Stagiaire PAYE 2</author>
  </authors>
  <commentList>
    <comment ref="M42" authorId="0" shapeId="0">
      <text>
        <r>
          <rPr>
            <b/>
            <sz val="8"/>
            <color indexed="81"/>
            <rFont val="Tahoma"/>
            <family val="2"/>
          </rPr>
          <t>Stagiaire PAYE 2:</t>
        </r>
        <r>
          <rPr>
            <sz val="8"/>
            <color indexed="81"/>
            <rFont val="Tahoma"/>
            <family val="2"/>
          </rPr>
          <t xml:space="preserve">
pas prelever en nov-16 et fev-17 donc report avril mai
</t>
        </r>
      </text>
    </comment>
  </commentList>
</comments>
</file>

<file path=xl/sharedStrings.xml><?xml version="1.0" encoding="utf-8"?>
<sst xmlns="http://schemas.openxmlformats.org/spreadsheetml/2006/main" count="37" uniqueCount="29">
  <si>
    <t>SOCIETE</t>
  </si>
  <si>
    <t>NOM</t>
  </si>
  <si>
    <t>PRENOM</t>
  </si>
  <si>
    <t>ANCIENNETE</t>
  </si>
  <si>
    <t>DATE BUTOIR</t>
  </si>
  <si>
    <t>MONTANT 
ACCORDE</t>
  </si>
  <si>
    <t>RESPONSABLE</t>
  </si>
  <si>
    <t>SUIVI DES PRETS EN COURS</t>
  </si>
  <si>
    <t>CLOTURE</t>
  </si>
  <si>
    <t>DUREE EN MOIS</t>
  </si>
  <si>
    <t>MONTANT DE
MENSUALITE</t>
  </si>
  <si>
    <t>X</t>
  </si>
  <si>
    <t>RESTE A REMBOURSER</t>
  </si>
  <si>
    <t>DATE DE DEMARRAGE DU PRÊT</t>
  </si>
  <si>
    <t>Février, Avril, Mai, 
Juillet, Août, Octobre,
 Novembre et  Décembre 2017</t>
  </si>
  <si>
    <t>Mars, Juin
 et Septembre 2017</t>
  </si>
  <si>
    <t>au retour 
de son arrêt</t>
  </si>
  <si>
    <t>reporté car en AT</t>
  </si>
  <si>
    <t>REPORT EN MAI 2017 CAR EN AT</t>
  </si>
  <si>
    <t>NOMBRE DE MOIS RESTANT</t>
  </si>
  <si>
    <t>ANCIENNETE EN ANNEE</t>
  </si>
  <si>
    <t>ANNEE ACCORD</t>
  </si>
  <si>
    <t>Total des sommes restants à devoir à date</t>
  </si>
  <si>
    <t>Nb de prêts accordés</t>
  </si>
  <si>
    <t>Total des montants accordés</t>
  </si>
  <si>
    <t>Total général</t>
  </si>
  <si>
    <t>Total</t>
  </si>
  <si>
    <t xml:space="preserve">Somme de MONTANT </t>
  </si>
  <si>
    <t>Formule1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</si>
</sst>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040C]dd/mm/yyyy"/>
    <numFmt numFmtId="170" formatCode="#,##0.00\ &quot;€&quot;"/>
  </numFmts>
  <fonts count="13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111111"/>
      <name val="Courier New"/>
      <family val="3"/>
    </font>
  </fonts>
  <fills count="2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AEBD7"/>
      </patternFill>
    </fill>
    <fill>
      <patternFill patternType="solid">
        <fgColor theme="0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FFFFFF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FAEBD7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FAEBD7"/>
      </patternFill>
    </fill>
    <fill>
      <patternFill patternType="solid">
        <fgColor theme="5" tint="0.79998168889431442"/>
        <bgColor rgb="FFFAEBD7"/>
      </patternFill>
    </fill>
    <fill>
      <patternFill patternType="solid">
        <fgColor theme="9" tint="0.79998168889431442"/>
        <bgColor rgb="FFFAEBD7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rgb="FFFAEBD7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 readingOrder="1"/>
    </xf>
    <xf numFmtId="17" fontId="0" fillId="0" borderId="1" xfId="0" applyNumberFormat="1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 wrapText="1" readingOrder="1"/>
    </xf>
    <xf numFmtId="164" fontId="5" fillId="5" borderId="1" xfId="0" applyNumberFormat="1" applyFont="1" applyFill="1" applyBorder="1" applyAlignment="1">
      <alignment horizontal="center" vertical="center" wrapText="1" readingOrder="1"/>
    </xf>
    <xf numFmtId="0" fontId="0" fillId="3" borderId="1" xfId="0" applyFont="1" applyFill="1" applyBorder="1" applyAlignment="1">
      <alignment horizontal="center" vertical="center"/>
    </xf>
    <xf numFmtId="17" fontId="0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70" fontId="4" fillId="2" borderId="1" xfId="0" applyNumberFormat="1" applyFont="1" applyFill="1" applyBorder="1" applyAlignment="1">
      <alignment horizontal="center" vertical="center" wrapText="1"/>
    </xf>
    <xf numFmtId="170" fontId="0" fillId="3" borderId="1" xfId="0" applyNumberFormat="1" applyFont="1" applyFill="1" applyBorder="1" applyAlignment="1">
      <alignment horizontal="center" vertical="center"/>
    </xf>
    <xf numFmtId="170" fontId="0" fillId="0" borderId="1" xfId="0" applyNumberFormat="1" applyFont="1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4" borderId="1" xfId="0" applyNumberFormat="1" applyFont="1" applyFill="1" applyBorder="1" applyAlignment="1">
      <alignment horizontal="left" vertical="center" wrapText="1" readingOrder="1"/>
    </xf>
    <xf numFmtId="0" fontId="5" fillId="5" borderId="1" xfId="0" applyNumberFormat="1" applyFont="1" applyFill="1" applyBorder="1" applyAlignment="1">
      <alignment horizontal="left" vertical="center" wrapText="1" readingOrder="1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170" fontId="0" fillId="3" borderId="1" xfId="0" applyNumberFormat="1" applyFont="1" applyFill="1" applyBorder="1" applyAlignment="1">
      <alignment horizontal="right" vertical="center"/>
    </xf>
    <xf numFmtId="170" fontId="0" fillId="0" borderId="1" xfId="0" applyNumberFormat="1" applyFont="1" applyBorder="1" applyAlignment="1">
      <alignment horizontal="right" vertical="center"/>
    </xf>
    <xf numFmtId="170" fontId="0" fillId="0" borderId="1" xfId="0" applyNumberFormat="1" applyBorder="1" applyAlignment="1">
      <alignment horizontal="right" vertical="center"/>
    </xf>
    <xf numFmtId="170" fontId="0" fillId="0" borderId="0" xfId="0" applyNumberFormat="1" applyAlignment="1">
      <alignment horizontal="right" vertical="center"/>
    </xf>
    <xf numFmtId="0" fontId="3" fillId="6" borderId="1" xfId="0" applyFont="1" applyFill="1" applyBorder="1" applyAlignment="1">
      <alignment horizontal="left" vertical="center"/>
    </xf>
    <xf numFmtId="0" fontId="5" fillId="7" borderId="1" xfId="0" applyNumberFormat="1" applyFont="1" applyFill="1" applyBorder="1" applyAlignment="1">
      <alignment horizontal="left" vertical="center" wrapText="1" readingOrder="1"/>
    </xf>
    <xf numFmtId="0" fontId="0" fillId="6" borderId="1" xfId="0" applyFont="1" applyFill="1" applyBorder="1" applyAlignment="1">
      <alignment horizontal="left" vertical="center"/>
    </xf>
    <xf numFmtId="164" fontId="5" fillId="7" borderId="1" xfId="0" applyNumberFormat="1" applyFont="1" applyFill="1" applyBorder="1" applyAlignment="1">
      <alignment horizontal="center" vertical="center" wrapText="1" readingOrder="1"/>
    </xf>
    <xf numFmtId="0" fontId="3" fillId="8" borderId="1" xfId="0" applyFont="1" applyFill="1" applyBorder="1" applyAlignment="1">
      <alignment horizontal="left" vertical="center"/>
    </xf>
    <xf numFmtId="0" fontId="5" fillId="9" borderId="1" xfId="0" applyNumberFormat="1" applyFont="1" applyFill="1" applyBorder="1" applyAlignment="1">
      <alignment horizontal="left" vertical="center" wrapText="1" readingOrder="1"/>
    </xf>
    <xf numFmtId="0" fontId="0" fillId="8" borderId="1" xfId="0" applyFont="1" applyFill="1" applyBorder="1" applyAlignment="1">
      <alignment horizontal="left" vertical="center"/>
    </xf>
    <xf numFmtId="164" fontId="5" fillId="9" borderId="1" xfId="0" applyNumberFormat="1" applyFont="1" applyFill="1" applyBorder="1" applyAlignment="1">
      <alignment horizontal="center" vertical="center" wrapText="1" readingOrder="1"/>
    </xf>
    <xf numFmtId="17" fontId="0" fillId="8" borderId="1" xfId="0" applyNumberFormat="1" applyFont="1" applyFill="1" applyBorder="1" applyAlignment="1">
      <alignment horizontal="center" vertical="center"/>
    </xf>
    <xf numFmtId="170" fontId="0" fillId="8" borderId="1" xfId="0" applyNumberFormat="1" applyFont="1" applyFill="1" applyBorder="1" applyAlignment="1">
      <alignment horizontal="right" vertical="center"/>
    </xf>
    <xf numFmtId="0" fontId="0" fillId="8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70" fontId="0" fillId="0" borderId="2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17" fontId="0" fillId="0" borderId="3" xfId="0" applyNumberFormat="1" applyBorder="1" applyAlignment="1">
      <alignment horizontal="center" vertical="center"/>
    </xf>
    <xf numFmtId="170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5" fillId="5" borderId="2" xfId="0" applyNumberFormat="1" applyFont="1" applyFill="1" applyBorder="1" applyAlignment="1">
      <alignment horizontal="left" vertical="center" wrapText="1" readingOrder="1"/>
    </xf>
    <xf numFmtId="14" fontId="0" fillId="0" borderId="2" xfId="0" applyNumberFormat="1" applyBorder="1" applyAlignment="1">
      <alignment horizontal="center" vertical="center"/>
    </xf>
    <xf numFmtId="170" fontId="0" fillId="0" borderId="2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0" fontId="3" fillId="10" borderId="1" xfId="0" applyFont="1" applyFill="1" applyBorder="1" applyAlignment="1">
      <alignment horizontal="left" vertical="center"/>
    </xf>
    <xf numFmtId="0" fontId="0" fillId="10" borderId="1" xfId="0" applyFill="1" applyBorder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5" fillId="4" borderId="3" xfId="0" applyNumberFormat="1" applyFont="1" applyFill="1" applyBorder="1" applyAlignment="1">
      <alignment horizontal="left" vertical="center" wrapText="1" readingOrder="1"/>
    </xf>
    <xf numFmtId="164" fontId="5" fillId="4" borderId="3" xfId="0" applyNumberFormat="1" applyFont="1" applyFill="1" applyBorder="1" applyAlignment="1">
      <alignment horizontal="center" vertical="center" wrapText="1" readingOrder="1"/>
    </xf>
    <xf numFmtId="0" fontId="3" fillId="10" borderId="4" xfId="0" applyFont="1" applyFill="1" applyBorder="1" applyAlignment="1">
      <alignment horizontal="left" vertical="center"/>
    </xf>
    <xf numFmtId="0" fontId="0" fillId="10" borderId="4" xfId="0" applyFill="1" applyBorder="1" applyAlignment="1">
      <alignment horizontal="left" vertical="center"/>
    </xf>
    <xf numFmtId="17" fontId="0" fillId="10" borderId="4" xfId="0" applyNumberFormat="1" applyFill="1" applyBorder="1" applyAlignment="1">
      <alignment horizontal="center" vertical="center"/>
    </xf>
    <xf numFmtId="170" fontId="0" fillId="10" borderId="4" xfId="0" applyNumberFormat="1" applyFill="1" applyBorder="1" applyAlignment="1">
      <alignment horizontal="right" vertical="center"/>
    </xf>
    <xf numFmtId="0" fontId="0" fillId="10" borderId="4" xfId="0" applyFill="1" applyBorder="1" applyAlignment="1">
      <alignment horizontal="center" vertical="center"/>
    </xf>
    <xf numFmtId="164" fontId="5" fillId="11" borderId="4" xfId="0" applyNumberFormat="1" applyFont="1" applyFill="1" applyBorder="1" applyAlignment="1">
      <alignment horizontal="center" vertical="center" wrapText="1" readingOrder="1"/>
    </xf>
    <xf numFmtId="164" fontId="5" fillId="11" borderId="1" xfId="0" applyNumberFormat="1" applyFont="1" applyFill="1" applyBorder="1" applyAlignment="1">
      <alignment horizontal="center" vertical="center" wrapText="1" readingOrder="1"/>
    </xf>
    <xf numFmtId="0" fontId="6" fillId="12" borderId="10" xfId="0" applyNumberFormat="1" applyFont="1" applyFill="1" applyBorder="1" applyAlignment="1">
      <alignment vertical="top" wrapText="1" readingOrder="1"/>
    </xf>
    <xf numFmtId="164" fontId="5" fillId="12" borderId="11" xfId="0" applyNumberFormat="1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horizontal="center" vertical="center" wrapText="1"/>
    </xf>
    <xf numFmtId="2" fontId="5" fillId="4" borderId="1" xfId="0" applyNumberFormat="1" applyFont="1" applyFill="1" applyBorder="1" applyAlignment="1">
      <alignment horizontal="center" vertical="center" wrapText="1" readingOrder="1"/>
    </xf>
    <xf numFmtId="0" fontId="0" fillId="13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left" vertical="center"/>
    </xf>
    <xf numFmtId="0" fontId="8" fillId="14" borderId="1" xfId="0" applyFont="1" applyFill="1" applyBorder="1" applyAlignment="1">
      <alignment horizontal="left" vertical="center"/>
    </xf>
    <xf numFmtId="14" fontId="8" fillId="14" borderId="1" xfId="0" applyNumberFormat="1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17" fontId="8" fillId="14" borderId="1" xfId="0" applyNumberFormat="1" applyFont="1" applyFill="1" applyBorder="1" applyAlignment="1">
      <alignment horizontal="center" vertical="center"/>
    </xf>
    <xf numFmtId="170" fontId="8" fillId="14" borderId="1" xfId="0" applyNumberFormat="1" applyFont="1" applyFill="1" applyBorder="1" applyAlignment="1">
      <alignment horizontal="right" vertical="center"/>
    </xf>
    <xf numFmtId="2" fontId="5" fillId="15" borderId="1" xfId="0" applyNumberFormat="1" applyFont="1" applyFill="1" applyBorder="1" applyAlignment="1">
      <alignment horizontal="center" vertical="center" wrapText="1" readingOrder="1"/>
    </xf>
    <xf numFmtId="2" fontId="5" fillId="16" borderId="1" xfId="0" applyNumberFormat="1" applyFont="1" applyFill="1" applyBorder="1" applyAlignment="1">
      <alignment horizontal="center" vertical="center" wrapText="1" readingOrder="1"/>
    </xf>
    <xf numFmtId="2" fontId="5" fillId="17" borderId="1" xfId="0" applyNumberFormat="1" applyFont="1" applyFill="1" applyBorder="1" applyAlignment="1">
      <alignment horizontal="center" vertical="center" wrapText="1" readingOrder="1"/>
    </xf>
    <xf numFmtId="2" fontId="5" fillId="9" borderId="1" xfId="0" applyNumberFormat="1" applyFont="1" applyFill="1" applyBorder="1" applyAlignment="1">
      <alignment horizontal="center" vertical="center" wrapText="1" readingOrder="1"/>
    </xf>
    <xf numFmtId="170" fontId="0" fillId="0" borderId="3" xfId="0" applyNumberFormat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170" fontId="0" fillId="6" borderId="3" xfId="0" applyNumberFormat="1" applyFont="1" applyFill="1" applyBorder="1" applyAlignment="1">
      <alignment horizontal="center" vertical="center"/>
    </xf>
    <xf numFmtId="170" fontId="0" fillId="6" borderId="4" xfId="0" applyNumberFormat="1" applyFont="1" applyFill="1" applyBorder="1" applyAlignment="1">
      <alignment horizontal="center" vertical="center"/>
    </xf>
    <xf numFmtId="170" fontId="0" fillId="8" borderId="3" xfId="0" applyNumberFormat="1" applyFont="1" applyFill="1" applyBorder="1" applyAlignment="1">
      <alignment horizontal="center" vertical="center"/>
    </xf>
    <xf numFmtId="170" fontId="0" fillId="8" borderId="4" xfId="0" applyNumberFormat="1" applyFont="1" applyFill="1" applyBorder="1" applyAlignment="1">
      <alignment horizontal="center" vertical="center"/>
    </xf>
    <xf numFmtId="170" fontId="0" fillId="10" borderId="1" xfId="0" applyNumberFormat="1" applyFill="1" applyBorder="1" applyAlignment="1">
      <alignment horizontal="center" vertical="center"/>
    </xf>
    <xf numFmtId="170" fontId="8" fillId="14" borderId="3" xfId="0" applyNumberFormat="1" applyFont="1" applyFill="1" applyBorder="1" applyAlignment="1">
      <alignment horizontal="center" vertical="center"/>
    </xf>
    <xf numFmtId="170" fontId="8" fillId="14" borderId="4" xfId="0" applyNumberFormat="1" applyFont="1" applyFill="1" applyBorder="1" applyAlignment="1">
      <alignment horizontal="center" vertical="center"/>
    </xf>
    <xf numFmtId="0" fontId="0" fillId="18" borderId="1" xfId="0" applyFont="1" applyFill="1" applyBorder="1" applyAlignment="1">
      <alignment horizontal="center" vertical="center"/>
    </xf>
    <xf numFmtId="170" fontId="0" fillId="18" borderId="1" xfId="0" applyNumberFormat="1" applyFont="1" applyFill="1" applyBorder="1" applyAlignment="1">
      <alignment horizontal="center" vertical="center"/>
    </xf>
    <xf numFmtId="170" fontId="0" fillId="13" borderId="1" xfId="0" applyNumberFormat="1" applyFont="1" applyFill="1" applyBorder="1" applyAlignment="1">
      <alignment horizontal="center" vertical="center"/>
    </xf>
    <xf numFmtId="170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left" vertical="center"/>
    </xf>
    <xf numFmtId="0" fontId="0" fillId="18" borderId="1" xfId="0" applyFill="1" applyBorder="1" applyAlignment="1">
      <alignment horizontal="left" vertical="center"/>
    </xf>
    <xf numFmtId="2" fontId="5" fillId="19" borderId="1" xfId="0" applyNumberFormat="1" applyFont="1" applyFill="1" applyBorder="1" applyAlignment="1">
      <alignment horizontal="center" vertical="center" wrapText="1" readingOrder="1"/>
    </xf>
    <xf numFmtId="170" fontId="0" fillId="18" borderId="1" xfId="0" applyNumberFormat="1" applyFill="1" applyBorder="1" applyAlignment="1">
      <alignment horizontal="center" vertical="center"/>
    </xf>
    <xf numFmtId="17" fontId="0" fillId="18" borderId="1" xfId="0" applyNumberFormat="1" applyFill="1" applyBorder="1" applyAlignment="1">
      <alignment horizontal="center" vertical="center"/>
    </xf>
    <xf numFmtId="170" fontId="0" fillId="18" borderId="1" xfId="0" applyNumberFormat="1" applyFill="1" applyBorder="1" applyAlignment="1">
      <alignment horizontal="right" vertical="center"/>
    </xf>
    <xf numFmtId="0" fontId="0" fillId="18" borderId="1" xfId="0" applyFill="1" applyBorder="1" applyAlignment="1">
      <alignment horizontal="center" vertical="center"/>
    </xf>
    <xf numFmtId="0" fontId="0" fillId="18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5" fillId="18" borderId="1" xfId="0" applyNumberFormat="1" applyFont="1" applyFill="1" applyBorder="1" applyAlignment="1">
      <alignment horizontal="center" vertical="center" wrapText="1" readingOrder="1"/>
    </xf>
    <xf numFmtId="2" fontId="5" fillId="18" borderId="1" xfId="0" applyNumberFormat="1" applyFont="1" applyFill="1" applyBorder="1" applyAlignment="1">
      <alignment horizontal="center" vertical="center" wrapText="1" readingOrder="1"/>
    </xf>
    <xf numFmtId="164" fontId="5" fillId="19" borderId="1" xfId="0" applyNumberFormat="1" applyFont="1" applyFill="1" applyBorder="1" applyAlignment="1">
      <alignment horizontal="center" vertical="center" wrapText="1" readingOrder="1"/>
    </xf>
    <xf numFmtId="0" fontId="0" fillId="18" borderId="1" xfId="0" applyFont="1" applyFill="1" applyBorder="1" applyAlignment="1">
      <alignment horizontal="left" vertical="center"/>
    </xf>
    <xf numFmtId="164" fontId="5" fillId="19" borderId="10" xfId="0" applyNumberFormat="1" applyFont="1" applyFill="1" applyBorder="1" applyAlignment="1">
      <alignment horizontal="center" vertical="center" wrapText="1" readingOrder="1"/>
    </xf>
    <xf numFmtId="0" fontId="0" fillId="18" borderId="1" xfId="0" applyNumberFormat="1" applyFont="1" applyFill="1" applyBorder="1" applyAlignment="1">
      <alignment horizontal="center" vertical="center" wrapText="1"/>
    </xf>
    <xf numFmtId="170" fontId="0" fillId="18" borderId="1" xfId="0" applyNumberFormat="1" applyFont="1" applyFill="1" applyBorder="1" applyAlignment="1">
      <alignment horizontal="right" vertical="center"/>
    </xf>
    <xf numFmtId="17" fontId="0" fillId="18" borderId="1" xfId="0" applyNumberFormat="1" applyFont="1" applyFill="1" applyBorder="1" applyAlignment="1">
      <alignment horizontal="center" vertical="center"/>
    </xf>
    <xf numFmtId="0" fontId="5" fillId="19" borderId="1" xfId="0" applyNumberFormat="1" applyFont="1" applyFill="1" applyBorder="1" applyAlignment="1">
      <alignment horizontal="left" vertical="center" wrapText="1" readingOrder="1"/>
    </xf>
    <xf numFmtId="170" fontId="0" fillId="18" borderId="3" xfId="0" applyNumberFormat="1" applyFont="1" applyFill="1" applyBorder="1" applyAlignment="1">
      <alignment horizontal="center" vertical="center"/>
    </xf>
    <xf numFmtId="0" fontId="9" fillId="18" borderId="1" xfId="0" applyFont="1" applyFill="1" applyBorder="1" applyAlignment="1">
      <alignment wrapText="1"/>
    </xf>
    <xf numFmtId="170" fontId="0" fillId="18" borderId="1" xfId="0" applyNumberFormat="1" applyFont="1" applyFill="1" applyBorder="1" applyAlignment="1">
      <alignment horizontal="right" vertical="center" wrapText="1"/>
    </xf>
    <xf numFmtId="0" fontId="0" fillId="18" borderId="1" xfId="0" applyFont="1" applyFill="1" applyBorder="1" applyAlignment="1">
      <alignment horizontal="center" vertical="center" wrapText="1"/>
    </xf>
    <xf numFmtId="170" fontId="0" fillId="18" borderId="4" xfId="0" applyNumberFormat="1" applyFont="1" applyFill="1" applyBorder="1" applyAlignment="1">
      <alignment horizontal="center" vertical="center"/>
    </xf>
    <xf numFmtId="17" fontId="0" fillId="13" borderId="1" xfId="0" applyNumberFormat="1" applyFont="1" applyFill="1" applyBorder="1" applyAlignment="1">
      <alignment horizontal="center" vertical="center"/>
    </xf>
    <xf numFmtId="170" fontId="0" fillId="13" borderId="1" xfId="0" applyNumberFormat="1" applyFont="1" applyFill="1" applyBorder="1" applyAlignment="1">
      <alignment horizontal="right" vertical="center" wrapText="1"/>
    </xf>
    <xf numFmtId="0" fontId="0" fillId="13" borderId="1" xfId="0" applyFont="1" applyFill="1" applyBorder="1" applyAlignment="1">
      <alignment horizontal="center" vertical="center" wrapText="1"/>
    </xf>
    <xf numFmtId="17" fontId="0" fillId="13" borderId="1" xfId="0" applyNumberFormat="1" applyFill="1" applyBorder="1" applyAlignment="1">
      <alignment horizontal="center" vertical="center"/>
    </xf>
    <xf numFmtId="170" fontId="0" fillId="13" borderId="1" xfId="0" applyNumberFormat="1" applyFill="1" applyBorder="1" applyAlignment="1">
      <alignment horizontal="right" vertical="center"/>
    </xf>
    <xf numFmtId="0" fontId="0" fillId="13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70" fontId="0" fillId="0" borderId="4" xfId="0" applyNumberFormat="1" applyFont="1" applyBorder="1" applyAlignment="1">
      <alignment horizontal="center" vertical="center"/>
    </xf>
    <xf numFmtId="170" fontId="0" fillId="0" borderId="2" xfId="0" applyNumberFormat="1" applyFont="1" applyBorder="1" applyAlignment="1">
      <alignment horizontal="center" vertical="center"/>
    </xf>
    <xf numFmtId="2" fontId="5" fillId="16" borderId="4" xfId="0" applyNumberFormat="1" applyFont="1" applyFill="1" applyBorder="1" applyAlignment="1">
      <alignment horizontal="center" vertical="center" wrapText="1" readingOrder="1"/>
    </xf>
    <xf numFmtId="2" fontId="5" fillId="4" borderId="2" xfId="0" applyNumberFormat="1" applyFont="1" applyFill="1" applyBorder="1" applyAlignment="1">
      <alignment horizontal="center" vertical="center" wrapText="1" readingOrder="1"/>
    </xf>
    <xf numFmtId="0" fontId="0" fillId="13" borderId="5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70" fontId="0" fillId="10" borderId="4" xfId="0" applyNumberFormat="1" applyFill="1" applyBorder="1" applyAlignment="1">
      <alignment horizontal="center" vertical="center"/>
    </xf>
    <xf numFmtId="170" fontId="7" fillId="20" borderId="1" xfId="0" applyNumberFormat="1" applyFont="1" applyFill="1" applyBorder="1" applyAlignment="1">
      <alignment horizontal="center" vertical="center" wrapText="1"/>
    </xf>
    <xf numFmtId="0" fontId="3" fillId="21" borderId="1" xfId="0" applyFont="1" applyFill="1" applyBorder="1" applyAlignment="1">
      <alignment horizontal="left" vertical="center"/>
    </xf>
    <xf numFmtId="0" fontId="3" fillId="22" borderId="1" xfId="0" applyFont="1" applyFill="1" applyBorder="1" applyAlignment="1">
      <alignment horizontal="center"/>
    </xf>
    <xf numFmtId="170" fontId="0" fillId="0" borderId="3" xfId="0" applyNumberFormat="1" applyBorder="1" applyAlignment="1">
      <alignment horizontal="center" vertical="center"/>
    </xf>
    <xf numFmtId="17" fontId="0" fillId="0" borderId="1" xfId="0" applyNumberFormat="1" applyFont="1" applyFill="1" applyBorder="1" applyAlignment="1">
      <alignment horizontal="center" vertical="center"/>
    </xf>
    <xf numFmtId="170" fontId="0" fillId="0" borderId="1" xfId="0" applyNumberFormat="1" applyFont="1" applyFill="1" applyBorder="1" applyAlignment="1">
      <alignment horizontal="righ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0" fontId="0" fillId="0" borderId="3" xfId="0" applyNumberFormat="1" applyBorder="1" applyAlignment="1">
      <alignment horizontal="center" vertical="center"/>
    </xf>
    <xf numFmtId="170" fontId="0" fillId="0" borderId="4" xfId="0" applyNumberForma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170" fontId="0" fillId="6" borderId="3" xfId="0" applyNumberFormat="1" applyFont="1" applyFill="1" applyBorder="1" applyAlignment="1">
      <alignment horizontal="center" vertical="center"/>
    </xf>
    <xf numFmtId="170" fontId="0" fillId="6" borderId="4" xfId="0" applyNumberFormat="1" applyFont="1" applyFill="1" applyBorder="1" applyAlignment="1">
      <alignment horizontal="center" vertical="center"/>
    </xf>
    <xf numFmtId="170" fontId="0" fillId="8" borderId="3" xfId="0" applyNumberFormat="1" applyFont="1" applyFill="1" applyBorder="1" applyAlignment="1">
      <alignment horizontal="center" vertical="center"/>
    </xf>
    <xf numFmtId="170" fontId="0" fillId="8" borderId="4" xfId="0" applyNumberFormat="1" applyFont="1" applyFill="1" applyBorder="1" applyAlignment="1">
      <alignment horizontal="center" vertical="center"/>
    </xf>
    <xf numFmtId="170" fontId="0" fillId="18" borderId="3" xfId="0" applyNumberFormat="1" applyFont="1" applyFill="1" applyBorder="1" applyAlignment="1">
      <alignment horizontal="center" vertical="center"/>
    </xf>
    <xf numFmtId="170" fontId="0" fillId="18" borderId="4" xfId="0" applyNumberFormat="1" applyFont="1" applyFill="1" applyBorder="1" applyAlignment="1">
      <alignment horizontal="center" vertical="center"/>
    </xf>
    <xf numFmtId="170" fontId="0" fillId="10" borderId="1" xfId="0" applyNumberFormat="1" applyFill="1" applyBorder="1" applyAlignment="1">
      <alignment horizontal="center" vertical="center"/>
    </xf>
    <xf numFmtId="170" fontId="8" fillId="14" borderId="3" xfId="0" applyNumberFormat="1" applyFont="1" applyFill="1" applyBorder="1" applyAlignment="1">
      <alignment horizontal="center" vertical="center"/>
    </xf>
    <xf numFmtId="170" fontId="8" fillId="14" borderId="4" xfId="0" applyNumberFormat="1" applyFont="1" applyFill="1" applyBorder="1" applyAlignment="1">
      <alignment horizontal="center" vertical="center"/>
    </xf>
    <xf numFmtId="0" fontId="12" fillId="0" borderId="0" xfId="0" applyNumberFormat="1" applyFont="1"/>
    <xf numFmtId="0" fontId="0" fillId="0" borderId="1" xfId="0" applyNumberFormat="1" applyBorder="1" applyAlignment="1">
      <alignment horizontal="left" vertical="center"/>
    </xf>
    <xf numFmtId="0" fontId="0" fillId="0" borderId="9" xfId="0" applyNumberForma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2" xfId="0" applyBorder="1"/>
    <xf numFmtId="0" fontId="0" fillId="0" borderId="12" xfId="0" pivotButton="1" applyBorder="1"/>
    <xf numFmtId="0" fontId="0" fillId="0" borderId="13" xfId="0" applyBorder="1"/>
    <xf numFmtId="0" fontId="0" fillId="0" borderId="14" xfId="0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Border="1"/>
    <xf numFmtId="0" fontId="0" fillId="0" borderId="17" xfId="0" applyNumberFormat="1" applyBorder="1"/>
    <xf numFmtId="14" fontId="0" fillId="0" borderId="16" xfId="0" applyNumberFormat="1" applyBorder="1"/>
    <xf numFmtId="0" fontId="0" fillId="13" borderId="1" xfId="0" applyNumberFormat="1" applyFill="1" applyBorder="1" applyAlignment="1">
      <alignment horizontal="left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628650</xdr:colOff>
      <xdr:row>1</xdr:row>
      <xdr:rowOff>219075</xdr:rowOff>
    </xdr:from>
    <xdr:to>
      <xdr:col>9</xdr:col>
      <xdr:colOff>66675</xdr:colOff>
      <xdr:row>6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F64028A-CDE0-431C-A8A5-47EFDE2660AA}"/>
            </a:ext>
          </a:extLst>
        </xdr:cNvPr>
        <xdr:cNvSpPr txBox="1"/>
      </xdr:nvSpPr>
      <xdr:spPr>
        <a:xfrm>
          <a:off x="5695950" y="409575"/>
          <a:ext cx="3248025" cy="9810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principe meme d'une base est de mettre une cellule pour chaque donnée. pas de cellule fusionnée, ou faisant rapport a plusieurs données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Paul" refreshedDate="42858.696500925929" createdVersion="1" refreshedVersion="6" recordCount="50" upgradeOnRefresh="1">
  <cacheSource type="worksheet">
    <worksheetSource ref="B6:O56" sheet="BASE"/>
  </cacheSource>
  <cacheFields count="14">
    <cacheField name="RESPONSABLE" numFmtId="0">
      <sharedItems containsNonDate="0" containsString="0" containsBlank="1"/>
    </cacheField>
    <cacheField name="NOM" numFmtId="0">
      <sharedItems containsNonDate="0" containsString="0" containsBlank="1"/>
    </cacheField>
    <cacheField name="PRENOM" numFmtId="0">
      <sharedItems containsNonDate="0" containsString="0" containsBlank="1"/>
    </cacheField>
    <cacheField name="ANCIENNETE" numFmtId="0">
      <sharedItems containsSemiMixedTypes="0" containsNonDate="0" containsDate="1" containsString="0" minDate="1990-07-01T00:00:00" maxDate="2017-01-21T00:00:00"/>
    </cacheField>
    <cacheField name="ANCIENNETE EN ANNEE" numFmtId="2">
      <sharedItems containsSemiMixedTypes="0" containsString="0" containsNumber="1" minValue="0.28219178082191781" maxValue="26.857534246575341"/>
    </cacheField>
    <cacheField name="MONTANT _x000a_ACCORDE" numFmtId="170">
      <sharedItems containsString="0" containsBlank="1" containsNumber="1" containsInteger="1" minValue="50" maxValue="50"/>
    </cacheField>
    <cacheField name="ANNEE ACCORD" numFmtId="170">
      <sharedItems containsNonDate="0" containsString="0" containsBlank="1" count="1">
        <m/>
      </sharedItems>
    </cacheField>
    <cacheField name="DATE DE DEMARRAGE DU PRÊT" numFmtId="0">
      <sharedItems containsDate="1" containsMixedTypes="1" minDate="2009-05-01T00:00:00" maxDate="2017-12-02T00:00:00" count="26">
        <d v="2017-04-01T00:00:00"/>
        <d v="2017-01-01T00:00:00"/>
        <d v="2017-03-01T00:00:00"/>
        <d v="2017-02-01T00:00:00"/>
        <d v="2017-06-01T00:00:00"/>
        <d v="2017-10-01T00:00:00"/>
        <d v="2017-05-01T00:00:00"/>
        <d v="2017-11-01T00:00:00"/>
        <s v="Février, Avril, Mai, _x000a_Juillet, Août, Octobre,_x000a_ Novembre et  Décembre 2017"/>
        <s v="Mars, Juin_x000a_ et Septembre 2017"/>
        <d v="2009-05-01T00:00:00"/>
        <s v="au retour _x000a_de son arrêt"/>
        <d v="2016-06-01T00:00:00"/>
        <d v="2016-10-01T00:00:00"/>
        <d v="2016-05-01T00:00:00"/>
        <d v="2016-12-01T00:00:00"/>
        <d v="2016-09-01T00:00:00"/>
        <d v="2016-03-01T00:00:00"/>
        <d v="2017-12-01T00:00:00"/>
        <d v="2016-04-01T00:00:00"/>
        <d v="2016-07-01T00:00:00"/>
        <d v="2015-10-01T00:00:00"/>
        <d v="2016-01-01T00:00:00"/>
        <d v="2016-11-01T00:00:00"/>
        <d v="2016-02-01T00:00:00"/>
        <s v="Formule1" f="1"/>
      </sharedItems>
    </cacheField>
    <cacheField name="MONTANT DE_x000a_MENSUALITE" numFmtId="170">
      <sharedItems containsNonDate="0" containsString="0" containsBlank="1"/>
    </cacheField>
    <cacheField name="DUREE EN MOIS" numFmtId="0">
      <sharedItems containsNonDate="0" containsString="0" containsBlank="1"/>
    </cacheField>
    <cacheField name="NOMBRE DE MOIS RESTANT" numFmtId="0">
      <sharedItems containsNonDate="0" containsString="0" containsBlank="1"/>
    </cacheField>
    <cacheField name="DATE BUTOIR" numFmtId="0">
      <sharedItems containsDate="1" containsBlank="1" containsMixedTypes="1" minDate="2016-07-01T00:00:00" maxDate="2024-02-02T00:00:00"/>
    </cacheField>
    <cacheField name="RESTE A REMBOURSER" numFmtId="170">
      <sharedItems containsString="0" containsBlank="1" containsNumber="1" containsInteger="1" minValue="0" maxValue="0"/>
    </cacheField>
    <cacheField name="CLOTURE" numFmtId="0">
      <sharedItems containsBlank="1"/>
    </cacheField>
  </cacheFields>
  <calculatedItems count="1">
    <calculatedItem>
      <pivotArea cacheIndex="1" outline="0" fieldPosition="0">
        <references count="1">
          <reference field="7" count="1">
            <x v="25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m/>
    <m/>
    <m/>
    <d v="2016-12-27T00:00:00"/>
    <n v="0.34794520547945207"/>
    <n v="50"/>
    <x v="0"/>
    <x v="0"/>
    <m/>
    <m/>
    <m/>
    <d v="2018-02-01T00:00:00"/>
    <n v="0"/>
    <m/>
  </r>
  <r>
    <m/>
    <m/>
    <m/>
    <d v="2006-08-07T00:00:00"/>
    <n v="10.745205479452055"/>
    <n v="50"/>
    <x v="0"/>
    <x v="1"/>
    <m/>
    <m/>
    <m/>
    <d v="2017-11-01T00:00:00"/>
    <n v="0"/>
    <m/>
  </r>
  <r>
    <m/>
    <m/>
    <m/>
    <d v="2006-09-18T00:00:00"/>
    <n v="10.63013698630137"/>
    <n v="50"/>
    <x v="0"/>
    <x v="0"/>
    <m/>
    <m/>
    <m/>
    <d v="2018-02-01T00:00:00"/>
    <n v="0"/>
    <m/>
  </r>
  <r>
    <m/>
    <m/>
    <m/>
    <d v="2010-04-15T00:00:00"/>
    <n v="7.0547945205479454"/>
    <n v="50"/>
    <x v="0"/>
    <x v="2"/>
    <m/>
    <m/>
    <m/>
    <d v="2018-01-01T00:00:00"/>
    <n v="0"/>
    <m/>
  </r>
  <r>
    <m/>
    <m/>
    <m/>
    <d v="2012-02-20T00:00:00"/>
    <n v="5.2027397260273975"/>
    <n v="50"/>
    <x v="0"/>
    <x v="3"/>
    <m/>
    <m/>
    <m/>
    <d v="2018-03-01T00:00:00"/>
    <n v="0"/>
    <m/>
  </r>
  <r>
    <m/>
    <m/>
    <m/>
    <d v="1990-07-01T00:00:00"/>
    <n v="26.857534246575341"/>
    <n v="50"/>
    <x v="0"/>
    <x v="2"/>
    <m/>
    <m/>
    <m/>
    <d v="2017-08-01T00:00:00"/>
    <n v="0"/>
    <m/>
  </r>
  <r>
    <m/>
    <m/>
    <m/>
    <d v="2016-07-04T00:00:00"/>
    <n v="0.83013698630136989"/>
    <n v="50"/>
    <x v="0"/>
    <x v="3"/>
    <m/>
    <m/>
    <m/>
    <d v="2017-07-01T00:00:00"/>
    <n v="0"/>
    <m/>
  </r>
  <r>
    <m/>
    <m/>
    <m/>
    <d v="2015-06-15T00:00:00"/>
    <n v="1.8849315068493151"/>
    <n v="50"/>
    <x v="0"/>
    <x v="2"/>
    <m/>
    <m/>
    <m/>
    <d v="2018-03-01T00:00:00"/>
    <n v="0"/>
    <m/>
  </r>
  <r>
    <m/>
    <m/>
    <m/>
    <d v="1995-05-22T00:00:00"/>
    <n v="21.964383561643835"/>
    <n v="50"/>
    <x v="0"/>
    <x v="3"/>
    <m/>
    <m/>
    <m/>
    <d v="2024-02-01T00:00:00"/>
    <n v="0"/>
    <m/>
  </r>
  <r>
    <m/>
    <m/>
    <m/>
    <d v="2009-10-05T00:00:00"/>
    <n v="7.580821917808219"/>
    <n v="50"/>
    <x v="0"/>
    <x v="0"/>
    <m/>
    <m/>
    <m/>
    <d v="2017-05-01T00:00:00"/>
    <n v="0"/>
    <m/>
  </r>
  <r>
    <m/>
    <m/>
    <m/>
    <d v="2014-05-05T00:00:00"/>
    <n v="2.9972602739726026"/>
    <n v="50"/>
    <x v="0"/>
    <x v="4"/>
    <m/>
    <m/>
    <m/>
    <d v="2017-10-01T00:00:00"/>
    <n v="0"/>
    <m/>
  </r>
  <r>
    <m/>
    <m/>
    <m/>
    <d v="2014-05-05T00:00:00"/>
    <n v="2.9972602739726026"/>
    <m/>
    <x v="0"/>
    <x v="5"/>
    <m/>
    <m/>
    <m/>
    <d v="2017-12-01T00:00:00"/>
    <n v="0"/>
    <m/>
  </r>
  <r>
    <m/>
    <m/>
    <m/>
    <d v="2014-02-01T00:00:00"/>
    <n v="3.2520547945205478"/>
    <n v="50"/>
    <x v="0"/>
    <x v="6"/>
    <m/>
    <m/>
    <m/>
    <d v="2019-01-01T00:00:00"/>
    <n v="0"/>
    <m/>
  </r>
  <r>
    <m/>
    <m/>
    <m/>
    <d v="2015-01-14T00:00:00"/>
    <n v="2.3013698630136985"/>
    <n v="50"/>
    <x v="0"/>
    <x v="6"/>
    <m/>
    <m/>
    <m/>
    <d v="2017-11-01T00:00:00"/>
    <n v="0"/>
    <m/>
  </r>
  <r>
    <m/>
    <m/>
    <m/>
    <d v="2015-01-14T00:00:00"/>
    <n v="2.3013698630136985"/>
    <m/>
    <x v="0"/>
    <x v="7"/>
    <m/>
    <m/>
    <m/>
    <d v="2017-12-01T00:00:00"/>
    <n v="0"/>
    <m/>
  </r>
  <r>
    <m/>
    <m/>
    <m/>
    <d v="2012-01-18T00:00:00"/>
    <n v="5.2931506849315069"/>
    <n v="50"/>
    <x v="0"/>
    <x v="2"/>
    <m/>
    <m/>
    <m/>
    <d v="2017-08-01T00:00:00"/>
    <n v="0"/>
    <m/>
  </r>
  <r>
    <m/>
    <m/>
    <m/>
    <d v="2008-06-24T00:00:00"/>
    <n v="8.8630136986301373"/>
    <n v="50"/>
    <x v="0"/>
    <x v="6"/>
    <m/>
    <m/>
    <m/>
    <d v="2018-03-01T00:00:00"/>
    <n v="0"/>
    <m/>
  </r>
  <r>
    <m/>
    <m/>
    <m/>
    <d v="2008-11-12T00:00:00"/>
    <n v="8.4767123287671229"/>
    <n v="50"/>
    <x v="0"/>
    <x v="8"/>
    <m/>
    <m/>
    <m/>
    <d v="2017-12-01T00:00:00"/>
    <n v="0"/>
    <m/>
  </r>
  <r>
    <m/>
    <m/>
    <m/>
    <d v="2008-11-12T00:00:00"/>
    <n v="8.4767123287671229"/>
    <m/>
    <x v="0"/>
    <x v="9"/>
    <m/>
    <m/>
    <m/>
    <d v="2017-09-01T00:00:00"/>
    <n v="0"/>
    <m/>
  </r>
  <r>
    <m/>
    <m/>
    <m/>
    <d v="2010-04-28T00:00:00"/>
    <n v="7.0191780821917806"/>
    <n v="50"/>
    <x v="0"/>
    <x v="0"/>
    <m/>
    <m/>
    <m/>
    <d v="2019-10-01T00:00:00"/>
    <n v="0"/>
    <m/>
  </r>
  <r>
    <m/>
    <m/>
    <m/>
    <d v="1998-05-01T00:00:00"/>
    <n v="19.019178082191782"/>
    <n v="50"/>
    <x v="0"/>
    <x v="10"/>
    <m/>
    <m/>
    <m/>
    <d v="2019-05-01T00:00:00"/>
    <n v="0"/>
    <m/>
  </r>
  <r>
    <m/>
    <m/>
    <m/>
    <d v="2008-03-13T00:00:00"/>
    <n v="9.1452054794520556"/>
    <n v="50"/>
    <x v="0"/>
    <x v="11"/>
    <m/>
    <m/>
    <m/>
    <m/>
    <m/>
    <m/>
  </r>
  <r>
    <m/>
    <m/>
    <m/>
    <d v="2015-08-31T00:00:00"/>
    <n v="1.6739726027397259"/>
    <n v="50"/>
    <x v="0"/>
    <x v="12"/>
    <m/>
    <m/>
    <m/>
    <d v="2016-11-01T00:00:00"/>
    <n v="0"/>
    <s v="X"/>
  </r>
  <r>
    <m/>
    <m/>
    <m/>
    <d v="2014-10-20T00:00:00"/>
    <n v="2.536986301369863"/>
    <n v="50"/>
    <x v="0"/>
    <x v="13"/>
    <m/>
    <m/>
    <m/>
    <d v="2018-06-01T00:00:00"/>
    <n v="0"/>
    <m/>
  </r>
  <r>
    <m/>
    <m/>
    <m/>
    <d v="2014-11-13T00:00:00"/>
    <n v="2.4712328767123286"/>
    <n v="50"/>
    <x v="0"/>
    <x v="14"/>
    <m/>
    <m/>
    <m/>
    <d v="2017-11-01T00:00:00"/>
    <n v="0"/>
    <m/>
  </r>
  <r>
    <m/>
    <m/>
    <m/>
    <d v="2016-09-05T00:00:00"/>
    <n v="0.65753424657534243"/>
    <n v="50"/>
    <x v="0"/>
    <x v="15"/>
    <m/>
    <m/>
    <m/>
    <d v="2017-06-01T00:00:00"/>
    <n v="0"/>
    <m/>
  </r>
  <r>
    <m/>
    <m/>
    <m/>
    <d v="2015-04-07T00:00:00"/>
    <n v="2.0739726027397261"/>
    <n v="50"/>
    <x v="0"/>
    <x v="16"/>
    <m/>
    <m/>
    <m/>
    <d v="2017-01-01T00:00:00"/>
    <n v="0"/>
    <s v="X"/>
  </r>
  <r>
    <m/>
    <m/>
    <m/>
    <d v="2015-04-07T00:00:00"/>
    <n v="2.0739726027397261"/>
    <n v="50"/>
    <x v="0"/>
    <x v="16"/>
    <m/>
    <m/>
    <m/>
    <d v="2017-02-01T00:00:00"/>
    <n v="0"/>
    <s v="X"/>
  </r>
  <r>
    <m/>
    <m/>
    <m/>
    <d v="2014-09-12T00:00:00"/>
    <n v="2.6410958904109587"/>
    <n v="50"/>
    <x v="0"/>
    <x v="17"/>
    <m/>
    <m/>
    <m/>
    <d v="2016-08-01T00:00:00"/>
    <n v="0"/>
    <s v="X"/>
  </r>
  <r>
    <m/>
    <m/>
    <m/>
    <d v="2015-04-03T00:00:00"/>
    <n v="2.0849315068493151"/>
    <n v="50"/>
    <x v="0"/>
    <x v="13"/>
    <m/>
    <m/>
    <m/>
    <d v="2017-12-01T00:00:00"/>
    <n v="0"/>
    <m/>
  </r>
  <r>
    <m/>
    <m/>
    <m/>
    <d v="2015-04-03T00:00:00"/>
    <n v="2.0849315068493151"/>
    <m/>
    <x v="0"/>
    <x v="18"/>
    <m/>
    <m/>
    <m/>
    <d v="2018-04-01T00:00:00"/>
    <n v="0"/>
    <m/>
  </r>
  <r>
    <m/>
    <m/>
    <m/>
    <d v="2003-06-23T00:00:00"/>
    <n v="13.871232876712329"/>
    <n v="50"/>
    <x v="0"/>
    <x v="6"/>
    <m/>
    <m/>
    <m/>
    <d v="2018-02-01T00:00:00"/>
    <n v="0"/>
    <m/>
  </r>
  <r>
    <m/>
    <m/>
    <m/>
    <d v="2010-06-25T00:00:00"/>
    <n v="6.86027397260274"/>
    <n v="50"/>
    <x v="0"/>
    <x v="19"/>
    <m/>
    <m/>
    <m/>
    <d v="2017-12-01T00:00:00"/>
    <n v="0"/>
    <m/>
  </r>
  <r>
    <m/>
    <m/>
    <m/>
    <d v="2017-01-20T00:00:00"/>
    <n v="0.28219178082191781"/>
    <n v="50"/>
    <x v="0"/>
    <x v="6"/>
    <m/>
    <m/>
    <m/>
    <d v="2017-10-01T00:00:00"/>
    <n v="0"/>
    <m/>
  </r>
  <r>
    <m/>
    <m/>
    <m/>
    <d v="2016-12-09T00:00:00"/>
    <n v="0.39726027397260272"/>
    <n v="50"/>
    <x v="0"/>
    <x v="6"/>
    <m/>
    <m/>
    <m/>
    <d v="2017-10-01T00:00:00"/>
    <n v="0"/>
    <m/>
  </r>
  <r>
    <m/>
    <m/>
    <m/>
    <d v="2014-05-05T00:00:00"/>
    <n v="2.9972602739726026"/>
    <n v="50"/>
    <x v="0"/>
    <x v="13"/>
    <m/>
    <m/>
    <m/>
    <d v="2017-06-01T00:00:00"/>
    <n v="0"/>
    <m/>
  </r>
  <r>
    <m/>
    <m/>
    <m/>
    <d v="2014-05-05T00:00:00"/>
    <n v="2.9972602739726026"/>
    <n v="50"/>
    <x v="0"/>
    <x v="19"/>
    <m/>
    <m/>
    <m/>
    <d v="2016-09-01T00:00:00"/>
    <n v="0"/>
    <s v="X"/>
  </r>
  <r>
    <m/>
    <m/>
    <m/>
    <d v="2016-04-04T00:00:00"/>
    <n v="1.0794520547945206"/>
    <n v="50"/>
    <x v="0"/>
    <x v="1"/>
    <m/>
    <m/>
    <m/>
    <d v="2017-10-01T00:00:00"/>
    <n v="0"/>
    <m/>
  </r>
  <r>
    <m/>
    <m/>
    <m/>
    <d v="2015-10-26T00:00:00"/>
    <n v="1.5205479452054795"/>
    <n v="50"/>
    <x v="0"/>
    <x v="14"/>
    <m/>
    <m/>
    <m/>
    <s v="reporté car en AT"/>
    <m/>
    <m/>
  </r>
  <r>
    <m/>
    <m/>
    <m/>
    <d v="2010-09-17T00:00:00"/>
    <n v="6.6301369863013697"/>
    <n v="50"/>
    <x v="0"/>
    <x v="20"/>
    <m/>
    <m/>
    <m/>
    <d v="2018-03-01T00:00:00"/>
    <n v="0"/>
    <m/>
  </r>
  <r>
    <m/>
    <m/>
    <m/>
    <d v="2007-05-14T00:00:00"/>
    <n v="9.9780821917808211"/>
    <n v="50"/>
    <x v="0"/>
    <x v="21"/>
    <m/>
    <m/>
    <m/>
    <s v="REPORT EN MAI 2017 CAR EN AT"/>
    <m/>
    <m/>
  </r>
  <r>
    <m/>
    <m/>
    <m/>
    <d v="2013-03-01T00:00:00"/>
    <n v="4.1753424657534248"/>
    <n v="50"/>
    <x v="0"/>
    <x v="12"/>
    <m/>
    <m/>
    <m/>
    <d v="2016-07-01T00:00:00"/>
    <n v="0"/>
    <m/>
  </r>
  <r>
    <m/>
    <m/>
    <m/>
    <d v="2013-03-02T00:00:00"/>
    <n v="4.1726027397260275"/>
    <m/>
    <x v="0"/>
    <x v="20"/>
    <m/>
    <m/>
    <m/>
    <d v="2017-06-01T00:00:00"/>
    <n v="0"/>
    <m/>
  </r>
  <r>
    <m/>
    <m/>
    <m/>
    <d v="2008-11-10T00:00:00"/>
    <n v="8.4821917808219176"/>
    <n v="50"/>
    <x v="0"/>
    <x v="22"/>
    <m/>
    <m/>
    <m/>
    <d v="2017-03-01T00:00:00"/>
    <n v="0"/>
    <m/>
  </r>
  <r>
    <m/>
    <m/>
    <m/>
    <d v="2008-11-11T00:00:00"/>
    <n v="8.4794520547945211"/>
    <m/>
    <x v="0"/>
    <x v="2"/>
    <m/>
    <m/>
    <m/>
    <d v="2017-04-01T00:00:00"/>
    <n v="0"/>
    <m/>
  </r>
  <r>
    <m/>
    <m/>
    <m/>
    <d v="2004-07-12T00:00:00"/>
    <n v="12.816438356164383"/>
    <n v="50"/>
    <x v="0"/>
    <x v="23"/>
    <m/>
    <m/>
    <m/>
    <d v="2017-04-01T00:00:00"/>
    <n v="0"/>
    <m/>
  </r>
  <r>
    <m/>
    <m/>
    <m/>
    <d v="2009-10-05T00:00:00"/>
    <n v="7.580821917808219"/>
    <n v="50"/>
    <x v="0"/>
    <x v="16"/>
    <m/>
    <m/>
    <m/>
    <d v="2017-04-01T00:00:00"/>
    <n v="0"/>
    <m/>
  </r>
  <r>
    <m/>
    <m/>
    <m/>
    <d v="2016-12-23T00:00:00"/>
    <n v="0.35890410958904112"/>
    <n v="50"/>
    <x v="0"/>
    <x v="0"/>
    <m/>
    <m/>
    <m/>
    <d v="2017-06-01T00:00:00"/>
    <n v="0"/>
    <m/>
  </r>
  <r>
    <m/>
    <m/>
    <m/>
    <d v="2006-06-19T00:00:00"/>
    <n v="10.87945205479452"/>
    <n v="50"/>
    <x v="0"/>
    <x v="24"/>
    <m/>
    <m/>
    <m/>
    <d v="2017-06-01T00:00:00"/>
    <n v="0"/>
    <m/>
  </r>
  <r>
    <m/>
    <m/>
    <m/>
    <d v="2006-06-19T00:00:00"/>
    <n v="10.87945205479452"/>
    <n v="50"/>
    <x v="0"/>
    <x v="4"/>
    <m/>
    <m/>
    <m/>
    <d v="2017-06-01T00:00:0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B31" firstHeaderRow="2" firstDataRow="2" firstDataCol="1"/>
  <pivotFields count="14"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2" outline="0" subtotalTop="0" showAll="0" includeNewItemsInFilter="1"/>
    <pivotField dataField="1" compact="0" outline="0" subtotalTop="0" showAll="0" includeNewItemsInFilter="1"/>
    <pivotField compact="0" outline="0" subtotalTop="0" showAll="0" includeNewItemsInFilter="1">
      <items count="2">
        <item x="0"/>
        <item t="default"/>
      </items>
    </pivotField>
    <pivotField axis="axisRow" compact="0" outline="0" subtotalTop="0" showAll="0" includeNewItemsInFilter="1">
      <items count="27">
        <item x="11"/>
        <item x="8"/>
        <item x="9"/>
        <item x="10"/>
        <item x="21"/>
        <item f="1" x="25"/>
        <item x="22"/>
        <item x="24"/>
        <item x="17"/>
        <item x="19"/>
        <item x="14"/>
        <item x="12"/>
        <item x="20"/>
        <item x="16"/>
        <item x="13"/>
        <item x="23"/>
        <item x="15"/>
        <item x="1"/>
        <item x="3"/>
        <item x="2"/>
        <item x="0"/>
        <item x="6"/>
        <item x="4"/>
        <item x="5"/>
        <item x="7"/>
        <item x="1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7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dataFields count="1">
    <dataField name="Somme de MONTANT " fld="5" baseField="7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1"/>
  <sheetViews>
    <sheetView workbookViewId="0">
      <selection activeCell="A10" sqref="A10:B10"/>
      <pivotSelection pane="bottomRight" showHeader="1" extendable="1" click="1" r:id="rId1">
        <pivotArea dataOnly="0" outline="0" fieldPosition="0">
          <references count="1">
            <reference field="7" count="1">
              <x v="5"/>
            </reference>
          </references>
        </pivotArea>
      </pivotSelection>
    </sheetView>
  </sheetViews>
  <sheetFormatPr baseColWidth="10" defaultRowHeight="15" x14ac:dyDescent="0.25"/>
  <cols>
    <col min="1" max="1" width="65" customWidth="1"/>
    <col min="2" max="3" width="5.42578125" customWidth="1"/>
  </cols>
  <sheetData>
    <row r="3" spans="1:2" x14ac:dyDescent="0.25">
      <c r="A3" s="171" t="s">
        <v>27</v>
      </c>
      <c r="B3" s="173"/>
    </row>
    <row r="4" spans="1:2" x14ac:dyDescent="0.25">
      <c r="A4" s="171" t="s">
        <v>13</v>
      </c>
      <c r="B4" s="173" t="s">
        <v>26</v>
      </c>
    </row>
    <row r="5" spans="1:2" x14ac:dyDescent="0.25">
      <c r="A5" s="170" t="s">
        <v>16</v>
      </c>
      <c r="B5" s="174">
        <v>50</v>
      </c>
    </row>
    <row r="6" spans="1:2" x14ac:dyDescent="0.25">
      <c r="A6" s="176" t="s">
        <v>14</v>
      </c>
      <c r="B6" s="177">
        <v>50</v>
      </c>
    </row>
    <row r="7" spans="1:2" x14ac:dyDescent="0.25">
      <c r="A7" s="176" t="s">
        <v>15</v>
      </c>
      <c r="B7" s="177"/>
    </row>
    <row r="8" spans="1:2" x14ac:dyDescent="0.25">
      <c r="A8" s="178">
        <v>39934</v>
      </c>
      <c r="B8" s="177">
        <v>50</v>
      </c>
    </row>
    <row r="9" spans="1:2" x14ac:dyDescent="0.25">
      <c r="A9" s="178">
        <v>42278</v>
      </c>
      <c r="B9" s="177">
        <v>50</v>
      </c>
    </row>
    <row r="10" spans="1:2" x14ac:dyDescent="0.25">
      <c r="A10" s="176" t="s">
        <v>28</v>
      </c>
      <c r="B10" s="177"/>
    </row>
    <row r="11" spans="1:2" x14ac:dyDescent="0.25">
      <c r="A11" s="178">
        <v>42370</v>
      </c>
      <c r="B11" s="177">
        <v>50</v>
      </c>
    </row>
    <row r="12" spans="1:2" x14ac:dyDescent="0.25">
      <c r="A12" s="178">
        <v>42401</v>
      </c>
      <c r="B12" s="177">
        <v>50</v>
      </c>
    </row>
    <row r="13" spans="1:2" x14ac:dyDescent="0.25">
      <c r="A13" s="178">
        <v>42430</v>
      </c>
      <c r="B13" s="177">
        <v>50</v>
      </c>
    </row>
    <row r="14" spans="1:2" x14ac:dyDescent="0.25">
      <c r="A14" s="178">
        <v>42461</v>
      </c>
      <c r="B14" s="177">
        <v>100</v>
      </c>
    </row>
    <row r="15" spans="1:2" x14ac:dyDescent="0.25">
      <c r="A15" s="178">
        <v>42491</v>
      </c>
      <c r="B15" s="177">
        <v>100</v>
      </c>
    </row>
    <row r="16" spans="1:2" x14ac:dyDescent="0.25">
      <c r="A16" s="178">
        <v>42522</v>
      </c>
      <c r="B16" s="177">
        <v>100</v>
      </c>
    </row>
    <row r="17" spans="1:2" x14ac:dyDescent="0.25">
      <c r="A17" s="178">
        <v>42552</v>
      </c>
      <c r="B17" s="177">
        <v>50</v>
      </c>
    </row>
    <row r="18" spans="1:2" x14ac:dyDescent="0.25">
      <c r="A18" s="178">
        <v>42614</v>
      </c>
      <c r="B18" s="177">
        <v>150</v>
      </c>
    </row>
    <row r="19" spans="1:2" x14ac:dyDescent="0.25">
      <c r="A19" s="178">
        <v>42644</v>
      </c>
      <c r="B19" s="177">
        <v>150</v>
      </c>
    </row>
    <row r="20" spans="1:2" x14ac:dyDescent="0.25">
      <c r="A20" s="178">
        <v>42675</v>
      </c>
      <c r="B20" s="177">
        <v>50</v>
      </c>
    </row>
    <row r="21" spans="1:2" x14ac:dyDescent="0.25">
      <c r="A21" s="178">
        <v>42705</v>
      </c>
      <c r="B21" s="177">
        <v>50</v>
      </c>
    </row>
    <row r="22" spans="1:2" x14ac:dyDescent="0.25">
      <c r="A22" s="178">
        <v>42736</v>
      </c>
      <c r="B22" s="177">
        <v>100</v>
      </c>
    </row>
    <row r="23" spans="1:2" x14ac:dyDescent="0.25">
      <c r="A23" s="178">
        <v>42767</v>
      </c>
      <c r="B23" s="177">
        <v>150</v>
      </c>
    </row>
    <row r="24" spans="1:2" x14ac:dyDescent="0.25">
      <c r="A24" s="178">
        <v>42795</v>
      </c>
      <c r="B24" s="177">
        <v>200</v>
      </c>
    </row>
    <row r="25" spans="1:2" x14ac:dyDescent="0.25">
      <c r="A25" s="178">
        <v>42826</v>
      </c>
      <c r="B25" s="177">
        <v>250</v>
      </c>
    </row>
    <row r="26" spans="1:2" x14ac:dyDescent="0.25">
      <c r="A26" s="178">
        <v>42856</v>
      </c>
      <c r="B26" s="177">
        <v>300</v>
      </c>
    </row>
    <row r="27" spans="1:2" x14ac:dyDescent="0.25">
      <c r="A27" s="178">
        <v>42887</v>
      </c>
      <c r="B27" s="177">
        <v>100</v>
      </c>
    </row>
    <row r="28" spans="1:2" x14ac:dyDescent="0.25">
      <c r="A28" s="178">
        <v>43009</v>
      </c>
      <c r="B28" s="177"/>
    </row>
    <row r="29" spans="1:2" x14ac:dyDescent="0.25">
      <c r="A29" s="178">
        <v>43040</v>
      </c>
      <c r="B29" s="177"/>
    </row>
    <row r="30" spans="1:2" x14ac:dyDescent="0.25">
      <c r="A30" s="178">
        <v>43070</v>
      </c>
      <c r="B30" s="177"/>
    </row>
    <row r="31" spans="1:2" x14ac:dyDescent="0.25">
      <c r="A31" s="172" t="s">
        <v>25</v>
      </c>
      <c r="B31" s="175">
        <v>2200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>
    <pageSetUpPr fitToPage="1"/>
  </sheetPr>
  <dimension ref="A5:S124"/>
  <sheetViews>
    <sheetView topLeftCell="B1" zoomScale="80" zoomScaleNormal="80" workbookViewId="0">
      <pane ySplit="6" topLeftCell="A7" activePane="bottomLeft" state="frozen"/>
      <selection pane="bottomLeft" activeCell="B6" sqref="B6:O56"/>
    </sheetView>
  </sheetViews>
  <sheetFormatPr baseColWidth="10" defaultRowHeight="15" x14ac:dyDescent="0.25"/>
  <cols>
    <col min="1" max="1" width="42.28515625" style="25" customWidth="1"/>
    <col min="2" max="2" width="22.85546875" style="30" customWidth="1"/>
    <col min="3" max="3" width="17.28515625" style="30" customWidth="1"/>
    <col min="4" max="4" width="18.7109375" style="30" customWidth="1"/>
    <col min="5" max="6" width="13.85546875" style="1" customWidth="1"/>
    <col min="7" max="8" width="13.140625" style="21" customWidth="1"/>
    <col min="9" max="9" width="14" style="7" customWidth="1"/>
    <col min="10" max="10" width="14.42578125" style="35" customWidth="1"/>
    <col min="11" max="12" width="14.42578125" style="1" customWidth="1"/>
    <col min="13" max="13" width="16" style="7" customWidth="1"/>
    <col min="14" max="14" width="22.85546875" style="1" customWidth="1"/>
    <col min="15" max="15" width="15" style="1" customWidth="1"/>
    <col min="16" max="16" width="11.42578125" style="1"/>
    <col min="17" max="17" width="10" style="1" customWidth="1"/>
    <col min="18" max="18" width="17.7109375" style="1" customWidth="1"/>
    <col min="19" max="16384" width="11.42578125" style="1"/>
  </cols>
  <sheetData>
    <row r="5" spans="1:19" ht="24.75" customHeight="1" x14ac:dyDescent="0.25">
      <c r="A5" s="155" t="s">
        <v>7</v>
      </c>
      <c r="B5" s="155"/>
      <c r="C5" s="155"/>
      <c r="D5" s="155"/>
      <c r="E5" s="155"/>
      <c r="F5" s="155"/>
      <c r="G5" s="155"/>
      <c r="H5" s="155"/>
      <c r="I5" s="155"/>
      <c r="J5" s="155"/>
      <c r="K5" s="155"/>
      <c r="L5" s="155"/>
      <c r="M5" s="155"/>
      <c r="N5" s="155"/>
      <c r="O5" s="155"/>
    </row>
    <row r="6" spans="1:19" ht="44.25" customHeight="1" x14ac:dyDescent="0.25">
      <c r="A6" s="2" t="s">
        <v>0</v>
      </c>
      <c r="B6" s="2" t="s">
        <v>6</v>
      </c>
      <c r="C6" s="2" t="s">
        <v>1</v>
      </c>
      <c r="D6" s="2" t="s">
        <v>2</v>
      </c>
      <c r="E6" s="2" t="s">
        <v>3</v>
      </c>
      <c r="F6" s="76" t="s">
        <v>20</v>
      </c>
      <c r="G6" s="17" t="s">
        <v>5</v>
      </c>
      <c r="H6" s="144" t="s">
        <v>21</v>
      </c>
      <c r="I6" s="22" t="s">
        <v>13</v>
      </c>
      <c r="J6" s="17" t="s">
        <v>10</v>
      </c>
      <c r="K6" s="2" t="s">
        <v>9</v>
      </c>
      <c r="L6" s="76" t="s">
        <v>19</v>
      </c>
      <c r="M6" s="6" t="s">
        <v>4</v>
      </c>
      <c r="N6" s="2" t="s">
        <v>12</v>
      </c>
      <c r="O6" s="2" t="s">
        <v>8</v>
      </c>
      <c r="R6" s="111"/>
      <c r="S6" s="133"/>
    </row>
    <row r="7" spans="1:19" s="132" customFormat="1" ht="24.75" hidden="1" customHeight="1" x14ac:dyDescent="0.25">
      <c r="A7" s="23"/>
      <c r="B7" s="26"/>
      <c r="C7" s="29"/>
      <c r="D7" s="29"/>
      <c r="E7" s="12">
        <v>42731</v>
      </c>
      <c r="F7" s="77">
        <f ca="1">(TODAY()-E7)/365</f>
        <v>0.34794520547945207</v>
      </c>
      <c r="G7" s="18">
        <v>50</v>
      </c>
      <c r="H7" s="18"/>
      <c r="I7" s="15">
        <v>42826</v>
      </c>
      <c r="J7" s="32"/>
      <c r="K7" s="14"/>
      <c r="L7" s="14"/>
      <c r="M7" s="15">
        <v>43132</v>
      </c>
      <c r="N7" s="19">
        <f>IF(L7="FINI","",L7*J7)</f>
        <v>0</v>
      </c>
      <c r="O7" s="11"/>
    </row>
    <row r="8" spans="1:19" ht="24.75" hidden="1" customHeight="1" x14ac:dyDescent="0.25">
      <c r="A8" s="23"/>
      <c r="B8" s="27"/>
      <c r="C8" s="29"/>
      <c r="D8" s="29"/>
      <c r="E8" s="10">
        <v>38936</v>
      </c>
      <c r="F8" s="77">
        <f t="shared" ref="F8:F56" ca="1" si="0">(TODAY()-E8)/365</f>
        <v>10.745205479452055</v>
      </c>
      <c r="G8" s="18">
        <v>50</v>
      </c>
      <c r="H8" s="18"/>
      <c r="I8" s="15">
        <v>42736</v>
      </c>
      <c r="J8" s="32"/>
      <c r="K8" s="14"/>
      <c r="L8" s="14"/>
      <c r="M8" s="15">
        <v>43040</v>
      </c>
      <c r="N8" s="19">
        <f t="shared" ref="N8:N56" si="1">IF(L8="FINI","",L8*J8)</f>
        <v>0</v>
      </c>
      <c r="O8" s="11"/>
      <c r="R8" s="111"/>
    </row>
    <row r="9" spans="1:19" ht="24.75" hidden="1" customHeight="1" x14ac:dyDescent="0.25">
      <c r="A9" s="23"/>
      <c r="B9" s="27"/>
      <c r="C9" s="29"/>
      <c r="D9" s="29"/>
      <c r="E9" s="13">
        <v>38978</v>
      </c>
      <c r="F9" s="77">
        <f t="shared" ca="1" si="0"/>
        <v>10.63013698630137</v>
      </c>
      <c r="G9" s="18">
        <v>50</v>
      </c>
      <c r="H9" s="18"/>
      <c r="I9" s="15">
        <v>42826</v>
      </c>
      <c r="J9" s="32"/>
      <c r="K9" s="14"/>
      <c r="L9" s="14"/>
      <c r="M9" s="15">
        <v>43132</v>
      </c>
      <c r="N9" s="19">
        <f t="shared" si="1"/>
        <v>0</v>
      </c>
      <c r="O9" s="9"/>
    </row>
    <row r="10" spans="1:19" ht="24.75" hidden="1" customHeight="1" x14ac:dyDescent="0.25">
      <c r="A10" s="23"/>
      <c r="B10" s="27"/>
      <c r="C10" s="29"/>
      <c r="D10" s="29"/>
      <c r="E10" s="13">
        <v>40283</v>
      </c>
      <c r="F10" s="77">
        <f t="shared" ca="1" si="0"/>
        <v>7.0547945205479454</v>
      </c>
      <c r="G10" s="18">
        <v>50</v>
      </c>
      <c r="H10" s="18"/>
      <c r="I10" s="15">
        <v>42795</v>
      </c>
      <c r="J10" s="32"/>
      <c r="K10" s="14"/>
      <c r="L10" s="14"/>
      <c r="M10" s="15">
        <v>43101</v>
      </c>
      <c r="N10" s="19">
        <f t="shared" si="1"/>
        <v>0</v>
      </c>
      <c r="O10" s="9"/>
    </row>
    <row r="11" spans="1:19" ht="24.75" hidden="1" customHeight="1" x14ac:dyDescent="0.25">
      <c r="A11" s="23"/>
      <c r="B11" s="27"/>
      <c r="C11" s="29"/>
      <c r="D11" s="29"/>
      <c r="E11" s="13">
        <v>40959</v>
      </c>
      <c r="F11" s="77">
        <f t="shared" ca="1" si="0"/>
        <v>5.2027397260273975</v>
      </c>
      <c r="G11" s="18">
        <v>50</v>
      </c>
      <c r="H11" s="18"/>
      <c r="I11" s="15">
        <v>42767</v>
      </c>
      <c r="J11" s="32"/>
      <c r="K11" s="14"/>
      <c r="L11" s="14"/>
      <c r="M11" s="15">
        <v>43160</v>
      </c>
      <c r="N11" s="19">
        <f t="shared" si="1"/>
        <v>0</v>
      </c>
      <c r="O11" s="11"/>
    </row>
    <row r="12" spans="1:19" ht="24.75" hidden="1" customHeight="1" x14ac:dyDescent="0.25">
      <c r="A12" s="23"/>
      <c r="B12" s="27"/>
      <c r="C12" s="29"/>
      <c r="D12" s="29"/>
      <c r="E12" s="13">
        <v>33055</v>
      </c>
      <c r="F12" s="77">
        <f t="shared" ca="1" si="0"/>
        <v>26.857534246575341</v>
      </c>
      <c r="G12" s="18">
        <v>50</v>
      </c>
      <c r="H12" s="18"/>
      <c r="I12" s="15">
        <v>42795</v>
      </c>
      <c r="J12" s="32"/>
      <c r="K12" s="14"/>
      <c r="L12" s="14"/>
      <c r="M12" s="15">
        <v>42948</v>
      </c>
      <c r="N12" s="19">
        <f t="shared" si="1"/>
        <v>0</v>
      </c>
      <c r="O12" s="9"/>
      <c r="Q12" s="142"/>
    </row>
    <row r="13" spans="1:19" ht="24.75" hidden="1" customHeight="1" thickBot="1" x14ac:dyDescent="0.3">
      <c r="A13" s="23"/>
      <c r="B13" s="27"/>
      <c r="C13" s="29"/>
      <c r="D13" s="29"/>
      <c r="E13" s="13">
        <v>42555</v>
      </c>
      <c r="F13" s="77">
        <f t="shared" ca="1" si="0"/>
        <v>0.83013698630136989</v>
      </c>
      <c r="G13" s="18">
        <v>50</v>
      </c>
      <c r="H13" s="18"/>
      <c r="I13" s="15">
        <v>42767</v>
      </c>
      <c r="J13" s="32"/>
      <c r="K13" s="14"/>
      <c r="L13" s="14"/>
      <c r="M13" s="15">
        <v>42917</v>
      </c>
      <c r="N13" s="19">
        <f t="shared" si="1"/>
        <v>0</v>
      </c>
      <c r="O13" s="11"/>
      <c r="Q13" s="132"/>
      <c r="R13" s="132"/>
    </row>
    <row r="14" spans="1:19" ht="24.75" hidden="1" customHeight="1" thickBot="1" x14ac:dyDescent="0.3">
      <c r="A14" s="23"/>
      <c r="B14" s="27"/>
      <c r="C14" s="29"/>
      <c r="D14" s="29"/>
      <c r="E14" s="13">
        <v>42170</v>
      </c>
      <c r="F14" s="77">
        <f t="shared" ca="1" si="0"/>
        <v>1.8849315068493151</v>
      </c>
      <c r="G14" s="18">
        <v>50</v>
      </c>
      <c r="H14" s="18"/>
      <c r="I14" s="15">
        <v>42795</v>
      </c>
      <c r="J14" s="32"/>
      <c r="K14" s="14"/>
      <c r="L14" s="14"/>
      <c r="M14" s="15">
        <v>43160</v>
      </c>
      <c r="N14" s="19">
        <f t="shared" si="1"/>
        <v>0</v>
      </c>
      <c r="O14" s="11"/>
      <c r="Q14" s="140"/>
      <c r="R14" s="151"/>
      <c r="S14" s="152"/>
    </row>
    <row r="15" spans="1:19" ht="24.75" hidden="1" customHeight="1" thickBot="1" x14ac:dyDescent="0.3">
      <c r="A15" s="23"/>
      <c r="B15" s="27"/>
      <c r="C15" s="29"/>
      <c r="D15" s="29"/>
      <c r="E15" s="13">
        <v>34841</v>
      </c>
      <c r="F15" s="77">
        <f t="shared" ca="1" si="0"/>
        <v>21.964383561643835</v>
      </c>
      <c r="G15" s="18">
        <v>50</v>
      </c>
      <c r="H15" s="18"/>
      <c r="I15" s="15">
        <v>42767</v>
      </c>
      <c r="J15" s="32"/>
      <c r="K15" s="14"/>
      <c r="L15" s="14"/>
      <c r="M15" s="15">
        <v>45323</v>
      </c>
      <c r="N15" s="101">
        <f t="shared" si="1"/>
        <v>0</v>
      </c>
      <c r="O15" s="8"/>
    </row>
    <row r="16" spans="1:19" ht="24.75" hidden="1" customHeight="1" thickBot="1" x14ac:dyDescent="0.3">
      <c r="A16" s="23"/>
      <c r="B16" s="26"/>
      <c r="C16" s="29"/>
      <c r="D16" s="29"/>
      <c r="E16" s="12">
        <v>40091</v>
      </c>
      <c r="F16" s="77">
        <f t="shared" ca="1" si="0"/>
        <v>7.580821917808219</v>
      </c>
      <c r="G16" s="18">
        <v>50</v>
      </c>
      <c r="H16" s="18"/>
      <c r="I16" s="15">
        <v>42826</v>
      </c>
      <c r="J16" s="32"/>
      <c r="K16" s="14"/>
      <c r="L16" s="14"/>
      <c r="M16" s="15">
        <v>42856</v>
      </c>
      <c r="N16" s="19">
        <f t="shared" si="1"/>
        <v>0</v>
      </c>
      <c r="O16" s="8"/>
      <c r="Q16" s="141"/>
      <c r="R16" s="151"/>
      <c r="S16" s="152"/>
    </row>
    <row r="17" spans="1:15" ht="24.75" hidden="1" customHeight="1" x14ac:dyDescent="0.25">
      <c r="A17" s="36"/>
      <c r="B17" s="37"/>
      <c r="C17" s="38"/>
      <c r="D17" s="38"/>
      <c r="E17" s="39">
        <v>41764</v>
      </c>
      <c r="F17" s="87">
        <f t="shared" ca="1" si="0"/>
        <v>2.9972602739726026</v>
      </c>
      <c r="G17" s="156">
        <v>50</v>
      </c>
      <c r="H17" s="91"/>
      <c r="I17" s="148">
        <v>42887</v>
      </c>
      <c r="J17" s="149"/>
      <c r="K17" s="150"/>
      <c r="L17" s="102"/>
      <c r="M17" s="148">
        <v>43009</v>
      </c>
      <c r="N17" s="101">
        <f t="shared" si="1"/>
        <v>0</v>
      </c>
      <c r="O17" s="47"/>
    </row>
    <row r="18" spans="1:15" ht="24.75" hidden="1" customHeight="1" x14ac:dyDescent="0.25">
      <c r="A18" s="36"/>
      <c r="B18" s="37"/>
      <c r="C18" s="38"/>
      <c r="D18" s="38"/>
      <c r="E18" s="39">
        <v>41764</v>
      </c>
      <c r="F18" s="87">
        <f t="shared" ca="1" si="0"/>
        <v>2.9972602739726026</v>
      </c>
      <c r="G18" s="157"/>
      <c r="H18" s="92"/>
      <c r="I18" s="126">
        <v>43009</v>
      </c>
      <c r="J18" s="127"/>
      <c r="K18" s="128"/>
      <c r="L18" s="78"/>
      <c r="M18" s="126">
        <v>43070</v>
      </c>
      <c r="N18" s="100">
        <f t="shared" si="1"/>
        <v>0</v>
      </c>
      <c r="O18" s="47"/>
    </row>
    <row r="19" spans="1:15" ht="24.75" hidden="1" customHeight="1" x14ac:dyDescent="0.25">
      <c r="A19" s="23"/>
      <c r="B19" s="26"/>
      <c r="C19" s="29"/>
      <c r="D19" s="29"/>
      <c r="E19" s="12">
        <v>41671</v>
      </c>
      <c r="F19" s="77">
        <f t="shared" ca="1" si="0"/>
        <v>3.2520547945205478</v>
      </c>
      <c r="G19" s="18">
        <v>50</v>
      </c>
      <c r="H19" s="18"/>
      <c r="I19" s="15">
        <v>42856</v>
      </c>
      <c r="J19" s="32"/>
      <c r="K19" s="14"/>
      <c r="L19" s="14"/>
      <c r="M19" s="15">
        <v>43466</v>
      </c>
      <c r="N19" s="19">
        <f t="shared" si="1"/>
        <v>0</v>
      </c>
      <c r="O19" s="11"/>
    </row>
    <row r="20" spans="1:15" ht="24.75" hidden="1" customHeight="1" x14ac:dyDescent="0.25">
      <c r="A20" s="40"/>
      <c r="B20" s="41"/>
      <c r="C20" s="42"/>
      <c r="D20" s="42"/>
      <c r="E20" s="43">
        <v>42018</v>
      </c>
      <c r="F20" s="88">
        <f t="shared" ca="1" si="0"/>
        <v>2.3013698630136985</v>
      </c>
      <c r="G20" s="158">
        <v>50</v>
      </c>
      <c r="H20" s="93"/>
      <c r="I20" s="44">
        <v>42856</v>
      </c>
      <c r="J20" s="45"/>
      <c r="K20" s="46"/>
      <c r="L20" s="14"/>
      <c r="M20" s="44">
        <v>43040</v>
      </c>
      <c r="N20" s="19">
        <f t="shared" si="1"/>
        <v>0</v>
      </c>
      <c r="O20" s="46"/>
    </row>
    <row r="21" spans="1:15" ht="24.75" hidden="1" customHeight="1" x14ac:dyDescent="0.25">
      <c r="A21" s="40"/>
      <c r="B21" s="41"/>
      <c r="C21" s="42"/>
      <c r="D21" s="42"/>
      <c r="E21" s="43">
        <v>42018</v>
      </c>
      <c r="F21" s="88">
        <f t="shared" ca="1" si="0"/>
        <v>2.3013698630136985</v>
      </c>
      <c r="G21" s="159"/>
      <c r="H21" s="94"/>
      <c r="I21" s="126">
        <v>43040</v>
      </c>
      <c r="J21" s="127"/>
      <c r="K21" s="128"/>
      <c r="L21" s="78"/>
      <c r="M21" s="126">
        <v>43070</v>
      </c>
      <c r="N21" s="100">
        <f t="shared" si="1"/>
        <v>0</v>
      </c>
      <c r="O21" s="46"/>
    </row>
    <row r="22" spans="1:15" ht="24.75" hidden="1" customHeight="1" x14ac:dyDescent="0.25">
      <c r="A22" s="23"/>
      <c r="B22" s="26"/>
      <c r="C22" s="29"/>
      <c r="D22" s="29"/>
      <c r="E22" s="12">
        <v>40926</v>
      </c>
      <c r="F22" s="77">
        <f t="shared" ca="1" si="0"/>
        <v>5.2931506849315069</v>
      </c>
      <c r="G22" s="18">
        <v>50</v>
      </c>
      <c r="H22" s="18"/>
      <c r="I22" s="15">
        <v>42795</v>
      </c>
      <c r="J22" s="32"/>
      <c r="K22" s="14"/>
      <c r="L22" s="14"/>
      <c r="M22" s="15">
        <v>42948</v>
      </c>
      <c r="N22" s="19">
        <f t="shared" si="1"/>
        <v>0</v>
      </c>
      <c r="O22" s="14"/>
    </row>
    <row r="23" spans="1:15" ht="24.75" hidden="1" customHeight="1" x14ac:dyDescent="0.25">
      <c r="A23" s="24"/>
      <c r="B23" s="27"/>
      <c r="C23" s="29"/>
      <c r="D23" s="29"/>
      <c r="E23" s="13">
        <v>39623</v>
      </c>
      <c r="F23" s="77">
        <f t="shared" ca="1" si="0"/>
        <v>8.8630136986301373</v>
      </c>
      <c r="G23" s="18">
        <v>50</v>
      </c>
      <c r="H23" s="18"/>
      <c r="I23" s="15">
        <v>42856</v>
      </c>
      <c r="J23" s="32"/>
      <c r="K23" s="14"/>
      <c r="L23" s="14"/>
      <c r="M23" s="15">
        <v>43160</v>
      </c>
      <c r="N23" s="19">
        <f t="shared" si="1"/>
        <v>0</v>
      </c>
      <c r="O23" s="14"/>
    </row>
    <row r="24" spans="1:15" ht="24.75" hidden="1" customHeight="1" x14ac:dyDescent="0.2">
      <c r="A24" s="103"/>
      <c r="B24" s="120"/>
      <c r="C24" s="115"/>
      <c r="D24" s="115"/>
      <c r="E24" s="114">
        <v>39764</v>
      </c>
      <c r="F24" s="105">
        <f t="shared" ca="1" si="0"/>
        <v>8.4767123287671229</v>
      </c>
      <c r="G24" s="160">
        <v>50</v>
      </c>
      <c r="H24" s="121"/>
      <c r="I24" s="122" t="s">
        <v>14</v>
      </c>
      <c r="J24" s="123"/>
      <c r="K24" s="124"/>
      <c r="L24" s="98"/>
      <c r="M24" s="119">
        <v>43070</v>
      </c>
      <c r="N24" s="99">
        <f t="shared" si="1"/>
        <v>0</v>
      </c>
      <c r="O24" s="98"/>
    </row>
    <row r="25" spans="1:15" ht="24.75" hidden="1" customHeight="1" x14ac:dyDescent="0.2">
      <c r="A25" s="103"/>
      <c r="B25" s="120"/>
      <c r="C25" s="115"/>
      <c r="D25" s="115"/>
      <c r="E25" s="114">
        <v>39764</v>
      </c>
      <c r="F25" s="105">
        <f t="shared" ca="1" si="0"/>
        <v>8.4767123287671229</v>
      </c>
      <c r="G25" s="161"/>
      <c r="H25" s="125"/>
      <c r="I25" s="122" t="s">
        <v>15</v>
      </c>
      <c r="J25" s="123"/>
      <c r="K25" s="124"/>
      <c r="L25" s="98"/>
      <c r="M25" s="119">
        <v>42979</v>
      </c>
      <c r="N25" s="99">
        <f t="shared" si="1"/>
        <v>0</v>
      </c>
      <c r="O25" s="98"/>
    </row>
    <row r="26" spans="1:15" ht="24.75" hidden="1" customHeight="1" x14ac:dyDescent="0.25">
      <c r="A26" s="23"/>
      <c r="B26" s="26"/>
      <c r="C26" s="29"/>
      <c r="D26" s="29"/>
      <c r="E26" s="12">
        <v>40296</v>
      </c>
      <c r="F26" s="77">
        <f t="shared" ca="1" si="0"/>
        <v>7.0191780821917806</v>
      </c>
      <c r="G26" s="18">
        <v>50</v>
      </c>
      <c r="H26" s="18"/>
      <c r="I26" s="15">
        <v>42826</v>
      </c>
      <c r="J26" s="32"/>
      <c r="K26" s="14"/>
      <c r="L26" s="14"/>
      <c r="M26" s="15">
        <v>43739</v>
      </c>
      <c r="N26" s="19">
        <f t="shared" si="1"/>
        <v>0</v>
      </c>
      <c r="O26" s="14"/>
    </row>
    <row r="27" spans="1:15" ht="24.75" hidden="1" customHeight="1" x14ac:dyDescent="0.25">
      <c r="A27" s="24"/>
      <c r="B27" s="28"/>
      <c r="C27" s="28"/>
      <c r="D27" s="28"/>
      <c r="E27" s="16">
        <v>35916</v>
      </c>
      <c r="F27" s="77">
        <f t="shared" ca="1" si="0"/>
        <v>19.019178082191782</v>
      </c>
      <c r="G27" s="19">
        <v>50</v>
      </c>
      <c r="H27" s="19"/>
      <c r="I27" s="11">
        <v>39934</v>
      </c>
      <c r="J27" s="33"/>
      <c r="K27" s="8"/>
      <c r="L27" s="14"/>
      <c r="M27" s="11">
        <v>43586</v>
      </c>
      <c r="N27" s="19">
        <f t="shared" si="1"/>
        <v>0</v>
      </c>
      <c r="O27" s="8"/>
    </row>
    <row r="28" spans="1:15" ht="24.75" hidden="1" customHeight="1" x14ac:dyDescent="0.25">
      <c r="A28" s="103"/>
      <c r="B28" s="115"/>
      <c r="C28" s="115"/>
      <c r="D28" s="115"/>
      <c r="E28" s="116">
        <v>39520</v>
      </c>
      <c r="F28" s="105">
        <f t="shared" ca="1" si="0"/>
        <v>9.1452054794520556</v>
      </c>
      <c r="G28" s="19">
        <v>50</v>
      </c>
      <c r="H28" s="99"/>
      <c r="I28" s="117" t="s">
        <v>16</v>
      </c>
      <c r="J28" s="118"/>
      <c r="K28" s="98"/>
      <c r="L28" s="98"/>
      <c r="M28" s="119"/>
      <c r="N28" s="99"/>
      <c r="O28" s="98"/>
    </row>
    <row r="29" spans="1:15" ht="24.75" customHeight="1" x14ac:dyDescent="0.25">
      <c r="A29" s="24"/>
      <c r="B29" s="27"/>
      <c r="C29" s="31"/>
      <c r="D29" s="31"/>
      <c r="E29" s="5">
        <v>42247</v>
      </c>
      <c r="F29" s="77">
        <f t="shared" ca="1" si="0"/>
        <v>1.6739726027397259</v>
      </c>
      <c r="G29" s="19">
        <v>50</v>
      </c>
      <c r="H29" s="20"/>
      <c r="I29" s="4">
        <v>42522</v>
      </c>
      <c r="J29" s="34"/>
      <c r="K29" s="3"/>
      <c r="L29" s="14"/>
      <c r="M29" s="4">
        <v>42675</v>
      </c>
      <c r="N29" s="19">
        <f t="shared" si="1"/>
        <v>0</v>
      </c>
      <c r="O29" s="3" t="s">
        <v>11</v>
      </c>
    </row>
    <row r="30" spans="1:15" ht="24.75" customHeight="1" x14ac:dyDescent="0.25">
      <c r="A30" s="24"/>
      <c r="B30" s="26"/>
      <c r="C30" s="31"/>
      <c r="D30" s="31"/>
      <c r="E30" s="12">
        <v>41932</v>
      </c>
      <c r="F30" s="77">
        <f t="shared" ca="1" si="0"/>
        <v>2.536986301369863</v>
      </c>
      <c r="G30" s="19">
        <v>50</v>
      </c>
      <c r="H30" s="20"/>
      <c r="I30" s="4">
        <v>42644</v>
      </c>
      <c r="J30" s="34"/>
      <c r="K30" s="3"/>
      <c r="L30" s="14"/>
      <c r="M30" s="4">
        <v>43252</v>
      </c>
      <c r="N30" s="19">
        <f t="shared" si="1"/>
        <v>0</v>
      </c>
      <c r="O30" s="3"/>
    </row>
    <row r="31" spans="1:15" ht="24.75" customHeight="1" x14ac:dyDescent="0.25">
      <c r="A31" s="24"/>
      <c r="B31" s="27"/>
      <c r="C31" s="31"/>
      <c r="D31" s="31"/>
      <c r="E31" s="13">
        <v>41956</v>
      </c>
      <c r="F31" s="77">
        <f t="shared" ca="1" si="0"/>
        <v>2.4712328767123286</v>
      </c>
      <c r="G31" s="19">
        <v>50</v>
      </c>
      <c r="H31" s="20"/>
      <c r="I31" s="4">
        <v>42491</v>
      </c>
      <c r="J31" s="34"/>
      <c r="K31" s="3"/>
      <c r="L31" s="14"/>
      <c r="M31" s="4">
        <v>43040</v>
      </c>
      <c r="N31" s="19">
        <f t="shared" si="1"/>
        <v>0</v>
      </c>
      <c r="O31" s="3"/>
    </row>
    <row r="32" spans="1:15" ht="24.75" customHeight="1" x14ac:dyDescent="0.25">
      <c r="A32" s="24"/>
      <c r="B32" s="29"/>
      <c r="C32" s="31"/>
      <c r="D32" s="31"/>
      <c r="E32" s="12">
        <v>42618</v>
      </c>
      <c r="F32" s="77">
        <f t="shared" ca="1" si="0"/>
        <v>0.65753424657534243</v>
      </c>
      <c r="G32" s="19">
        <v>50</v>
      </c>
      <c r="H32" s="20"/>
      <c r="I32" s="4">
        <v>42705</v>
      </c>
      <c r="J32" s="34"/>
      <c r="K32" s="3"/>
      <c r="L32" s="14"/>
      <c r="M32" s="4">
        <v>42887</v>
      </c>
      <c r="N32" s="19">
        <f t="shared" si="1"/>
        <v>0</v>
      </c>
      <c r="O32" s="3"/>
    </row>
    <row r="33" spans="1:15" ht="24.75" customHeight="1" x14ac:dyDescent="0.25">
      <c r="A33" s="23"/>
      <c r="B33" s="26"/>
      <c r="C33" s="31"/>
      <c r="D33" s="31"/>
      <c r="E33" s="12">
        <v>42101</v>
      </c>
      <c r="F33" s="77">
        <f t="shared" ca="1" si="0"/>
        <v>2.0739726027397261</v>
      </c>
      <c r="G33" s="19">
        <v>50</v>
      </c>
      <c r="H33" s="20"/>
      <c r="I33" s="4">
        <v>42614</v>
      </c>
      <c r="J33" s="34"/>
      <c r="K33" s="3"/>
      <c r="L33" s="14"/>
      <c r="M33" s="4">
        <v>42736</v>
      </c>
      <c r="N33" s="19">
        <f t="shared" si="1"/>
        <v>0</v>
      </c>
      <c r="O33" s="3" t="s">
        <v>11</v>
      </c>
    </row>
    <row r="34" spans="1:15" ht="24.75" customHeight="1" x14ac:dyDescent="0.25">
      <c r="A34" s="64"/>
      <c r="B34" s="65"/>
      <c r="C34" s="53"/>
      <c r="D34" s="53"/>
      <c r="E34" s="66">
        <v>42101</v>
      </c>
      <c r="F34" s="77">
        <f t="shared" ca="1" si="0"/>
        <v>2.0739726027397261</v>
      </c>
      <c r="G34" s="19">
        <v>50</v>
      </c>
      <c r="H34" s="89"/>
      <c r="I34" s="54">
        <v>42614</v>
      </c>
      <c r="J34" s="55"/>
      <c r="K34" s="56"/>
      <c r="L34" s="14"/>
      <c r="M34" s="54">
        <v>42767</v>
      </c>
      <c r="N34" s="19">
        <f t="shared" si="1"/>
        <v>0</v>
      </c>
      <c r="O34" s="56" t="s">
        <v>11</v>
      </c>
    </row>
    <row r="35" spans="1:15" s="132" customFormat="1" ht="24.75" customHeight="1" thickBot="1" x14ac:dyDescent="0.3">
      <c r="A35" s="49"/>
      <c r="B35" s="57"/>
      <c r="C35" s="50"/>
      <c r="D35" s="50"/>
      <c r="E35" s="58">
        <v>41894</v>
      </c>
      <c r="F35" s="139">
        <f t="shared" ca="1" si="0"/>
        <v>2.6410958904109587</v>
      </c>
      <c r="G35" s="19">
        <v>50</v>
      </c>
      <c r="H35" s="59"/>
      <c r="I35" s="60">
        <v>42430</v>
      </c>
      <c r="J35" s="52"/>
      <c r="K35" s="51"/>
      <c r="L35" s="135"/>
      <c r="M35" s="60">
        <v>42583</v>
      </c>
      <c r="N35" s="137">
        <f t="shared" si="1"/>
        <v>0</v>
      </c>
      <c r="O35" s="51" t="s">
        <v>11</v>
      </c>
    </row>
    <row r="36" spans="1:15" ht="24.75" customHeight="1" thickTop="1" x14ac:dyDescent="0.25">
      <c r="A36" s="67"/>
      <c r="B36" s="68"/>
      <c r="C36" s="68"/>
      <c r="D36" s="68"/>
      <c r="E36" s="72">
        <v>42097</v>
      </c>
      <c r="F36" s="138">
        <f t="shared" ca="1" si="0"/>
        <v>2.0849315068493151</v>
      </c>
      <c r="G36" s="162">
        <v>50</v>
      </c>
      <c r="H36" s="143"/>
      <c r="I36" s="69">
        <v>42644</v>
      </c>
      <c r="J36" s="70"/>
      <c r="K36" s="71"/>
      <c r="L36" s="134"/>
      <c r="M36" s="69">
        <v>43070</v>
      </c>
      <c r="N36" s="136">
        <f t="shared" si="1"/>
        <v>0</v>
      </c>
      <c r="O36" s="71"/>
    </row>
    <row r="37" spans="1:15" ht="24.75" hidden="1" customHeight="1" x14ac:dyDescent="0.25">
      <c r="A37" s="61"/>
      <c r="B37" s="62"/>
      <c r="C37" s="62"/>
      <c r="D37" s="62"/>
      <c r="E37" s="73">
        <v>42097</v>
      </c>
      <c r="F37" s="86">
        <f t="shared" ca="1" si="0"/>
        <v>2.0849315068493151</v>
      </c>
      <c r="G37" s="162"/>
      <c r="H37" s="95"/>
      <c r="I37" s="129">
        <v>43070</v>
      </c>
      <c r="J37" s="130"/>
      <c r="K37" s="131"/>
      <c r="L37" s="78"/>
      <c r="M37" s="129">
        <v>43191</v>
      </c>
      <c r="N37" s="100">
        <f t="shared" si="1"/>
        <v>0</v>
      </c>
      <c r="O37" s="63"/>
    </row>
    <row r="38" spans="1:15" ht="24.75" hidden="1" customHeight="1" x14ac:dyDescent="0.25">
      <c r="A38" s="23"/>
      <c r="B38" s="29"/>
      <c r="C38" s="29"/>
      <c r="D38" s="29"/>
      <c r="E38" s="13">
        <v>37795</v>
      </c>
      <c r="F38" s="77">
        <f t="shared" ca="1" si="0"/>
        <v>13.871232876712329</v>
      </c>
      <c r="G38" s="18">
        <v>50</v>
      </c>
      <c r="H38" s="18"/>
      <c r="I38" s="15">
        <v>42856</v>
      </c>
      <c r="J38" s="32"/>
      <c r="K38" s="14"/>
      <c r="L38" s="14"/>
      <c r="M38" s="15">
        <v>43132</v>
      </c>
      <c r="N38" s="19">
        <f t="shared" si="1"/>
        <v>0</v>
      </c>
      <c r="O38" s="3"/>
    </row>
    <row r="39" spans="1:15" ht="24.75" customHeight="1" x14ac:dyDescent="0.25">
      <c r="A39" s="23"/>
      <c r="B39" s="29"/>
      <c r="C39" s="29"/>
      <c r="D39" s="29"/>
      <c r="E39" s="12">
        <v>40354</v>
      </c>
      <c r="F39" s="77">
        <f t="shared" ca="1" si="0"/>
        <v>6.86027397260274</v>
      </c>
      <c r="G39" s="18">
        <v>50</v>
      </c>
      <c r="H39" s="18"/>
      <c r="I39" s="15">
        <v>42461</v>
      </c>
      <c r="J39" s="32"/>
      <c r="K39" s="14"/>
      <c r="L39" s="14"/>
      <c r="M39" s="15">
        <v>43070</v>
      </c>
      <c r="N39" s="19">
        <f t="shared" si="1"/>
        <v>0</v>
      </c>
      <c r="O39" s="3"/>
    </row>
    <row r="40" spans="1:15" ht="24.75" hidden="1" customHeight="1" x14ac:dyDescent="0.25">
      <c r="A40" s="23"/>
      <c r="B40" s="29"/>
      <c r="C40" s="29"/>
      <c r="D40" s="29"/>
      <c r="E40" s="12">
        <v>42755</v>
      </c>
      <c r="F40" s="77">
        <f t="shared" ca="1" si="0"/>
        <v>0.28219178082191781</v>
      </c>
      <c r="G40" s="18">
        <v>50</v>
      </c>
      <c r="H40" s="18"/>
      <c r="I40" s="15">
        <v>42856</v>
      </c>
      <c r="J40" s="32"/>
      <c r="K40" s="14"/>
      <c r="L40" s="14"/>
      <c r="M40" s="15">
        <v>43009</v>
      </c>
      <c r="N40" s="19">
        <f t="shared" si="1"/>
        <v>0</v>
      </c>
      <c r="O40" s="3"/>
    </row>
    <row r="41" spans="1:15" ht="24.75" hidden="1" customHeight="1" x14ac:dyDescent="0.25">
      <c r="A41" s="23"/>
      <c r="B41" s="29"/>
      <c r="C41" s="29"/>
      <c r="D41" s="29"/>
      <c r="E41" s="13">
        <v>42713</v>
      </c>
      <c r="F41" s="77">
        <f t="shared" ca="1" si="0"/>
        <v>0.39726027397260272</v>
      </c>
      <c r="G41" s="18">
        <v>50</v>
      </c>
      <c r="H41" s="18"/>
      <c r="I41" s="15">
        <v>42856</v>
      </c>
      <c r="J41" s="32"/>
      <c r="K41" s="14"/>
      <c r="L41" s="14"/>
      <c r="M41" s="15">
        <v>43009</v>
      </c>
      <c r="N41" s="19">
        <f t="shared" si="1"/>
        <v>0</v>
      </c>
      <c r="O41" s="3"/>
    </row>
    <row r="42" spans="1:15" ht="24.75" customHeight="1" x14ac:dyDescent="0.25">
      <c r="A42" s="24"/>
      <c r="B42" s="31"/>
      <c r="C42" s="31"/>
      <c r="D42" s="31"/>
      <c r="E42" s="13">
        <v>41764</v>
      </c>
      <c r="F42" s="77">
        <f t="shared" ca="1" si="0"/>
        <v>2.9972602739726026</v>
      </c>
      <c r="G42" s="18">
        <v>50</v>
      </c>
      <c r="H42" s="20"/>
      <c r="I42" s="4">
        <v>42644</v>
      </c>
      <c r="J42" s="34"/>
      <c r="K42" s="3"/>
      <c r="L42" s="14"/>
      <c r="M42" s="4">
        <v>42887</v>
      </c>
      <c r="N42" s="19">
        <f t="shared" si="1"/>
        <v>0</v>
      </c>
      <c r="O42" s="3"/>
    </row>
    <row r="43" spans="1:15" ht="24.75" customHeight="1" x14ac:dyDescent="0.25">
      <c r="A43" s="24"/>
      <c r="B43" s="31"/>
      <c r="C43" s="31"/>
      <c r="D43" s="31"/>
      <c r="E43" s="13">
        <v>41764</v>
      </c>
      <c r="F43" s="77">
        <f t="shared" ca="1" si="0"/>
        <v>2.9972602739726026</v>
      </c>
      <c r="G43" s="18">
        <v>50</v>
      </c>
      <c r="H43" s="20"/>
      <c r="I43" s="4">
        <v>42461</v>
      </c>
      <c r="J43" s="34"/>
      <c r="K43" s="3"/>
      <c r="L43" s="14"/>
      <c r="M43" s="4">
        <v>42614</v>
      </c>
      <c r="N43" s="19">
        <f t="shared" si="1"/>
        <v>0</v>
      </c>
      <c r="O43" s="3" t="s">
        <v>11</v>
      </c>
    </row>
    <row r="44" spans="1:15" ht="24.75" hidden="1" customHeight="1" x14ac:dyDescent="0.25">
      <c r="A44" s="24"/>
      <c r="B44" s="31"/>
      <c r="C44" s="31"/>
      <c r="D44" s="31"/>
      <c r="E44" s="13">
        <v>42464</v>
      </c>
      <c r="F44" s="77">
        <f t="shared" ca="1" si="0"/>
        <v>1.0794520547945206</v>
      </c>
      <c r="G44" s="18">
        <v>50</v>
      </c>
      <c r="H44" s="20"/>
      <c r="I44" s="4">
        <v>42736</v>
      </c>
      <c r="J44" s="34"/>
      <c r="K44" s="3"/>
      <c r="L44" s="14"/>
      <c r="M44" s="4">
        <v>43009</v>
      </c>
      <c r="N44" s="19">
        <f t="shared" si="1"/>
        <v>0</v>
      </c>
      <c r="O44" s="3"/>
    </row>
    <row r="45" spans="1:15" ht="24.75" customHeight="1" x14ac:dyDescent="0.25">
      <c r="A45" s="103"/>
      <c r="B45" s="104"/>
      <c r="C45" s="104"/>
      <c r="D45" s="104"/>
      <c r="E45" s="114">
        <v>42303</v>
      </c>
      <c r="F45" s="105">
        <f t="shared" ca="1" si="0"/>
        <v>1.5205479452054795</v>
      </c>
      <c r="G45" s="18">
        <v>50</v>
      </c>
      <c r="H45" s="106"/>
      <c r="I45" s="107">
        <v>42491</v>
      </c>
      <c r="J45" s="108"/>
      <c r="K45" s="109"/>
      <c r="L45" s="98"/>
      <c r="M45" s="110" t="s">
        <v>17</v>
      </c>
      <c r="N45" s="99"/>
      <c r="O45" s="109"/>
    </row>
    <row r="46" spans="1:15" ht="24.75" customHeight="1" x14ac:dyDescent="0.25">
      <c r="A46" s="24"/>
      <c r="B46" s="74"/>
      <c r="C46" s="31"/>
      <c r="D46" s="31"/>
      <c r="E46" s="75">
        <v>40438</v>
      </c>
      <c r="F46" s="77">
        <f t="shared" ca="1" si="0"/>
        <v>6.6301369863013697</v>
      </c>
      <c r="G46" s="18">
        <v>50</v>
      </c>
      <c r="H46" s="20"/>
      <c r="I46" s="4">
        <v>42552</v>
      </c>
      <c r="J46" s="34"/>
      <c r="K46" s="3"/>
      <c r="L46" s="14"/>
      <c r="M46" s="4">
        <v>43160</v>
      </c>
      <c r="N46" s="19">
        <f t="shared" si="1"/>
        <v>0</v>
      </c>
      <c r="O46" s="3"/>
    </row>
    <row r="47" spans="1:15" s="111" customFormat="1" ht="24.75" hidden="1" customHeight="1" x14ac:dyDescent="0.25">
      <c r="A47" s="103"/>
      <c r="B47" s="104"/>
      <c r="C47" s="104"/>
      <c r="D47" s="104"/>
      <c r="E47" s="112">
        <v>39216</v>
      </c>
      <c r="F47" s="113">
        <f t="shared" ca="1" si="0"/>
        <v>9.9780821917808211</v>
      </c>
      <c r="G47" s="18">
        <v>50</v>
      </c>
      <c r="H47" s="106"/>
      <c r="I47" s="107">
        <v>42278</v>
      </c>
      <c r="J47" s="108"/>
      <c r="K47" s="109"/>
      <c r="L47" s="98"/>
      <c r="M47" s="110" t="s">
        <v>18</v>
      </c>
      <c r="N47" s="99"/>
      <c r="O47" s="109"/>
    </row>
    <row r="48" spans="1:15" ht="24.75" customHeight="1" x14ac:dyDescent="0.25">
      <c r="A48" s="79"/>
      <c r="B48" s="80"/>
      <c r="C48" s="80"/>
      <c r="D48" s="80"/>
      <c r="E48" s="81">
        <v>41334</v>
      </c>
      <c r="F48" s="85">
        <f t="shared" ca="1" si="0"/>
        <v>4.1753424657534248</v>
      </c>
      <c r="G48" s="163">
        <v>50</v>
      </c>
      <c r="H48" s="96"/>
      <c r="I48" s="83">
        <v>42522</v>
      </c>
      <c r="J48" s="84"/>
      <c r="K48" s="82"/>
      <c r="L48" s="14"/>
      <c r="M48" s="83">
        <v>42552</v>
      </c>
      <c r="N48" s="19">
        <f t="shared" si="1"/>
        <v>0</v>
      </c>
      <c r="O48" s="3"/>
    </row>
    <row r="49" spans="1:15" ht="24.75" customHeight="1" x14ac:dyDescent="0.25">
      <c r="A49" s="79"/>
      <c r="B49" s="80"/>
      <c r="C49" s="80"/>
      <c r="D49" s="80"/>
      <c r="E49" s="81">
        <v>41335</v>
      </c>
      <c r="F49" s="85">
        <f t="shared" ca="1" si="0"/>
        <v>4.1726027397260275</v>
      </c>
      <c r="G49" s="164"/>
      <c r="H49" s="97"/>
      <c r="I49" s="83">
        <v>42552</v>
      </c>
      <c r="J49" s="84"/>
      <c r="K49" s="82"/>
      <c r="L49" s="14"/>
      <c r="M49" s="83">
        <v>42887</v>
      </c>
      <c r="N49" s="19">
        <f t="shared" si="1"/>
        <v>0</v>
      </c>
      <c r="O49" s="3"/>
    </row>
    <row r="50" spans="1:15" ht="24.75" customHeight="1" x14ac:dyDescent="0.25">
      <c r="A50" s="24"/>
      <c r="B50" s="31"/>
      <c r="C50" s="31"/>
      <c r="D50" s="31"/>
      <c r="E50" s="5">
        <v>39762</v>
      </c>
      <c r="F50" s="77">
        <f t="shared" ca="1" si="0"/>
        <v>8.4821917808219176</v>
      </c>
      <c r="G50" s="153">
        <v>50</v>
      </c>
      <c r="H50" s="89"/>
      <c r="I50" s="4">
        <v>42370</v>
      </c>
      <c r="J50" s="34"/>
      <c r="K50" s="3"/>
      <c r="L50" s="14"/>
      <c r="M50" s="4">
        <v>42795</v>
      </c>
      <c r="N50" s="19">
        <f t="shared" si="1"/>
        <v>0</v>
      </c>
      <c r="O50" s="3"/>
    </row>
    <row r="51" spans="1:15" ht="24.75" hidden="1" customHeight="1" x14ac:dyDescent="0.25">
      <c r="A51" s="24"/>
      <c r="B51" s="31"/>
      <c r="C51" s="31"/>
      <c r="D51" s="31"/>
      <c r="E51" s="5">
        <v>39763</v>
      </c>
      <c r="F51" s="77">
        <f t="shared" ca="1" si="0"/>
        <v>8.4794520547945211</v>
      </c>
      <c r="G51" s="154"/>
      <c r="H51" s="90"/>
      <c r="I51" s="4">
        <v>42795</v>
      </c>
      <c r="J51" s="34"/>
      <c r="K51" s="3"/>
      <c r="L51" s="14"/>
      <c r="M51" s="4">
        <v>42826</v>
      </c>
      <c r="N51" s="19">
        <f t="shared" si="1"/>
        <v>0</v>
      </c>
      <c r="O51" s="3"/>
    </row>
    <row r="52" spans="1:15" ht="24.75" customHeight="1" x14ac:dyDescent="0.25">
      <c r="A52" s="24"/>
      <c r="B52" s="31"/>
      <c r="C52" s="31"/>
      <c r="D52" s="31"/>
      <c r="E52" s="5">
        <v>38180</v>
      </c>
      <c r="F52" s="77">
        <f t="shared" ca="1" si="0"/>
        <v>12.816438356164383</v>
      </c>
      <c r="G52" s="20">
        <v>50</v>
      </c>
      <c r="H52" s="20"/>
      <c r="I52" s="4">
        <v>42675</v>
      </c>
      <c r="J52" s="34"/>
      <c r="K52" s="3"/>
      <c r="L52" s="14"/>
      <c r="M52" s="4">
        <v>42826</v>
      </c>
      <c r="N52" s="19">
        <f t="shared" si="1"/>
        <v>0</v>
      </c>
      <c r="O52" s="3"/>
    </row>
    <row r="53" spans="1:15" ht="24.75" customHeight="1" x14ac:dyDescent="0.25">
      <c r="A53" s="24"/>
      <c r="B53" s="31"/>
      <c r="C53" s="31"/>
      <c r="D53" s="31"/>
      <c r="E53" s="5">
        <v>40091</v>
      </c>
      <c r="F53" s="77">
        <f t="shared" ca="1" si="0"/>
        <v>7.580821917808219</v>
      </c>
      <c r="G53" s="20">
        <v>50</v>
      </c>
      <c r="H53" s="20"/>
      <c r="I53" s="4">
        <v>42614</v>
      </c>
      <c r="J53" s="34"/>
      <c r="K53" s="3"/>
      <c r="L53" s="14"/>
      <c r="M53" s="4">
        <v>42826</v>
      </c>
      <c r="N53" s="19">
        <f t="shared" si="1"/>
        <v>0</v>
      </c>
      <c r="O53" s="3"/>
    </row>
    <row r="54" spans="1:15" ht="24.75" hidden="1" customHeight="1" x14ac:dyDescent="0.25">
      <c r="A54" s="24"/>
      <c r="B54" s="31"/>
      <c r="C54" s="31"/>
      <c r="D54" s="31"/>
      <c r="E54" s="5">
        <v>42727</v>
      </c>
      <c r="F54" s="77">
        <f t="shared" ca="1" si="0"/>
        <v>0.35890410958904112</v>
      </c>
      <c r="G54" s="20">
        <v>50</v>
      </c>
      <c r="H54" s="20"/>
      <c r="I54" s="4">
        <v>42826</v>
      </c>
      <c r="J54" s="34"/>
      <c r="K54" s="3"/>
      <c r="L54" s="14"/>
      <c r="M54" s="4">
        <v>42887</v>
      </c>
      <c r="N54" s="19">
        <f t="shared" si="1"/>
        <v>0</v>
      </c>
      <c r="O54" s="3"/>
    </row>
    <row r="55" spans="1:15" ht="24.75" customHeight="1" x14ac:dyDescent="0.25">
      <c r="A55" s="24"/>
      <c r="B55" s="31"/>
      <c r="C55" s="31"/>
      <c r="D55" s="31"/>
      <c r="E55" s="5">
        <v>38887</v>
      </c>
      <c r="F55" s="77">
        <f t="shared" ca="1" si="0"/>
        <v>10.87945205479452</v>
      </c>
      <c r="G55" s="147">
        <v>50</v>
      </c>
      <c r="H55" s="89"/>
      <c r="I55" s="4">
        <v>42401</v>
      </c>
      <c r="J55" s="34"/>
      <c r="K55" s="3"/>
      <c r="L55" s="14"/>
      <c r="M55" s="4">
        <v>42887</v>
      </c>
      <c r="N55" s="19">
        <f t="shared" si="1"/>
        <v>0</v>
      </c>
      <c r="O55" s="3"/>
    </row>
    <row r="56" spans="1:15" ht="24.75" hidden="1" customHeight="1" x14ac:dyDescent="0.25">
      <c r="A56" s="24"/>
      <c r="B56" s="31"/>
      <c r="C56" s="31"/>
      <c r="D56" s="31"/>
      <c r="E56" s="5">
        <v>38887</v>
      </c>
      <c r="F56" s="77">
        <f t="shared" ca="1" si="0"/>
        <v>10.87945205479452</v>
      </c>
      <c r="G56" s="147">
        <v>50</v>
      </c>
      <c r="H56" s="90"/>
      <c r="I56" s="4">
        <v>42887</v>
      </c>
      <c r="J56" s="34"/>
      <c r="K56" s="3"/>
      <c r="L56" s="102"/>
      <c r="M56" s="4">
        <v>42887</v>
      </c>
      <c r="N56" s="19">
        <f t="shared" si="1"/>
        <v>0</v>
      </c>
      <c r="O56" s="3"/>
    </row>
    <row r="57" spans="1:15" ht="24.75" customHeight="1" x14ac:dyDescent="0.25">
      <c r="A57" s="24"/>
      <c r="B57" s="31"/>
      <c r="C57" s="31"/>
      <c r="D57" s="31"/>
      <c r="E57" s="3"/>
      <c r="F57" s="77"/>
      <c r="G57" s="20"/>
      <c r="H57" s="20"/>
      <c r="I57" s="4"/>
      <c r="J57" s="34"/>
      <c r="K57" s="3"/>
      <c r="L57" s="14"/>
      <c r="M57" s="48"/>
      <c r="N57" s="3"/>
      <c r="O57" s="3"/>
    </row>
    <row r="58" spans="1:15" ht="24.75" customHeight="1" x14ac:dyDescent="0.25">
      <c r="A58" s="24"/>
      <c r="B58" s="31"/>
      <c r="C58" s="31"/>
      <c r="D58" s="31"/>
      <c r="E58" s="3"/>
      <c r="F58" s="3"/>
      <c r="G58" s="20"/>
      <c r="H58" s="20"/>
      <c r="I58" s="48"/>
      <c r="J58" s="34"/>
      <c r="K58" s="3"/>
      <c r="L58" s="3"/>
      <c r="M58" s="48"/>
      <c r="N58" s="20"/>
      <c r="O58" s="3"/>
    </row>
    <row r="59" spans="1:15" ht="24.75" customHeight="1" x14ac:dyDescent="0.25">
      <c r="A59" s="24"/>
      <c r="B59" s="31"/>
      <c r="C59" s="31"/>
      <c r="D59" s="31"/>
      <c r="E59" s="3"/>
      <c r="F59" s="3"/>
      <c r="G59" s="20"/>
      <c r="H59" s="20"/>
      <c r="I59" s="48"/>
      <c r="J59" s="34"/>
      <c r="K59" s="3"/>
      <c r="L59" s="3"/>
      <c r="M59" s="48"/>
      <c r="N59" s="3"/>
      <c r="O59" s="3"/>
    </row>
    <row r="60" spans="1:15" ht="24.75" customHeight="1" x14ac:dyDescent="0.25">
      <c r="A60" s="24"/>
      <c r="B60" s="31"/>
      <c r="C60" s="31"/>
      <c r="D60" s="31"/>
      <c r="E60" s="3"/>
      <c r="F60" s="3"/>
      <c r="G60" s="20"/>
      <c r="H60" s="20"/>
      <c r="I60" s="48"/>
      <c r="J60" s="34"/>
      <c r="K60" s="3"/>
      <c r="L60" s="3"/>
      <c r="M60" s="48"/>
      <c r="N60" s="3"/>
      <c r="O60" s="3"/>
    </row>
    <row r="61" spans="1:15" ht="24.75" customHeight="1" x14ac:dyDescent="0.25">
      <c r="A61" s="24"/>
      <c r="B61" s="31"/>
      <c r="C61" s="31"/>
      <c r="D61" s="31"/>
      <c r="E61" s="3"/>
      <c r="F61" s="3"/>
      <c r="G61" s="20"/>
      <c r="H61" s="20"/>
      <c r="I61" s="48"/>
      <c r="J61" s="34"/>
      <c r="K61" s="3"/>
      <c r="L61" s="3"/>
      <c r="M61" s="48"/>
      <c r="N61" s="3"/>
      <c r="O61" s="3"/>
    </row>
    <row r="62" spans="1:15" ht="24.75" customHeight="1" x14ac:dyDescent="0.25">
      <c r="A62" s="24"/>
      <c r="B62" s="31"/>
      <c r="C62" s="31"/>
      <c r="D62" s="31"/>
      <c r="E62" s="3"/>
      <c r="F62" s="3"/>
      <c r="G62" s="20"/>
      <c r="H62" s="20"/>
      <c r="I62" s="48"/>
      <c r="J62" s="34"/>
      <c r="K62" s="3"/>
      <c r="L62" s="3"/>
      <c r="M62" s="48"/>
      <c r="N62" s="3"/>
      <c r="O62" s="3"/>
    </row>
    <row r="63" spans="1:15" ht="24.75" customHeight="1" x14ac:dyDescent="0.25">
      <c r="A63" s="24"/>
      <c r="B63" s="31"/>
      <c r="C63" s="31"/>
      <c r="D63" s="31"/>
      <c r="E63" s="3"/>
      <c r="F63" s="3"/>
      <c r="G63" s="20"/>
      <c r="H63" s="20"/>
      <c r="I63" s="48"/>
      <c r="J63" s="34"/>
      <c r="K63" s="3"/>
      <c r="L63" s="3"/>
      <c r="M63" s="48"/>
      <c r="N63" s="3"/>
      <c r="O63" s="3"/>
    </row>
    <row r="64" spans="1:15" ht="24.75" customHeight="1" x14ac:dyDescent="0.25">
      <c r="A64" s="24"/>
      <c r="B64" s="31"/>
      <c r="C64" s="31"/>
      <c r="D64" s="31"/>
      <c r="E64" s="3"/>
      <c r="F64" s="3"/>
      <c r="G64" s="20"/>
      <c r="H64" s="20"/>
      <c r="I64" s="48"/>
      <c r="J64" s="34"/>
      <c r="K64" s="3"/>
      <c r="L64" s="3"/>
      <c r="M64" s="48"/>
      <c r="N64" s="3"/>
      <c r="O64" s="3"/>
    </row>
    <row r="65" spans="1:15" ht="24.75" customHeight="1" x14ac:dyDescent="0.25">
      <c r="A65" s="24"/>
      <c r="B65" s="31"/>
      <c r="C65" s="31"/>
      <c r="D65" s="31"/>
      <c r="E65" s="3"/>
      <c r="F65" s="3"/>
      <c r="G65" s="20"/>
      <c r="H65" s="20"/>
      <c r="I65" s="48"/>
      <c r="J65" s="34"/>
      <c r="K65" s="3"/>
      <c r="L65" s="3"/>
      <c r="M65" s="48"/>
      <c r="N65" s="3"/>
      <c r="O65" s="3"/>
    </row>
    <row r="66" spans="1:15" ht="24.75" customHeight="1" x14ac:dyDescent="0.25">
      <c r="A66" s="24"/>
      <c r="B66" s="31"/>
      <c r="C66" s="31"/>
      <c r="D66" s="31"/>
      <c r="E66" s="3"/>
      <c r="F66" s="3"/>
      <c r="G66" s="20"/>
      <c r="H66" s="20"/>
      <c r="I66" s="48"/>
      <c r="J66" s="34"/>
      <c r="K66" s="3"/>
      <c r="L66" s="3"/>
      <c r="M66" s="48"/>
      <c r="N66" s="3"/>
      <c r="O66" s="3"/>
    </row>
    <row r="67" spans="1:15" ht="24.75" customHeight="1" x14ac:dyDescent="0.25">
      <c r="A67" s="24"/>
      <c r="B67" s="31"/>
      <c r="C67" s="31"/>
      <c r="D67" s="31"/>
      <c r="E67" s="3"/>
      <c r="F67" s="3"/>
      <c r="G67" s="20"/>
      <c r="H67" s="20"/>
      <c r="I67" s="48"/>
      <c r="J67" s="34"/>
      <c r="K67" s="3"/>
      <c r="L67" s="3"/>
      <c r="M67" s="48"/>
      <c r="N67" s="3"/>
      <c r="O67" s="3"/>
    </row>
    <row r="68" spans="1:15" ht="24.75" customHeight="1" x14ac:dyDescent="0.25">
      <c r="A68" s="24"/>
      <c r="B68" s="31"/>
      <c r="C68" s="31"/>
      <c r="D68" s="31"/>
      <c r="E68" s="3"/>
      <c r="F68" s="3"/>
      <c r="G68" s="20"/>
      <c r="H68" s="20"/>
      <c r="I68" s="48"/>
      <c r="J68" s="34"/>
      <c r="K68" s="3"/>
      <c r="L68" s="3"/>
      <c r="M68" s="48"/>
      <c r="N68" s="3"/>
      <c r="O68" s="3"/>
    </row>
    <row r="69" spans="1:15" ht="24.75" customHeight="1" x14ac:dyDescent="0.25">
      <c r="A69" s="24"/>
      <c r="B69" s="31"/>
      <c r="C69" s="31"/>
      <c r="D69" s="31"/>
      <c r="E69" s="3"/>
      <c r="F69" s="3"/>
      <c r="G69" s="20"/>
      <c r="H69" s="20"/>
      <c r="I69" s="48"/>
      <c r="J69" s="34"/>
      <c r="K69" s="3"/>
      <c r="L69" s="3"/>
      <c r="M69" s="48"/>
      <c r="N69" s="3"/>
      <c r="O69" s="3"/>
    </row>
    <row r="70" spans="1:15" ht="24.75" customHeight="1" x14ac:dyDescent="0.25">
      <c r="A70" s="24"/>
      <c r="B70" s="31"/>
      <c r="C70" s="31"/>
      <c r="D70" s="31"/>
      <c r="E70" s="3"/>
      <c r="F70" s="3"/>
      <c r="G70" s="20"/>
      <c r="H70" s="20"/>
      <c r="I70" s="48"/>
      <c r="J70" s="34"/>
      <c r="K70" s="3"/>
      <c r="L70" s="3"/>
      <c r="M70" s="48"/>
      <c r="N70" s="3"/>
      <c r="O70" s="3"/>
    </row>
    <row r="71" spans="1:15" ht="24.75" customHeight="1" x14ac:dyDescent="0.25">
      <c r="A71" s="24"/>
      <c r="B71" s="31"/>
      <c r="C71" s="31"/>
      <c r="D71" s="31"/>
      <c r="E71" s="3"/>
      <c r="F71" s="3"/>
      <c r="G71" s="20"/>
      <c r="H71" s="20"/>
      <c r="I71" s="48"/>
      <c r="J71" s="34"/>
      <c r="K71" s="3"/>
      <c r="L71" s="3"/>
      <c r="M71" s="48"/>
      <c r="N71" s="3"/>
      <c r="O71" s="3"/>
    </row>
    <row r="72" spans="1:15" ht="24.75" customHeight="1" x14ac:dyDescent="0.25">
      <c r="A72" s="24"/>
      <c r="B72" s="31"/>
      <c r="C72" s="31"/>
      <c r="D72" s="31"/>
      <c r="E72" s="3"/>
      <c r="F72" s="3"/>
      <c r="G72" s="20"/>
      <c r="H72" s="20"/>
      <c r="I72" s="48"/>
      <c r="J72" s="34"/>
      <c r="K72" s="3"/>
      <c r="L72" s="3"/>
      <c r="M72" s="48"/>
      <c r="N72" s="3"/>
      <c r="O72" s="3"/>
    </row>
    <row r="73" spans="1:15" ht="24.75" customHeight="1" x14ac:dyDescent="0.25">
      <c r="A73" s="24"/>
      <c r="B73" s="31"/>
      <c r="C73" s="31"/>
      <c r="D73" s="31"/>
      <c r="E73" s="3"/>
      <c r="F73" s="3"/>
      <c r="G73" s="20"/>
      <c r="H73" s="20"/>
      <c r="I73" s="48"/>
      <c r="J73" s="34"/>
      <c r="K73" s="3"/>
      <c r="L73" s="3"/>
      <c r="M73" s="48"/>
      <c r="N73" s="3"/>
      <c r="O73" s="3"/>
    </row>
    <row r="74" spans="1:15" ht="24.75" customHeight="1" x14ac:dyDescent="0.25">
      <c r="A74" s="24"/>
      <c r="B74" s="31"/>
      <c r="C74" s="31"/>
      <c r="D74" s="31"/>
      <c r="E74" s="3"/>
      <c r="F74" s="3"/>
      <c r="G74" s="20"/>
      <c r="H74" s="20"/>
      <c r="I74" s="48"/>
      <c r="J74" s="34"/>
      <c r="K74" s="3"/>
      <c r="L74" s="3"/>
      <c r="M74" s="48"/>
      <c r="N74" s="3"/>
      <c r="O74" s="3"/>
    </row>
    <row r="75" spans="1:15" ht="24.75" customHeight="1" x14ac:dyDescent="0.25">
      <c r="A75" s="24"/>
      <c r="B75" s="31"/>
      <c r="C75" s="31"/>
      <c r="D75" s="31"/>
      <c r="E75" s="3"/>
      <c r="F75" s="3"/>
      <c r="G75" s="20"/>
      <c r="H75" s="20"/>
      <c r="I75" s="48"/>
      <c r="J75" s="34"/>
      <c r="K75" s="3"/>
      <c r="L75" s="3"/>
      <c r="M75" s="48"/>
      <c r="N75" s="3"/>
      <c r="O75" s="3"/>
    </row>
    <row r="76" spans="1:15" ht="24.75" customHeight="1" x14ac:dyDescent="0.25">
      <c r="A76" s="24"/>
      <c r="B76" s="31"/>
      <c r="C76" s="31"/>
      <c r="D76" s="31"/>
      <c r="E76" s="3"/>
      <c r="F76" s="3"/>
      <c r="G76" s="20"/>
      <c r="H76" s="20"/>
      <c r="I76" s="48"/>
      <c r="J76" s="34"/>
      <c r="K76" s="3"/>
      <c r="L76" s="3"/>
      <c r="M76" s="48"/>
      <c r="N76" s="3"/>
      <c r="O76" s="3"/>
    </row>
    <row r="77" spans="1:15" ht="24.75" customHeight="1" x14ac:dyDescent="0.25">
      <c r="A77" s="24"/>
      <c r="B77" s="31"/>
      <c r="C77" s="31"/>
      <c r="D77" s="31"/>
      <c r="E77" s="3"/>
      <c r="F77" s="3"/>
      <c r="G77" s="20"/>
      <c r="H77" s="20"/>
      <c r="I77" s="48"/>
      <c r="J77" s="34"/>
      <c r="K77" s="3"/>
      <c r="L77" s="3"/>
      <c r="M77" s="48"/>
      <c r="N77" s="3"/>
      <c r="O77" s="3"/>
    </row>
    <row r="78" spans="1:15" ht="24.75" customHeight="1" x14ac:dyDescent="0.25">
      <c r="A78" s="24"/>
      <c r="B78" s="31"/>
      <c r="C78" s="31"/>
      <c r="D78" s="31"/>
      <c r="E78" s="3"/>
      <c r="F78" s="3"/>
      <c r="G78" s="20"/>
      <c r="H78" s="20"/>
      <c r="I78" s="48"/>
      <c r="J78" s="34"/>
      <c r="K78" s="3"/>
      <c r="L78" s="3"/>
      <c r="M78" s="48"/>
      <c r="N78" s="3"/>
      <c r="O78" s="3"/>
    </row>
    <row r="79" spans="1:15" ht="24.75" customHeight="1" x14ac:dyDescent="0.25">
      <c r="A79" s="24"/>
      <c r="B79" s="31"/>
      <c r="C79" s="31"/>
      <c r="D79" s="31"/>
      <c r="E79" s="3"/>
      <c r="F79" s="3"/>
      <c r="G79" s="20"/>
      <c r="H79" s="20"/>
      <c r="I79" s="48"/>
      <c r="J79" s="34"/>
      <c r="K79" s="3"/>
      <c r="L79" s="3"/>
      <c r="M79" s="48"/>
      <c r="N79" s="3"/>
      <c r="O79" s="3"/>
    </row>
    <row r="80" spans="1:15" ht="24.75" customHeight="1" x14ac:dyDescent="0.25">
      <c r="A80" s="24"/>
      <c r="B80" s="31"/>
      <c r="C80" s="31"/>
      <c r="D80" s="31"/>
      <c r="E80" s="3"/>
      <c r="F80" s="3"/>
      <c r="G80" s="20"/>
      <c r="H80" s="20"/>
      <c r="I80" s="48"/>
      <c r="J80" s="34"/>
      <c r="K80" s="3"/>
      <c r="L80" s="3"/>
      <c r="M80" s="48"/>
      <c r="N80" s="3"/>
      <c r="O80" s="3"/>
    </row>
    <row r="81" spans="1:15" ht="24.75" customHeight="1" x14ac:dyDescent="0.25">
      <c r="A81" s="24"/>
      <c r="B81" s="31"/>
      <c r="C81" s="31"/>
      <c r="D81" s="31"/>
      <c r="E81" s="3"/>
      <c r="F81" s="3"/>
      <c r="G81" s="20"/>
      <c r="H81" s="20"/>
      <c r="I81" s="48"/>
      <c r="J81" s="34"/>
      <c r="K81" s="3"/>
      <c r="L81" s="3"/>
      <c r="M81" s="48"/>
      <c r="N81" s="3"/>
      <c r="O81" s="3"/>
    </row>
    <row r="82" spans="1:15" ht="24.75" customHeight="1" x14ac:dyDescent="0.25">
      <c r="A82" s="24"/>
      <c r="B82" s="31"/>
      <c r="C82" s="31"/>
      <c r="D82" s="31"/>
      <c r="E82" s="3"/>
      <c r="F82" s="3"/>
      <c r="G82" s="20"/>
      <c r="H82" s="20"/>
      <c r="I82" s="48"/>
      <c r="J82" s="34"/>
      <c r="K82" s="3"/>
      <c r="L82" s="3"/>
      <c r="M82" s="48"/>
      <c r="N82" s="3"/>
      <c r="O82" s="3"/>
    </row>
    <row r="83" spans="1:15" ht="24.75" customHeight="1" x14ac:dyDescent="0.25">
      <c r="A83" s="24"/>
      <c r="B83" s="31"/>
      <c r="C83" s="31"/>
      <c r="D83" s="31"/>
      <c r="E83" s="3"/>
      <c r="F83" s="3"/>
      <c r="G83" s="20"/>
      <c r="H83" s="20"/>
      <c r="I83" s="48"/>
      <c r="J83" s="34"/>
      <c r="K83" s="3"/>
      <c r="L83" s="3"/>
      <c r="M83" s="48"/>
      <c r="N83" s="3"/>
      <c r="O83" s="3"/>
    </row>
    <row r="84" spans="1:15" ht="24.75" customHeight="1" x14ac:dyDescent="0.25">
      <c r="A84" s="24"/>
      <c r="B84" s="31"/>
      <c r="C84" s="31"/>
      <c r="D84" s="31"/>
      <c r="E84" s="3"/>
      <c r="F84" s="3"/>
      <c r="G84" s="20"/>
      <c r="H84" s="20"/>
      <c r="I84" s="48"/>
      <c r="J84" s="34"/>
      <c r="K84" s="3"/>
      <c r="L84" s="3"/>
      <c r="M84" s="48"/>
      <c r="N84" s="3"/>
      <c r="O84" s="3"/>
    </row>
    <row r="85" spans="1:15" ht="24.75" customHeight="1" x14ac:dyDescent="0.25">
      <c r="A85" s="24"/>
      <c r="B85" s="31"/>
      <c r="C85" s="31"/>
      <c r="D85" s="31"/>
      <c r="E85" s="3"/>
      <c r="F85" s="3"/>
      <c r="G85" s="20"/>
      <c r="H85" s="20"/>
      <c r="I85" s="48"/>
      <c r="J85" s="34"/>
      <c r="K85" s="3"/>
      <c r="L85" s="3"/>
      <c r="M85" s="48"/>
      <c r="N85" s="3"/>
      <c r="O85" s="3"/>
    </row>
    <row r="86" spans="1:15" ht="24.75" customHeight="1" x14ac:dyDescent="0.25">
      <c r="A86" s="24"/>
      <c r="B86" s="31"/>
      <c r="C86" s="31"/>
      <c r="D86" s="31"/>
      <c r="E86" s="3"/>
      <c r="F86" s="3"/>
      <c r="G86" s="20"/>
      <c r="H86" s="20"/>
      <c r="I86" s="48"/>
      <c r="J86" s="34"/>
      <c r="K86" s="3"/>
      <c r="L86" s="3"/>
      <c r="M86" s="48"/>
      <c r="N86" s="3"/>
      <c r="O86" s="3"/>
    </row>
    <row r="87" spans="1:15" ht="24.75" customHeight="1" x14ac:dyDescent="0.25">
      <c r="A87" s="24"/>
      <c r="B87" s="31"/>
      <c r="C87" s="31"/>
      <c r="D87" s="31"/>
      <c r="E87" s="3"/>
      <c r="F87" s="3"/>
      <c r="G87" s="20"/>
      <c r="H87" s="20"/>
      <c r="I87" s="48"/>
      <c r="J87" s="34"/>
      <c r="K87" s="3"/>
      <c r="L87" s="3"/>
      <c r="M87" s="48"/>
      <c r="N87" s="3"/>
      <c r="O87" s="3"/>
    </row>
    <row r="88" spans="1:15" ht="24.75" customHeight="1" x14ac:dyDescent="0.25">
      <c r="A88" s="24"/>
      <c r="B88" s="31"/>
      <c r="C88" s="31"/>
      <c r="D88" s="31"/>
      <c r="E88" s="3"/>
      <c r="F88" s="3"/>
      <c r="G88" s="20"/>
      <c r="H88" s="20"/>
      <c r="I88" s="48"/>
      <c r="J88" s="34"/>
      <c r="K88" s="3"/>
      <c r="L88" s="3"/>
      <c r="M88" s="48"/>
      <c r="N88" s="3"/>
      <c r="O88" s="3"/>
    </row>
    <row r="89" spans="1:15" ht="24.75" customHeight="1" x14ac:dyDescent="0.25">
      <c r="A89" s="24"/>
      <c r="B89" s="31"/>
      <c r="C89" s="31"/>
      <c r="D89" s="31"/>
      <c r="E89" s="3"/>
      <c r="F89" s="3"/>
      <c r="G89" s="20"/>
      <c r="H89" s="20"/>
      <c r="I89" s="48"/>
      <c r="J89" s="34"/>
      <c r="K89" s="3"/>
      <c r="L89" s="3"/>
      <c r="M89" s="48"/>
      <c r="N89" s="3"/>
      <c r="O89" s="3"/>
    </row>
    <row r="90" spans="1:15" ht="24.75" customHeight="1" x14ac:dyDescent="0.25">
      <c r="A90" s="24"/>
      <c r="B90" s="31"/>
      <c r="C90" s="31"/>
      <c r="D90" s="31"/>
      <c r="E90" s="3"/>
      <c r="F90" s="3"/>
      <c r="G90" s="20"/>
      <c r="H90" s="20"/>
      <c r="I90" s="48"/>
      <c r="J90" s="34"/>
      <c r="K90" s="3"/>
      <c r="L90" s="3"/>
      <c r="M90" s="48"/>
      <c r="N90" s="3"/>
      <c r="O90" s="3"/>
    </row>
    <row r="91" spans="1:15" ht="24.75" customHeight="1" x14ac:dyDescent="0.25">
      <c r="A91" s="24"/>
      <c r="B91" s="31"/>
      <c r="C91" s="31"/>
      <c r="D91" s="31"/>
      <c r="E91" s="3"/>
      <c r="F91" s="3"/>
      <c r="G91" s="20"/>
      <c r="H91" s="20"/>
      <c r="I91" s="48"/>
      <c r="J91" s="34"/>
      <c r="K91" s="3"/>
      <c r="L91" s="3"/>
      <c r="M91" s="48"/>
      <c r="N91" s="3"/>
      <c r="O91" s="3"/>
    </row>
    <row r="92" spans="1:15" ht="24.75" customHeight="1" x14ac:dyDescent="0.25">
      <c r="A92" s="24"/>
      <c r="B92" s="31"/>
      <c r="C92" s="31"/>
      <c r="D92" s="31"/>
      <c r="E92" s="3"/>
      <c r="F92" s="3"/>
      <c r="G92" s="20"/>
      <c r="H92" s="20"/>
      <c r="I92" s="48"/>
      <c r="J92" s="34"/>
      <c r="K92" s="3"/>
      <c r="L92" s="3"/>
      <c r="M92" s="48"/>
      <c r="N92" s="3"/>
      <c r="O92" s="3"/>
    </row>
    <row r="93" spans="1:15" ht="24.75" customHeight="1" x14ac:dyDescent="0.25">
      <c r="A93" s="24"/>
      <c r="B93" s="31"/>
      <c r="C93" s="31"/>
      <c r="D93" s="31"/>
      <c r="E93" s="3"/>
      <c r="F93" s="3"/>
      <c r="G93" s="20"/>
      <c r="H93" s="20"/>
      <c r="I93" s="48"/>
      <c r="J93" s="34"/>
      <c r="K93" s="3"/>
      <c r="L93" s="3"/>
      <c r="M93" s="48"/>
      <c r="N93" s="3"/>
      <c r="O93" s="3"/>
    </row>
    <row r="94" spans="1:15" ht="24.75" customHeight="1" x14ac:dyDescent="0.25">
      <c r="A94" s="24"/>
      <c r="B94" s="31"/>
      <c r="C94" s="31"/>
      <c r="D94" s="31"/>
      <c r="E94" s="3"/>
      <c r="F94" s="3"/>
      <c r="G94" s="20"/>
      <c r="H94" s="20"/>
      <c r="I94" s="48"/>
      <c r="J94" s="34"/>
      <c r="K94" s="3"/>
      <c r="L94" s="3"/>
      <c r="M94" s="48"/>
      <c r="N94" s="3"/>
      <c r="O94" s="3"/>
    </row>
    <row r="95" spans="1:15" ht="24.75" customHeight="1" x14ac:dyDescent="0.25">
      <c r="A95" s="24"/>
      <c r="B95" s="31"/>
      <c r="C95" s="31"/>
      <c r="D95" s="31"/>
      <c r="E95" s="3"/>
      <c r="F95" s="3"/>
      <c r="G95" s="20"/>
      <c r="H95" s="20"/>
      <c r="I95" s="48"/>
      <c r="J95" s="34"/>
      <c r="K95" s="3"/>
      <c r="L95" s="3"/>
      <c r="M95" s="48"/>
      <c r="N95" s="3"/>
      <c r="O95" s="3"/>
    </row>
    <row r="96" spans="1:15" ht="24.75" customHeight="1" x14ac:dyDescent="0.25">
      <c r="A96" s="24"/>
      <c r="B96" s="31"/>
      <c r="C96" s="31"/>
      <c r="D96" s="31"/>
      <c r="E96" s="3"/>
      <c r="F96" s="3"/>
      <c r="G96" s="20"/>
      <c r="H96" s="20"/>
      <c r="I96" s="48"/>
      <c r="J96" s="34"/>
      <c r="K96" s="3"/>
      <c r="L96" s="3"/>
      <c r="M96" s="48"/>
      <c r="N96" s="3"/>
      <c r="O96" s="3"/>
    </row>
    <row r="97" spans="1:15" ht="24.75" customHeight="1" x14ac:dyDescent="0.25">
      <c r="A97" s="24"/>
      <c r="B97" s="31"/>
      <c r="C97" s="31"/>
      <c r="D97" s="31"/>
      <c r="E97" s="3"/>
      <c r="F97" s="3"/>
      <c r="G97" s="20"/>
      <c r="H97" s="20"/>
      <c r="I97" s="48"/>
      <c r="J97" s="34"/>
      <c r="K97" s="3"/>
      <c r="L97" s="3"/>
      <c r="M97" s="48"/>
      <c r="N97" s="3"/>
      <c r="O97" s="3"/>
    </row>
    <row r="98" spans="1:15" ht="24.75" customHeight="1" x14ac:dyDescent="0.25">
      <c r="A98" s="24"/>
      <c r="B98" s="31"/>
      <c r="C98" s="31"/>
      <c r="D98" s="31"/>
      <c r="E98" s="3"/>
      <c r="F98" s="3"/>
      <c r="G98" s="20"/>
      <c r="H98" s="20"/>
      <c r="I98" s="48"/>
      <c r="J98" s="34"/>
      <c r="K98" s="3"/>
      <c r="L98" s="3"/>
      <c r="M98" s="48"/>
      <c r="N98" s="3"/>
      <c r="O98" s="3"/>
    </row>
    <row r="99" spans="1:15" ht="24.75" customHeight="1" x14ac:dyDescent="0.25">
      <c r="A99" s="24"/>
      <c r="B99" s="31"/>
      <c r="C99" s="31"/>
      <c r="D99" s="31"/>
      <c r="E99" s="3"/>
      <c r="F99" s="3"/>
      <c r="G99" s="20"/>
      <c r="H99" s="20"/>
      <c r="I99" s="48"/>
      <c r="J99" s="34"/>
      <c r="K99" s="3"/>
      <c r="L99" s="3"/>
      <c r="M99" s="48"/>
      <c r="N99" s="3"/>
      <c r="O99" s="3"/>
    </row>
    <row r="100" spans="1:15" ht="24.75" customHeight="1" x14ac:dyDescent="0.25">
      <c r="A100" s="24"/>
      <c r="B100" s="31"/>
      <c r="C100" s="31"/>
      <c r="D100" s="31"/>
      <c r="E100" s="3"/>
      <c r="F100" s="3"/>
      <c r="G100" s="20"/>
      <c r="H100" s="20"/>
      <c r="I100" s="48"/>
      <c r="J100" s="34"/>
      <c r="K100" s="3"/>
      <c r="L100" s="3"/>
      <c r="M100" s="48"/>
      <c r="N100" s="3"/>
      <c r="O100" s="3"/>
    </row>
    <row r="101" spans="1:15" ht="24.75" customHeight="1" x14ac:dyDescent="0.25">
      <c r="A101" s="24"/>
      <c r="B101" s="31"/>
      <c r="C101" s="31"/>
      <c r="D101" s="31"/>
      <c r="E101" s="3"/>
      <c r="F101" s="3"/>
      <c r="G101" s="20"/>
      <c r="H101" s="20"/>
      <c r="I101" s="48"/>
      <c r="J101" s="34"/>
      <c r="K101" s="3"/>
      <c r="L101" s="3"/>
      <c r="M101" s="48"/>
      <c r="N101" s="3"/>
      <c r="O101" s="3"/>
    </row>
    <row r="102" spans="1:15" ht="24.75" customHeight="1" x14ac:dyDescent="0.25">
      <c r="A102" s="24"/>
      <c r="B102" s="31"/>
      <c r="C102" s="31"/>
      <c r="D102" s="31"/>
      <c r="E102" s="3"/>
      <c r="F102" s="3"/>
      <c r="G102" s="20"/>
      <c r="H102" s="20"/>
      <c r="I102" s="48"/>
      <c r="J102" s="34"/>
      <c r="K102" s="3"/>
      <c r="L102" s="3"/>
      <c r="M102" s="48"/>
      <c r="N102" s="3"/>
      <c r="O102" s="3"/>
    </row>
    <row r="103" spans="1:15" ht="24.75" customHeight="1" x14ac:dyDescent="0.25">
      <c r="A103" s="24"/>
      <c r="B103" s="31"/>
      <c r="C103" s="31"/>
      <c r="D103" s="31"/>
      <c r="E103" s="3"/>
      <c r="F103" s="3"/>
      <c r="G103" s="20"/>
      <c r="H103" s="20"/>
      <c r="I103" s="48"/>
      <c r="J103" s="34"/>
      <c r="K103" s="3"/>
      <c r="L103" s="3"/>
      <c r="M103" s="48"/>
      <c r="N103" s="3"/>
      <c r="O103" s="3"/>
    </row>
    <row r="104" spans="1:15" ht="24.75" customHeight="1" x14ac:dyDescent="0.25">
      <c r="A104" s="24"/>
      <c r="B104" s="31"/>
      <c r="C104" s="31"/>
      <c r="D104" s="31"/>
      <c r="E104" s="3"/>
      <c r="F104" s="3"/>
      <c r="G104" s="20"/>
      <c r="H104" s="20"/>
      <c r="I104" s="48"/>
      <c r="J104" s="34"/>
      <c r="K104" s="3"/>
      <c r="L104" s="3"/>
      <c r="M104" s="48"/>
      <c r="N104" s="3"/>
      <c r="O104" s="3"/>
    </row>
    <row r="105" spans="1:15" ht="24.75" customHeight="1" x14ac:dyDescent="0.25">
      <c r="A105" s="24"/>
      <c r="B105" s="31"/>
      <c r="C105" s="31"/>
      <c r="D105" s="31"/>
      <c r="E105" s="3"/>
      <c r="F105" s="3"/>
      <c r="G105" s="20"/>
      <c r="H105" s="20"/>
      <c r="I105" s="48"/>
      <c r="J105" s="34"/>
      <c r="K105" s="3"/>
      <c r="L105" s="3"/>
      <c r="M105" s="48"/>
      <c r="N105" s="3"/>
      <c r="O105" s="3"/>
    </row>
    <row r="106" spans="1:15" ht="24.75" customHeight="1" x14ac:dyDescent="0.25">
      <c r="A106" s="24"/>
      <c r="B106" s="31"/>
      <c r="C106" s="31"/>
      <c r="D106" s="31"/>
      <c r="E106" s="3"/>
      <c r="F106" s="3"/>
      <c r="G106" s="20"/>
      <c r="H106" s="20"/>
      <c r="I106" s="48"/>
      <c r="J106" s="34"/>
      <c r="K106" s="3"/>
      <c r="L106" s="3"/>
      <c r="M106" s="48"/>
      <c r="N106" s="3"/>
      <c r="O106" s="3"/>
    </row>
    <row r="107" spans="1:15" ht="24.75" customHeight="1" x14ac:dyDescent="0.25">
      <c r="A107" s="24"/>
      <c r="B107" s="31"/>
      <c r="C107" s="31"/>
      <c r="D107" s="31"/>
      <c r="E107" s="3"/>
      <c r="F107" s="3"/>
      <c r="G107" s="20"/>
      <c r="H107" s="20"/>
      <c r="I107" s="48"/>
      <c r="J107" s="34"/>
      <c r="K107" s="3"/>
      <c r="L107" s="3"/>
      <c r="M107" s="48"/>
      <c r="N107" s="3"/>
      <c r="O107" s="3"/>
    </row>
    <row r="108" spans="1:15" ht="24.75" customHeight="1" x14ac:dyDescent="0.25">
      <c r="A108" s="24"/>
      <c r="B108" s="31"/>
      <c r="C108" s="31"/>
      <c r="D108" s="31"/>
      <c r="E108" s="3"/>
      <c r="F108" s="3"/>
      <c r="G108" s="20"/>
      <c r="H108" s="20"/>
      <c r="I108" s="48"/>
      <c r="J108" s="34"/>
      <c r="K108" s="3"/>
      <c r="L108" s="3"/>
      <c r="M108" s="48"/>
      <c r="N108" s="3"/>
      <c r="O108" s="3"/>
    </row>
    <row r="109" spans="1:15" ht="24.75" customHeight="1" x14ac:dyDescent="0.25">
      <c r="A109" s="24"/>
      <c r="B109" s="31"/>
      <c r="C109" s="31"/>
      <c r="D109" s="31"/>
      <c r="E109" s="3"/>
      <c r="F109" s="3"/>
      <c r="G109" s="20"/>
      <c r="H109" s="20"/>
      <c r="I109" s="48"/>
      <c r="J109" s="34"/>
      <c r="K109" s="3"/>
      <c r="L109" s="3"/>
      <c r="M109" s="48"/>
      <c r="N109" s="3"/>
      <c r="O109" s="3"/>
    </row>
    <row r="110" spans="1:15" ht="24.75" customHeight="1" x14ac:dyDescent="0.25">
      <c r="A110" s="24"/>
      <c r="B110" s="31"/>
      <c r="C110" s="31"/>
      <c r="D110" s="31"/>
      <c r="E110" s="3"/>
      <c r="F110" s="3"/>
      <c r="G110" s="20"/>
      <c r="H110" s="20"/>
      <c r="I110" s="48"/>
      <c r="J110" s="34"/>
      <c r="K110" s="3"/>
      <c r="L110" s="3"/>
      <c r="M110" s="48"/>
      <c r="N110" s="3"/>
      <c r="O110" s="3"/>
    </row>
    <row r="111" spans="1:15" ht="24.75" customHeight="1" x14ac:dyDescent="0.25">
      <c r="A111" s="24"/>
      <c r="B111" s="31"/>
      <c r="C111" s="31"/>
      <c r="D111" s="31"/>
      <c r="E111" s="3"/>
      <c r="F111" s="3"/>
      <c r="G111" s="20"/>
      <c r="H111" s="20"/>
      <c r="I111" s="48"/>
      <c r="J111" s="34"/>
      <c r="K111" s="3"/>
      <c r="L111" s="3"/>
      <c r="M111" s="48"/>
      <c r="N111" s="3"/>
      <c r="O111" s="3"/>
    </row>
    <row r="112" spans="1:15" ht="24.75" customHeight="1" x14ac:dyDescent="0.25">
      <c r="A112" s="24"/>
      <c r="B112" s="31"/>
      <c r="C112" s="31"/>
      <c r="D112" s="31"/>
      <c r="E112" s="3"/>
      <c r="F112" s="3"/>
      <c r="G112" s="20"/>
      <c r="H112" s="20"/>
      <c r="I112" s="48"/>
      <c r="J112" s="34"/>
      <c r="K112" s="3"/>
      <c r="L112" s="3"/>
      <c r="M112" s="48"/>
      <c r="N112" s="3"/>
      <c r="O112" s="3"/>
    </row>
    <row r="113" spans="1:15" ht="24.75" customHeight="1" x14ac:dyDescent="0.25">
      <c r="A113" s="24"/>
      <c r="B113" s="31"/>
      <c r="C113" s="31"/>
      <c r="D113" s="31"/>
      <c r="E113" s="3"/>
      <c r="F113" s="3"/>
      <c r="G113" s="20"/>
      <c r="H113" s="20"/>
      <c r="I113" s="48"/>
      <c r="J113" s="34"/>
      <c r="K113" s="3"/>
      <c r="L113" s="3"/>
      <c r="M113" s="48"/>
      <c r="N113" s="3"/>
      <c r="O113" s="3"/>
    </row>
    <row r="114" spans="1:15" ht="24.75" customHeight="1" x14ac:dyDescent="0.25">
      <c r="A114" s="24"/>
      <c r="B114" s="31"/>
      <c r="C114" s="31"/>
      <c r="D114" s="31"/>
      <c r="E114" s="3"/>
      <c r="F114" s="3"/>
      <c r="G114" s="20"/>
      <c r="H114" s="20"/>
      <c r="I114" s="48"/>
      <c r="J114" s="34"/>
      <c r="K114" s="3"/>
      <c r="L114" s="3"/>
      <c r="M114" s="48"/>
      <c r="N114" s="3"/>
      <c r="O114" s="3"/>
    </row>
    <row r="115" spans="1:15" ht="24.75" customHeight="1" x14ac:dyDescent="0.25">
      <c r="A115" s="24"/>
      <c r="B115" s="31"/>
      <c r="C115" s="31"/>
      <c r="D115" s="31"/>
      <c r="E115" s="3"/>
      <c r="F115" s="3"/>
      <c r="G115" s="20"/>
      <c r="H115" s="20"/>
      <c r="I115" s="48"/>
      <c r="J115" s="34"/>
      <c r="K115" s="3"/>
      <c r="L115" s="3"/>
      <c r="M115" s="48"/>
      <c r="N115" s="3"/>
      <c r="O115" s="3"/>
    </row>
    <row r="116" spans="1:15" ht="24.75" customHeight="1" x14ac:dyDescent="0.25">
      <c r="A116" s="24"/>
      <c r="B116" s="31"/>
      <c r="C116" s="31"/>
      <c r="D116" s="31"/>
      <c r="E116" s="3"/>
      <c r="F116" s="3"/>
      <c r="G116" s="20"/>
      <c r="H116" s="20"/>
      <c r="I116" s="48"/>
      <c r="J116" s="34"/>
      <c r="K116" s="3"/>
      <c r="L116" s="3"/>
      <c r="M116" s="48"/>
      <c r="N116" s="3"/>
      <c r="O116" s="3"/>
    </row>
    <row r="117" spans="1:15" ht="24.75" customHeight="1" x14ac:dyDescent="0.25">
      <c r="A117" s="24"/>
      <c r="B117" s="31"/>
      <c r="C117" s="31"/>
      <c r="D117" s="31"/>
      <c r="E117" s="3"/>
      <c r="F117" s="3"/>
      <c r="G117" s="20"/>
      <c r="H117" s="20"/>
      <c r="I117" s="48"/>
      <c r="J117" s="34"/>
      <c r="K117" s="3"/>
      <c r="L117" s="3"/>
      <c r="M117" s="48"/>
      <c r="N117" s="3"/>
      <c r="O117" s="3"/>
    </row>
    <row r="118" spans="1:15" ht="24.75" customHeight="1" x14ac:dyDescent="0.25">
      <c r="A118" s="24"/>
      <c r="B118" s="31"/>
      <c r="C118" s="31"/>
      <c r="D118" s="31"/>
      <c r="E118" s="3"/>
      <c r="F118" s="3"/>
      <c r="G118" s="20"/>
      <c r="H118" s="20"/>
      <c r="I118" s="48"/>
      <c r="J118" s="34"/>
      <c r="K118" s="3"/>
      <c r="L118" s="3"/>
      <c r="M118" s="48"/>
      <c r="N118" s="3"/>
      <c r="O118" s="3"/>
    </row>
    <row r="119" spans="1:15" ht="24.75" customHeight="1" x14ac:dyDescent="0.25">
      <c r="A119" s="24"/>
      <c r="B119" s="31"/>
      <c r="C119" s="31"/>
      <c r="D119" s="31"/>
      <c r="E119" s="3"/>
      <c r="F119" s="3"/>
      <c r="G119" s="20"/>
      <c r="H119" s="20"/>
      <c r="I119" s="48"/>
      <c r="J119" s="34"/>
      <c r="K119" s="3"/>
      <c r="L119" s="3"/>
      <c r="M119" s="48"/>
      <c r="N119" s="3"/>
      <c r="O119" s="3"/>
    </row>
    <row r="120" spans="1:15" ht="24.75" customHeight="1" x14ac:dyDescent="0.25">
      <c r="A120" s="24"/>
      <c r="B120" s="31"/>
      <c r="C120" s="31"/>
      <c r="D120" s="31"/>
      <c r="E120" s="3"/>
      <c r="F120" s="3"/>
      <c r="G120" s="20"/>
      <c r="H120" s="20"/>
      <c r="I120" s="48"/>
      <c r="J120" s="34"/>
      <c r="K120" s="3"/>
      <c r="L120" s="3"/>
      <c r="M120" s="48"/>
      <c r="N120" s="3"/>
      <c r="O120" s="3"/>
    </row>
    <row r="121" spans="1:15" ht="24.75" customHeight="1" x14ac:dyDescent="0.25">
      <c r="A121" s="24"/>
      <c r="B121" s="31"/>
      <c r="C121" s="31"/>
      <c r="D121" s="31"/>
      <c r="E121" s="3"/>
      <c r="F121" s="3"/>
      <c r="G121" s="20"/>
      <c r="H121" s="20"/>
      <c r="I121" s="48"/>
      <c r="J121" s="34"/>
      <c r="K121" s="3"/>
      <c r="L121" s="3"/>
      <c r="M121" s="48"/>
      <c r="N121" s="3"/>
      <c r="O121" s="3"/>
    </row>
    <row r="122" spans="1:15" ht="24.75" customHeight="1" x14ac:dyDescent="0.25">
      <c r="A122" s="24"/>
      <c r="B122" s="31"/>
      <c r="C122" s="31"/>
      <c r="D122" s="31"/>
      <c r="E122" s="3"/>
      <c r="F122" s="3"/>
      <c r="G122" s="20"/>
      <c r="H122" s="20"/>
      <c r="I122" s="48"/>
      <c r="J122" s="34"/>
      <c r="K122" s="3"/>
      <c r="L122" s="3"/>
      <c r="M122" s="48"/>
      <c r="N122" s="3"/>
      <c r="O122" s="3"/>
    </row>
    <row r="123" spans="1:15" ht="24.75" customHeight="1" x14ac:dyDescent="0.25">
      <c r="A123" s="24"/>
      <c r="B123" s="31"/>
      <c r="C123" s="31"/>
      <c r="D123" s="31"/>
      <c r="E123" s="3"/>
      <c r="F123" s="3"/>
      <c r="G123" s="20"/>
      <c r="H123" s="20"/>
      <c r="I123" s="48"/>
      <c r="J123" s="34"/>
      <c r="K123" s="3"/>
      <c r="L123" s="3"/>
      <c r="M123" s="48"/>
      <c r="N123" s="3"/>
      <c r="O123" s="3"/>
    </row>
    <row r="124" spans="1:15" ht="24.75" customHeight="1" x14ac:dyDescent="0.25">
      <c r="A124" s="24"/>
      <c r="B124" s="31"/>
      <c r="C124" s="31"/>
      <c r="D124" s="31"/>
      <c r="E124" s="3"/>
      <c r="F124" s="3"/>
      <c r="G124" s="20"/>
      <c r="H124" s="20"/>
      <c r="I124" s="48"/>
      <c r="J124" s="34"/>
      <c r="K124" s="3"/>
      <c r="L124" s="3"/>
      <c r="M124" s="48"/>
      <c r="N124" s="3"/>
      <c r="O124" s="3"/>
    </row>
  </sheetData>
  <autoFilter ref="A6:S56">
    <filterColumn colId="8">
      <filters>
        <dateGroupItem year="2016" dateTimeGrouping="year"/>
      </filters>
    </filterColumn>
  </autoFilter>
  <mergeCells count="9">
    <mergeCell ref="R14:S14"/>
    <mergeCell ref="R16:S16"/>
    <mergeCell ref="G50:G51"/>
    <mergeCell ref="A5:O5"/>
    <mergeCell ref="G17:G18"/>
    <mergeCell ref="G20:G21"/>
    <mergeCell ref="G24:G25"/>
    <mergeCell ref="G36:G37"/>
    <mergeCell ref="G48:G49"/>
  </mergeCells>
  <pageMargins left="0.7" right="0.7" top="0.75" bottom="0.75" header="0.3" footer="0.3"/>
  <pageSetup paperSize="8" scale="31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K6" sqref="K6"/>
    </sheetView>
  </sheetViews>
  <sheetFormatPr baseColWidth="10" defaultRowHeight="15" x14ac:dyDescent="0.25"/>
  <cols>
    <col min="1" max="1" width="41.7109375" customWidth="1"/>
  </cols>
  <sheetData>
    <row r="1" spans="1:13" x14ac:dyDescent="0.25">
      <c r="B1" s="146">
        <v>2015</v>
      </c>
      <c r="C1" s="146">
        <v>2016</v>
      </c>
      <c r="D1" s="146">
        <v>2017</v>
      </c>
    </row>
    <row r="2" spans="1:13" s="1" customFormat="1" ht="18.75" customHeight="1" x14ac:dyDescent="0.2">
      <c r="A2" s="145" t="s">
        <v>23</v>
      </c>
      <c r="B2" s="165">
        <f t="array" aca="1" ref="B2" ca="1">COUNT(IF(YEAR(date_dem_pret)=B$1,date_dem_pret))</f>
        <v>1</v>
      </c>
      <c r="C2" s="165">
        <f t="array" aca="1" ref="C2" ca="1">COUNT(IF(YEAR(date_dem_pret)=C$1,date_dem_pret))</f>
        <v>19</v>
      </c>
      <c r="D2" s="165">
        <f t="array" aca="1" ref="D2" ca="1">COUNT(IF(YEAR(date_dem_pret)=D$1,date_dem_pret))</f>
        <v>26</v>
      </c>
      <c r="G2" s="21"/>
      <c r="H2" s="21"/>
      <c r="I2" s="7"/>
      <c r="J2" s="35"/>
      <c r="M2" s="7"/>
    </row>
    <row r="3" spans="1:13" s="1" customFormat="1" ht="18.75" customHeight="1" x14ac:dyDescent="0.25">
      <c r="A3" s="145" t="s">
        <v>24</v>
      </c>
      <c r="B3" s="166">
        <f t="array" aca="1" ref="B3" ca="1">SUM(IF(IFERROR(YEAR(date_dem_pret)=B$1,0),mont_accordé))</f>
        <v>50</v>
      </c>
      <c r="C3" s="179">
        <f t="array" aca="1" ref="C3" ca="1">SUM(IF(IFERROR(YEAR(date_dem_pret)=C$1,0),mont_accordé))</f>
        <v>900</v>
      </c>
      <c r="D3" s="179">
        <f t="array" aca="1" ref="D3" ca="1">SUM(IF(IFERROR(YEAR(date_dem_pret)=D$1,0),mont_accordé))</f>
        <v>1100</v>
      </c>
      <c r="G3" s="21"/>
      <c r="H3" s="21"/>
      <c r="I3" s="7"/>
      <c r="J3" s="35"/>
      <c r="M3" s="7"/>
    </row>
    <row r="4" spans="1:13" s="1" customFormat="1" ht="18.75" customHeight="1" x14ac:dyDescent="0.25">
      <c r="A4" s="145" t="s">
        <v>22</v>
      </c>
      <c r="B4" s="167"/>
      <c r="C4" s="168"/>
      <c r="D4" s="169"/>
      <c r="G4" s="21"/>
      <c r="H4" s="21"/>
      <c r="I4" s="7"/>
      <c r="J4" s="35"/>
      <c r="M4" s="7"/>
    </row>
    <row r="9" spans="1:13" x14ac:dyDescent="0.25">
      <c r="F9" s="180"/>
    </row>
  </sheetData>
  <mergeCells count="1">
    <mergeCell ref="B4:D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CHIFFRES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2</dc:creator>
  <cp:lastModifiedBy>Jean-Paul</cp:lastModifiedBy>
  <cp:lastPrinted>2017-05-02T15:27:44Z</cp:lastPrinted>
  <dcterms:created xsi:type="dcterms:W3CDTF">2017-05-02T08:13:14Z</dcterms:created>
  <dcterms:modified xsi:type="dcterms:W3CDTF">2017-05-03T15:05:24Z</dcterms:modified>
</cp:coreProperties>
</file>