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62CA9CE-A104-43BA-A3DB-DA2332E57F9A}" xr6:coauthVersionLast="45" xr6:coauthVersionMax="45" xr10:uidLastSave="{00000000-0000-0000-0000-000000000000}"/>
  <bookViews>
    <workbookView xWindow="0" yWindow="0" windowWidth="19185" windowHeight="14760" xr2:uid="{00000000-000D-0000-FFFF-FFFF00000000}"/>
  </bookViews>
  <sheets>
    <sheet name="BASE N" sheetId="1" r:id="rId1"/>
    <sheet name="BASE N-1" sheetId="3" r:id="rId2"/>
    <sheet name="Résultat souhaité" sheetId="4" r:id="rId3"/>
  </sheets>
  <definedNames>
    <definedName name="_xlnm._FilterDatabase" localSheetId="0" hidden="1">'BASE N'!$C$1:$AG$35</definedName>
    <definedName name="_xlnm._FilterDatabase" localSheetId="1" hidden="1">'BASE N-1'!$A$1:$AE$1</definedName>
    <definedName name="_xlnm.Print_Area" localSheetId="0">'BASE N'!$F$1:$AG$35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8" i="1" l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" i="1"/>
  <c r="A7" i="1"/>
  <c r="A8" i="1"/>
  <c r="A9" i="1"/>
  <c r="A10" i="1"/>
  <c r="A11" i="1"/>
  <c r="A12" i="1"/>
  <c r="A13" i="1"/>
  <c r="A14" i="1"/>
  <c r="A15" i="1"/>
  <c r="A16" i="1"/>
  <c r="A17" i="1"/>
  <c r="A3" i="1"/>
  <c r="A4" i="1"/>
  <c r="A5" i="1"/>
  <c r="A2" i="1"/>
  <c r="B60" i="1"/>
  <c r="B61" i="1"/>
  <c r="B7" i="1"/>
  <c r="B2" i="1"/>
  <c r="B8" i="1"/>
  <c r="B62" i="1"/>
  <c r="B63" i="1"/>
  <c r="B9" i="1"/>
  <c r="B3" i="1"/>
  <c r="B10" i="1"/>
  <c r="B11" i="1"/>
  <c r="B12" i="1"/>
  <c r="B13" i="1"/>
  <c r="B14" i="1"/>
  <c r="B15" i="1"/>
  <c r="B16" i="1"/>
  <c r="B4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64" i="1"/>
  <c r="B65" i="1"/>
  <c r="B34" i="1"/>
  <c r="B5" i="1"/>
  <c r="B35" i="1"/>
  <c r="B66" i="1"/>
  <c r="B67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" i="1"/>
</calcChain>
</file>

<file path=xl/sharedStrings.xml><?xml version="1.0" encoding="utf-8"?>
<sst xmlns="http://schemas.openxmlformats.org/spreadsheetml/2006/main" count="595" uniqueCount="82">
  <si>
    <t>Code RGA Secteur</t>
  </si>
  <si>
    <t>Code RGA Famille</t>
  </si>
  <si>
    <t>Code RGA Sous-famille</t>
  </si>
  <si>
    <t>Description</t>
  </si>
  <si>
    <t>No. Article</t>
  </si>
  <si>
    <t>Cycle de vie</t>
  </si>
  <si>
    <t>Remplacement</t>
  </si>
  <si>
    <t>UC</t>
  </si>
  <si>
    <t>Gamme</t>
  </si>
  <si>
    <t>Substitution</t>
  </si>
  <si>
    <t>Marque</t>
  </si>
  <si>
    <t>Type</t>
  </si>
  <si>
    <t>Promo</t>
  </si>
  <si>
    <t>EAN</t>
  </si>
  <si>
    <t>EAN2</t>
  </si>
  <si>
    <t>EAN3</t>
  </si>
  <si>
    <t>EAN4</t>
  </si>
  <si>
    <t>EAN5</t>
  </si>
  <si>
    <t>EAN6</t>
  </si>
  <si>
    <t>EAN7</t>
  </si>
  <si>
    <t>EAN8</t>
  </si>
  <si>
    <t>Type Taxe 1</t>
  </si>
  <si>
    <t>Type Taxe 2</t>
  </si>
  <si>
    <t>Montant Taxe 1</t>
  </si>
  <si>
    <t>Montant Taxe 2</t>
  </si>
  <si>
    <t>Taux TVA</t>
  </si>
  <si>
    <t>PGC HT</t>
  </si>
  <si>
    <t>PGC TTC</t>
  </si>
  <si>
    <t>QtE mini.</t>
  </si>
  <si>
    <t>TNG</t>
  </si>
  <si>
    <t>Mètre réglisse tradition (sachet)</t>
  </si>
  <si>
    <t>Supprimé</t>
  </si>
  <si>
    <t>TVA20</t>
  </si>
  <si>
    <t>Chewing-Gum Hollywood  Bottle green fresh 87g</t>
  </si>
  <si>
    <t>HOLLYWOOD</t>
  </si>
  <si>
    <t>Chewing-Gum Hollywood Bottle ice fresh 87g</t>
  </si>
  <si>
    <t>Barre chocolatée Mars 51g (sachet)</t>
  </si>
  <si>
    <t>MARS</t>
  </si>
  <si>
    <t>M&amp;M's 45g (sachet)</t>
  </si>
  <si>
    <t>Fin de vie</t>
  </si>
  <si>
    <t>M_M_S</t>
  </si>
  <si>
    <t>TVA5,5</t>
  </si>
  <si>
    <t>Mètre réglisse tradition (sachet) + Présentoir</t>
  </si>
  <si>
    <t>Chewing-Gum Hollywood Bottle max fraise/citron 51g</t>
  </si>
  <si>
    <t>Barre chocolatée Mars 51g (sachet) (+présentoir)</t>
  </si>
  <si>
    <t>Etau chasse goupille (pour intervention sur coques de clé)</t>
  </si>
  <si>
    <t>Normal</t>
  </si>
  <si>
    <t>Présentoir Bottle Tower Hollywood</t>
  </si>
  <si>
    <t>Présentoir confiserie chocolatée et réglisse Reflex 6 places</t>
  </si>
  <si>
    <t>Présentoir Haribo Hariboy 50 ans 8 bulles</t>
  </si>
  <si>
    <t>HARIBO</t>
  </si>
  <si>
    <t>Huile Castrol Magnatec Diesel 5W40 DPF 5L (bidon)</t>
  </si>
  <si>
    <t>CASTROL</t>
  </si>
  <si>
    <t>TGAP_5L</t>
  </si>
  <si>
    <t>Chewing-Gum Hollywood Bottle tropical mix 87g</t>
  </si>
  <si>
    <t>Bonbons gélifiés Haribo Dragibus 40g (sachet)</t>
  </si>
  <si>
    <t>Bonbons gélifiés Haribo Tagada 30g (sachet)</t>
  </si>
  <si>
    <t>Bonbons gélifiés Haribo Carensac 40g (sachet)</t>
  </si>
  <si>
    <t>Bonbons gélifiés Haribo L'ours d'or 40g (sachet)</t>
  </si>
  <si>
    <t>Bonbons gélifiés Haribo Schtroumpfs 40g (sachet)</t>
  </si>
  <si>
    <t>Bonbons gélifiés Haribo Croco 40g (sachet)</t>
  </si>
  <si>
    <t>Dégrippant multifonction WD-40 400ml avec flexible (aérosol)</t>
  </si>
  <si>
    <t>Nouvel article</t>
  </si>
  <si>
    <t>WD40</t>
  </si>
  <si>
    <t>Bonbons gélifiés Haribo Orangina pik 40g (sachet)</t>
  </si>
  <si>
    <t>Bonbons gélifiés Haribo Happy life 40g (sachet)</t>
  </si>
  <si>
    <t>Valve TPMS universelle configurable Hamaton A1225.</t>
  </si>
  <si>
    <t>A la demande</t>
  </si>
  <si>
    <t>Valve TPMS universelle configurable Hamaton A2695</t>
  </si>
  <si>
    <t>Valve TPMS universelle configurable (métallique) Huf UVS4020</t>
  </si>
  <si>
    <t>Valve TPMS universelle configurable (caoutchouc) Huf UVS4021</t>
  </si>
  <si>
    <t>Super dégrippant lubrifiant Bardahl 250ml (aérosol)</t>
  </si>
  <si>
    <t>BARDAHL</t>
  </si>
  <si>
    <t>Adhérent courroie Bardahl 250ml (aérosol)</t>
  </si>
  <si>
    <t>Décolle-étiquettes Bardahl 250ml (aérosol)</t>
  </si>
  <si>
    <t>Graisse blanche Bardahl 250ml (aérosol)</t>
  </si>
  <si>
    <t>Barre chocolatée Kit Kat 41g (sachet)</t>
  </si>
  <si>
    <t>KIT_KAT</t>
  </si>
  <si>
    <t>PA CLTS</t>
  </si>
  <si>
    <t>M&amp;M's 50g (sachet)</t>
  </si>
  <si>
    <t>nb occurrences</t>
  </si>
  <si>
    <t>changement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</si>
</sst>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#,##0.00\ [$€-40C];[Red]#,##0.00\ [$€-40C]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</patternFill>
    </fill>
    <fill>
      <patternFill patternType="solid">
        <fgColor indexed="29"/>
      </patternFill>
    </fill>
    <fill>
      <patternFill patternType="solid">
        <fgColor indexed="50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 style="thin">
        <color theme="9" tint="-0.24994659260841701"/>
      </left>
      <right/>
      <top style="thin">
        <color theme="9" tint="0.39997558519241921"/>
      </top>
      <bottom/>
      <diagonal/>
    </border>
    <border>
      <left style="thin">
        <color theme="9" tint="0.59996337778862885"/>
      </left>
      <right/>
      <top style="thin">
        <color theme="9" tint="0.39997558519241921"/>
      </top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3" fillId="0" borderId="0" applyNumberFormat="0" applyFill="0" applyBorder="0" applyAlignment="0" applyProtection="0"/>
    <xf numFmtId="0" fontId="4" fillId="0" borderId="0"/>
    <xf numFmtId="4" fontId="5" fillId="5" borderId="4" applyNumberFormat="0" applyProtection="0">
      <alignment vertical="center"/>
    </xf>
    <xf numFmtId="4" fontId="6" fillId="6" borderId="4" applyNumberFormat="0" applyProtection="0">
      <alignment horizontal="right" vertical="center"/>
    </xf>
    <xf numFmtId="4" fontId="6" fillId="7" borderId="4" applyNumberFormat="0" applyProtection="0">
      <alignment horizontal="right" vertical="center"/>
    </xf>
  </cellStyleXfs>
  <cellXfs count="2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" fontId="2" fillId="2" borderId="2" xfId="0" applyNumberFormat="1" applyFont="1" applyFill="1" applyBorder="1" applyAlignment="1">
      <alignment horizontal="center" vertical="center" wrapText="1"/>
    </xf>
    <xf numFmtId="165" fontId="2" fillId="2" borderId="2" xfId="0" applyNumberFormat="1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164" fontId="2" fillId="3" borderId="3" xfId="1" applyNumberFormat="1" applyFont="1" applyFill="1" applyBorder="1" applyAlignment="1">
      <alignment horizontal="center" vertical="center" wrapText="1"/>
    </xf>
    <xf numFmtId="164" fontId="2" fillId="2" borderId="3" xfId="1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" fontId="0" fillId="0" borderId="0" xfId="0" applyNumberFormat="1"/>
    <xf numFmtId="1" fontId="0" fillId="4" borderId="0" xfId="0" applyNumberFormat="1" applyFill="1"/>
    <xf numFmtId="0" fontId="0" fillId="4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0" fillId="0" borderId="0" xfId="1" applyFont="1"/>
    <xf numFmtId="0" fontId="0" fillId="0" borderId="0" xfId="0" applyFill="1"/>
    <xf numFmtId="1" fontId="0" fillId="0" borderId="0" xfId="0" applyNumberFormat="1" applyFill="1"/>
    <xf numFmtId="2" fontId="0" fillId="0" borderId="0" xfId="0" applyNumberFormat="1" applyFill="1"/>
    <xf numFmtId="0" fontId="0" fillId="8" borderId="0" xfId="0" applyFill="1"/>
    <xf numFmtId="1" fontId="0" fillId="8" borderId="0" xfId="0" applyNumberFormat="1" applyFill="1"/>
    <xf numFmtId="2" fontId="0" fillId="8" borderId="0" xfId="0" applyNumberFormat="1" applyFill="1"/>
  </cellXfs>
  <cellStyles count="8">
    <cellStyle name="Milliers 2" xfId="1" xr:uid="{00000000-0005-0000-0000-000000000000}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SAPBEXaggData" xfId="5" xr:uid="{00000000-0005-0000-0000-000005000000}"/>
    <cellStyle name="SAPBEXexcBad8" xfId="6" xr:uid="{00000000-0005-0000-0000-000006000000}"/>
    <cellStyle name="SAPBEXexcGood2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19049</xdr:colOff>
      <xdr:row>0</xdr:row>
      <xdr:rowOff>0</xdr:rowOff>
    </xdr:from>
    <xdr:to>
      <xdr:col>3</xdr:col>
      <xdr:colOff>3449292</xdr:colOff>
      <xdr:row>0</xdr:row>
      <xdr:rowOff>0</xdr:rowOff>
    </xdr:to>
    <xdr:pic>
      <xdr:nvPicPr>
        <xdr:cNvPr id="3" name="Image 2" descr="logo-synchro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9" y="19050"/>
          <a:ext cx="6668743" cy="105183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AG67"/>
  <sheetViews>
    <sheetView showGridLines="0" tabSelected="1" workbookViewId="0">
      <pane ySplit="1" topLeftCell="A2" activePane="bottomLeft" state="frozen"/>
      <selection activeCell="D18" sqref="D18"/>
      <selection pane="bottomLeft" activeCell="A17" sqref="A6:A67"/>
    </sheetView>
  </sheetViews>
  <sheetFormatPr baseColWidth="10" defaultRowHeight="15" x14ac:dyDescent="0.25"/>
  <cols>
    <col min="1" max="1" width="13.7109375" customWidth="1"/>
    <col min="3" max="4" width="14.42578125" bestFit="1" customWidth="1"/>
    <col min="5" max="5" width="19.7109375" bestFit="1" customWidth="1"/>
    <col min="6" max="6" width="58" bestFit="1" customWidth="1"/>
    <col min="7" max="7" width="15" style="12" bestFit="1" customWidth="1"/>
    <col min="8" max="8" width="16.140625" customWidth="1"/>
    <col min="9" max="9" width="19" style="13" customWidth="1"/>
    <col min="10" max="10" width="8.140625" style="13" customWidth="1"/>
    <col min="11" max="11" width="12.5703125" bestFit="1" customWidth="1"/>
    <col min="12" max="12" width="16.42578125" style="13" customWidth="1"/>
    <col min="13" max="13" width="12.5703125" bestFit="1" customWidth="1"/>
    <col min="14" max="14" width="9.85546875" bestFit="1" customWidth="1"/>
    <col min="15" max="15" width="11.42578125" bestFit="1" customWidth="1"/>
    <col min="16" max="18" width="14" style="9" bestFit="1" customWidth="1"/>
    <col min="19" max="23" width="10.28515625" style="9" bestFit="1" customWidth="1"/>
    <col min="24" max="25" width="15.85546875" style="14" bestFit="1" customWidth="1"/>
    <col min="26" max="27" width="19.28515625" style="14" bestFit="1" customWidth="1"/>
    <col min="28" max="28" width="13.7109375" style="14" bestFit="1" customWidth="1"/>
    <col min="29" max="29" width="12.42578125" style="14" bestFit="1" customWidth="1"/>
    <col min="30" max="30" width="13.28515625" style="14" bestFit="1" customWidth="1"/>
    <col min="31" max="31" width="14.140625" style="14" bestFit="1" customWidth="1"/>
    <col min="32" max="32" width="9.85546875" style="14" bestFit="1" customWidth="1"/>
    <col min="33" max="33" width="12.85546875" style="13" bestFit="1" customWidth="1"/>
  </cols>
  <sheetData>
    <row r="1" spans="1:33" s="8" customFormat="1" ht="39.75" customHeight="1" x14ac:dyDescent="0.25">
      <c r="A1" s="8" t="s">
        <v>81</v>
      </c>
      <c r="B1" s="8" t="s">
        <v>80</v>
      </c>
      <c r="C1" s="1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9</v>
      </c>
      <c r="M1" s="2" t="s">
        <v>10</v>
      </c>
      <c r="N1" s="2" t="s">
        <v>11</v>
      </c>
      <c r="O1" s="2" t="s">
        <v>12</v>
      </c>
      <c r="P1" s="3" t="s">
        <v>13</v>
      </c>
      <c r="Q1" s="3" t="s">
        <v>14</v>
      </c>
      <c r="R1" s="3" t="s">
        <v>15</v>
      </c>
      <c r="S1" s="3" t="s">
        <v>16</v>
      </c>
      <c r="T1" s="3" t="s">
        <v>17</v>
      </c>
      <c r="U1" s="3" t="s">
        <v>18</v>
      </c>
      <c r="V1" s="3" t="s">
        <v>19</v>
      </c>
      <c r="W1" s="3" t="s">
        <v>20</v>
      </c>
      <c r="X1" s="2" t="s">
        <v>21</v>
      </c>
      <c r="Y1" s="4" t="s">
        <v>22</v>
      </c>
      <c r="Z1" s="4" t="s">
        <v>23</v>
      </c>
      <c r="AA1" s="5" t="s">
        <v>24</v>
      </c>
      <c r="AB1" s="5" t="s">
        <v>25</v>
      </c>
      <c r="AC1" s="6" t="s">
        <v>26</v>
      </c>
      <c r="AD1" s="6" t="s">
        <v>27</v>
      </c>
      <c r="AE1" s="7" t="s">
        <v>28</v>
      </c>
      <c r="AF1" s="6" t="s">
        <v>29</v>
      </c>
      <c r="AG1" s="6" t="s">
        <v>78</v>
      </c>
    </row>
    <row r="2" spans="1:33" x14ac:dyDescent="0.25">
      <c r="A2" t="str">
        <f ca="1">IFERROR(IF(VLOOKUP(F2,F3:$J$67,5,0)&lt;&gt;OFFSET(F2,0,4),modif,""),"")</f>
        <v/>
      </c>
      <c r="B2">
        <f>COUNTIF($F$2:$F$67,F2)</f>
        <v>1</v>
      </c>
      <c r="C2" s="15">
        <v>87</v>
      </c>
      <c r="D2" s="15">
        <v>10</v>
      </c>
      <c r="E2" s="15">
        <v>10</v>
      </c>
      <c r="F2" s="15" t="s">
        <v>79</v>
      </c>
      <c r="G2" s="15">
        <v>11445</v>
      </c>
      <c r="H2" s="15" t="s">
        <v>39</v>
      </c>
      <c r="I2" s="15"/>
      <c r="J2" s="15">
        <v>36</v>
      </c>
      <c r="K2" s="15"/>
      <c r="L2" s="15"/>
      <c r="M2" s="15" t="s">
        <v>40</v>
      </c>
      <c r="N2" s="15"/>
      <c r="O2" s="15"/>
      <c r="P2" s="16">
        <v>40111445</v>
      </c>
      <c r="Q2" s="16">
        <v>5000159461801</v>
      </c>
      <c r="R2" s="16"/>
      <c r="S2" s="16"/>
      <c r="T2" s="16"/>
      <c r="U2" s="16"/>
      <c r="V2" s="16"/>
      <c r="W2" s="16"/>
      <c r="X2" s="15"/>
      <c r="Y2" s="15"/>
      <c r="Z2" s="15"/>
      <c r="AA2" s="15"/>
      <c r="AB2" s="15" t="s">
        <v>41</v>
      </c>
      <c r="AC2" s="15">
        <v>1.42</v>
      </c>
      <c r="AD2" s="15">
        <v>1.5</v>
      </c>
      <c r="AE2" s="15">
        <v>1</v>
      </c>
      <c r="AF2" s="15">
        <v>0.95</v>
      </c>
      <c r="AG2" s="15">
        <v>0.67</v>
      </c>
    </row>
    <row r="3" spans="1:33" ht="15" customHeight="1" x14ac:dyDescent="0.25">
      <c r="A3" t="str">
        <f ca="1">IFERROR(IF(VLOOKUP(F3,F4:$J$67,5,0)&lt;&gt;OFFSET(F3,0,4),modif,""),"")</f>
        <v/>
      </c>
      <c r="B3">
        <f>COUNTIF($F$2:$F$67,F3)</f>
        <v>1</v>
      </c>
      <c r="C3" s="15">
        <v>87</v>
      </c>
      <c r="D3" s="15">
        <v>10</v>
      </c>
      <c r="E3" s="15">
        <v>10</v>
      </c>
      <c r="F3" s="15" t="s">
        <v>76</v>
      </c>
      <c r="G3" s="15">
        <v>52397</v>
      </c>
      <c r="H3" s="15" t="s">
        <v>39</v>
      </c>
      <c r="I3" s="15"/>
      <c r="J3" s="15">
        <v>36</v>
      </c>
      <c r="K3" s="15"/>
      <c r="L3" s="15"/>
      <c r="M3" s="15" t="s">
        <v>77</v>
      </c>
      <c r="N3" s="15"/>
      <c r="O3" s="15"/>
      <c r="P3" s="16">
        <v>40052397</v>
      </c>
      <c r="Q3" s="16">
        <v>7613035356023</v>
      </c>
      <c r="R3" s="16"/>
      <c r="S3" s="16"/>
      <c r="T3" s="16"/>
      <c r="U3" s="16"/>
      <c r="V3" s="16"/>
      <c r="W3" s="16"/>
      <c r="X3" s="15"/>
      <c r="Y3" s="15"/>
      <c r="Z3" s="15"/>
      <c r="AA3" s="15"/>
      <c r="AB3" s="15" t="s">
        <v>32</v>
      </c>
      <c r="AC3" s="17">
        <v>4.4000000000000004</v>
      </c>
      <c r="AD3" s="15">
        <v>5.5</v>
      </c>
      <c r="AE3" s="15">
        <v>1</v>
      </c>
      <c r="AF3" s="15">
        <v>2.9</v>
      </c>
      <c r="AG3" s="15">
        <v>2.63</v>
      </c>
    </row>
    <row r="4" spans="1:33" ht="15" customHeight="1" x14ac:dyDescent="0.25">
      <c r="A4" t="str">
        <f ca="1">IFERROR(IF(VLOOKUP(F4,F5:$J$67,5,0)&lt;&gt;OFFSET(F4,0,4),modif,""),"")</f>
        <v/>
      </c>
      <c r="B4">
        <f>COUNTIF($F$2:$F$67,F4)</f>
        <v>1</v>
      </c>
      <c r="C4" s="15">
        <v>20</v>
      </c>
      <c r="D4" s="15">
        <v>20</v>
      </c>
      <c r="E4" s="15">
        <v>75</v>
      </c>
      <c r="F4" s="15" t="s">
        <v>75</v>
      </c>
      <c r="G4" s="15">
        <v>44712</v>
      </c>
      <c r="H4" s="15" t="s">
        <v>31</v>
      </c>
      <c r="I4" s="15"/>
      <c r="J4" s="15">
        <v>1</v>
      </c>
      <c r="K4" s="15"/>
      <c r="L4" s="15"/>
      <c r="M4" s="15" t="s">
        <v>72</v>
      </c>
      <c r="N4" s="15"/>
      <c r="O4" s="15"/>
      <c r="P4" s="16">
        <v>3266720447120</v>
      </c>
      <c r="Q4" s="16"/>
      <c r="R4" s="16"/>
      <c r="S4" s="16"/>
      <c r="T4" s="16"/>
      <c r="U4" s="16"/>
      <c r="V4" s="16"/>
      <c r="W4" s="16"/>
      <c r="X4" s="15"/>
      <c r="Y4" s="15"/>
      <c r="Z4" s="15"/>
      <c r="AA4" s="15"/>
      <c r="AB4" s="15" t="s">
        <v>32</v>
      </c>
      <c r="AC4" s="17">
        <v>11.120000000000001</v>
      </c>
      <c r="AD4" s="15">
        <v>13.9</v>
      </c>
      <c r="AE4" s="15">
        <v>1</v>
      </c>
      <c r="AF4" s="15">
        <v>8.7199999999999989</v>
      </c>
      <c r="AG4" s="15">
        <v>6.95</v>
      </c>
    </row>
    <row r="5" spans="1:33" ht="15" customHeight="1" x14ac:dyDescent="0.25">
      <c r="A5" t="str">
        <f ca="1">IFERROR(IF(VLOOKUP(F5,F6:$J$67,5,0)&lt;&gt;OFFSET(F5,0,4),modif,""),"")</f>
        <v/>
      </c>
      <c r="B5">
        <f>COUNTIF($F$2:$F$67,F5)</f>
        <v>1</v>
      </c>
      <c r="C5" s="15">
        <v>87</v>
      </c>
      <c r="D5" s="15">
        <v>10</v>
      </c>
      <c r="E5" s="15">
        <v>10</v>
      </c>
      <c r="F5" s="15" t="s">
        <v>38</v>
      </c>
      <c r="G5" s="15">
        <v>11445</v>
      </c>
      <c r="H5" s="15" t="s">
        <v>39</v>
      </c>
      <c r="I5" s="15"/>
      <c r="J5" s="15">
        <v>36</v>
      </c>
      <c r="K5" s="15"/>
      <c r="L5" s="15"/>
      <c r="M5" s="15" t="s">
        <v>40</v>
      </c>
      <c r="N5" s="15"/>
      <c r="O5" s="15"/>
      <c r="P5" s="16">
        <v>40111445</v>
      </c>
      <c r="Q5" s="16">
        <v>5000159461801</v>
      </c>
      <c r="R5" s="16"/>
      <c r="S5" s="16"/>
      <c r="T5" s="16"/>
      <c r="U5" s="16"/>
      <c r="V5" s="16"/>
      <c r="W5" s="16"/>
      <c r="X5" s="15"/>
      <c r="Y5" s="15"/>
      <c r="Z5" s="15"/>
      <c r="AA5" s="15"/>
      <c r="AB5" s="15" t="s">
        <v>41</v>
      </c>
      <c r="AC5" s="15">
        <v>1.42</v>
      </c>
      <c r="AD5" s="15">
        <v>1.5</v>
      </c>
      <c r="AE5" s="15">
        <v>1</v>
      </c>
      <c r="AF5" s="15">
        <v>0.95</v>
      </c>
      <c r="AG5" s="15">
        <v>0.67</v>
      </c>
    </row>
    <row r="6" spans="1:33" ht="15" customHeight="1" x14ac:dyDescent="0.25">
      <c r="A6" t="str">
        <f ca="1">IFERROR(IF(VLOOKUP(F6,F7:$J$67,5,0)&lt;&gt;OFFSET(F6,0,4),"modif",""),"")</f>
        <v/>
      </c>
      <c r="B6">
        <f>COUNTIF($F$2:$F$67,F6)</f>
        <v>2</v>
      </c>
      <c r="C6" s="15">
        <v>87</v>
      </c>
      <c r="D6" s="15">
        <v>10</v>
      </c>
      <c r="E6" s="15">
        <v>10</v>
      </c>
      <c r="F6" s="15" t="s">
        <v>30</v>
      </c>
      <c r="G6" s="15">
        <v>2960</v>
      </c>
      <c r="H6" s="15" t="s">
        <v>31</v>
      </c>
      <c r="I6" s="15"/>
      <c r="J6" s="15">
        <v>40</v>
      </c>
      <c r="K6" s="15"/>
      <c r="L6" s="15"/>
      <c r="M6" s="15"/>
      <c r="N6" s="15"/>
      <c r="O6" s="15"/>
      <c r="P6" s="16"/>
      <c r="Q6" s="16"/>
      <c r="R6" s="16"/>
      <c r="S6" s="16"/>
      <c r="T6" s="16"/>
      <c r="U6" s="16"/>
      <c r="V6" s="16"/>
      <c r="W6" s="16"/>
      <c r="X6" s="15"/>
      <c r="Y6" s="15"/>
      <c r="Z6" s="15"/>
      <c r="AA6" s="15"/>
      <c r="AB6" s="15" t="s">
        <v>32</v>
      </c>
      <c r="AC6" s="15">
        <v>1.4400000000000002</v>
      </c>
      <c r="AD6" s="15">
        <v>1.8</v>
      </c>
      <c r="AE6" s="15">
        <v>1</v>
      </c>
      <c r="AF6" s="15">
        <v>1.61</v>
      </c>
      <c r="AG6" s="15">
        <v>1.1299999999999999</v>
      </c>
    </row>
    <row r="7" spans="1:33" ht="15" customHeight="1" x14ac:dyDescent="0.25">
      <c r="A7" t="str">
        <f ca="1">IFERROR(IF(VLOOKUP(F7,F8:$J$67,5,0)&lt;&gt;OFFSET(F7,0,4),"modif",""),"")</f>
        <v/>
      </c>
      <c r="B7">
        <f>COUNTIF($F$2:$F$67,F7)</f>
        <v>2</v>
      </c>
      <c r="C7" s="15">
        <v>87</v>
      </c>
      <c r="D7" s="15">
        <v>10</v>
      </c>
      <c r="E7" s="15">
        <v>10</v>
      </c>
      <c r="F7" s="15" t="s">
        <v>36</v>
      </c>
      <c r="G7" s="15">
        <v>7236</v>
      </c>
      <c r="H7" s="15" t="s">
        <v>31</v>
      </c>
      <c r="I7" s="15"/>
      <c r="J7" s="15">
        <v>32</v>
      </c>
      <c r="K7" s="15"/>
      <c r="L7" s="15"/>
      <c r="M7" s="15" t="s">
        <v>37</v>
      </c>
      <c r="N7" s="15"/>
      <c r="O7" s="15"/>
      <c r="P7" s="16"/>
      <c r="Q7" s="16"/>
      <c r="R7" s="16"/>
      <c r="S7" s="16"/>
      <c r="T7" s="16"/>
      <c r="U7" s="16"/>
      <c r="V7" s="16"/>
      <c r="W7" s="16"/>
      <c r="X7" s="15"/>
      <c r="Y7" s="15"/>
      <c r="Z7" s="15"/>
      <c r="AA7" s="15"/>
      <c r="AB7" s="15" t="s">
        <v>32</v>
      </c>
      <c r="AC7" s="15">
        <v>1.25</v>
      </c>
      <c r="AD7" s="15">
        <v>1.5</v>
      </c>
      <c r="AE7" s="15">
        <v>1</v>
      </c>
      <c r="AF7" s="15">
        <v>0.9</v>
      </c>
      <c r="AG7" s="15">
        <v>0.63</v>
      </c>
    </row>
    <row r="8" spans="1:33" ht="15" customHeight="1" x14ac:dyDescent="0.25">
      <c r="A8" t="str">
        <f ca="1">IFERROR(IF(VLOOKUP(F8,F9:$J$67,5,0)&lt;&gt;OFFSET(F8,0,4),"modif",""),"")</f>
        <v/>
      </c>
      <c r="B8">
        <f>COUNTIF($F$2:$F$67,F8)</f>
        <v>2</v>
      </c>
      <c r="C8" s="15">
        <v>87</v>
      </c>
      <c r="D8" s="15">
        <v>10</v>
      </c>
      <c r="E8" s="15">
        <v>10</v>
      </c>
      <c r="F8" s="15" t="s">
        <v>42</v>
      </c>
      <c r="G8" s="15">
        <v>12960</v>
      </c>
      <c r="H8" s="15" t="s">
        <v>39</v>
      </c>
      <c r="I8" s="15"/>
      <c r="J8" s="15">
        <v>40</v>
      </c>
      <c r="K8" s="15"/>
      <c r="L8" s="15"/>
      <c r="M8" s="15"/>
      <c r="N8" s="15"/>
      <c r="O8" s="15"/>
      <c r="P8" s="16">
        <v>3366961102960</v>
      </c>
      <c r="Q8" s="16"/>
      <c r="R8" s="16"/>
      <c r="S8" s="16"/>
      <c r="T8" s="16"/>
      <c r="U8" s="16"/>
      <c r="V8" s="16"/>
      <c r="W8" s="16"/>
      <c r="X8" s="15"/>
      <c r="Y8" s="15"/>
      <c r="Z8" s="15"/>
      <c r="AA8" s="15"/>
      <c r="AB8" s="15" t="s">
        <v>32</v>
      </c>
      <c r="AC8" s="15">
        <v>1.63</v>
      </c>
      <c r="AD8" s="15">
        <v>1.95</v>
      </c>
      <c r="AE8" s="15">
        <v>1</v>
      </c>
      <c r="AF8" s="15">
        <v>1.61</v>
      </c>
      <c r="AG8" s="15">
        <v>1.1299999999999999</v>
      </c>
    </row>
    <row r="9" spans="1:33" ht="15" customHeight="1" x14ac:dyDescent="0.25">
      <c r="A9" t="str">
        <f ca="1">IFERROR(IF(VLOOKUP(F9,F10:$J$67,5,0)&lt;&gt;OFFSET(F9,0,4),"modif",""),"")</f>
        <v/>
      </c>
      <c r="B9">
        <f>COUNTIF($F$2:$F$67,F9)</f>
        <v>2</v>
      </c>
      <c r="C9" s="15">
        <v>87</v>
      </c>
      <c r="D9" s="15">
        <v>10</v>
      </c>
      <c r="E9" s="15">
        <v>10</v>
      </c>
      <c r="F9" s="15" t="s">
        <v>43</v>
      </c>
      <c r="G9" s="15">
        <v>15701</v>
      </c>
      <c r="H9" s="15" t="s">
        <v>39</v>
      </c>
      <c r="I9" s="15"/>
      <c r="J9" s="15">
        <v>6</v>
      </c>
      <c r="K9" s="15"/>
      <c r="L9" s="15"/>
      <c r="M9" s="15" t="s">
        <v>34</v>
      </c>
      <c r="N9" s="15"/>
      <c r="O9" s="15"/>
      <c r="P9" s="16">
        <v>7622210615695</v>
      </c>
      <c r="Q9" s="16">
        <v>7622210615701</v>
      </c>
      <c r="R9" s="16"/>
      <c r="S9" s="16"/>
      <c r="T9" s="16"/>
      <c r="U9" s="16"/>
      <c r="V9" s="16"/>
      <c r="W9" s="16"/>
      <c r="X9" s="15"/>
      <c r="Y9" s="15"/>
      <c r="Z9" s="15"/>
      <c r="AA9" s="15"/>
      <c r="AB9" s="15" t="s">
        <v>32</v>
      </c>
      <c r="AC9" s="17">
        <v>5.5600000000000005</v>
      </c>
      <c r="AD9" s="15">
        <v>6.95</v>
      </c>
      <c r="AE9" s="15">
        <v>1</v>
      </c>
      <c r="AF9" s="15">
        <v>4.3499999999999996</v>
      </c>
      <c r="AG9" s="15">
        <v>3.65</v>
      </c>
    </row>
    <row r="10" spans="1:33" ht="15" customHeight="1" x14ac:dyDescent="0.25">
      <c r="A10" t="str">
        <f ca="1">IFERROR(IF(VLOOKUP(F10,F11:$J$67,5,0)&lt;&gt;OFFSET(F10,0,4),"modif",""),"")</f>
        <v/>
      </c>
      <c r="B10">
        <f>COUNTIF($F$2:$F$67,F10)</f>
        <v>2</v>
      </c>
      <c r="C10" s="15">
        <v>87</v>
      </c>
      <c r="D10" s="15">
        <v>10</v>
      </c>
      <c r="E10" s="15">
        <v>10</v>
      </c>
      <c r="F10" s="15" t="s">
        <v>44</v>
      </c>
      <c r="G10" s="15">
        <v>17236</v>
      </c>
      <c r="H10" s="15" t="s">
        <v>39</v>
      </c>
      <c r="I10" s="15"/>
      <c r="J10" s="15">
        <v>32</v>
      </c>
      <c r="K10" s="15"/>
      <c r="L10" s="15"/>
      <c r="M10" s="15" t="s">
        <v>37</v>
      </c>
      <c r="N10" s="15"/>
      <c r="O10" s="15"/>
      <c r="P10" s="16">
        <v>5000159407236</v>
      </c>
      <c r="Q10" s="16">
        <v>5000159461276</v>
      </c>
      <c r="R10" s="16"/>
      <c r="S10" s="16"/>
      <c r="T10" s="16"/>
      <c r="U10" s="16"/>
      <c r="V10" s="16"/>
      <c r="W10" s="16"/>
      <c r="X10" s="15"/>
      <c r="Y10" s="15"/>
      <c r="Z10" s="15"/>
      <c r="AA10" s="15"/>
      <c r="AB10" s="15" t="s">
        <v>32</v>
      </c>
      <c r="AC10" s="17">
        <v>4.4000000000000004</v>
      </c>
      <c r="AD10" s="15">
        <v>5.5</v>
      </c>
      <c r="AE10" s="15">
        <v>1</v>
      </c>
      <c r="AF10" s="15">
        <v>2.9</v>
      </c>
      <c r="AG10" s="15">
        <v>2.63</v>
      </c>
    </row>
    <row r="11" spans="1:33" ht="15" customHeight="1" x14ac:dyDescent="0.25">
      <c r="A11" t="str">
        <f ca="1">IFERROR(IF(VLOOKUP(F11,F12:$J$67,5,0)&lt;&gt;OFFSET(F11,0,4),"modif",""),"")</f>
        <v/>
      </c>
      <c r="B11">
        <f>COUNTIF($F$2:$F$67,F11)</f>
        <v>2</v>
      </c>
      <c r="C11" s="15">
        <v>70</v>
      </c>
      <c r="D11" s="15">
        <v>20</v>
      </c>
      <c r="E11" s="15">
        <v>20</v>
      </c>
      <c r="F11" s="15" t="s">
        <v>45</v>
      </c>
      <c r="G11" s="15">
        <v>20276</v>
      </c>
      <c r="H11" s="15" t="s">
        <v>46</v>
      </c>
      <c r="I11" s="15"/>
      <c r="J11" s="15">
        <v>1</v>
      </c>
      <c r="K11" s="15"/>
      <c r="L11" s="15"/>
      <c r="M11" s="15"/>
      <c r="N11" s="15"/>
      <c r="O11" s="15"/>
      <c r="P11" s="16">
        <v>3466171555904</v>
      </c>
      <c r="Q11" s="16">
        <v>3760232372951</v>
      </c>
      <c r="R11" s="16"/>
      <c r="S11" s="16"/>
      <c r="T11" s="16"/>
      <c r="U11" s="16"/>
      <c r="V11" s="16"/>
      <c r="W11" s="16"/>
      <c r="X11" s="15"/>
      <c r="Y11" s="15"/>
      <c r="Z11" s="15"/>
      <c r="AA11" s="15"/>
      <c r="AB11" s="15" t="s">
        <v>32</v>
      </c>
      <c r="AC11" s="17">
        <v>45.56</v>
      </c>
      <c r="AD11" s="15">
        <v>56.95</v>
      </c>
      <c r="AE11" s="15">
        <v>1</v>
      </c>
      <c r="AF11" s="15">
        <v>45.9</v>
      </c>
      <c r="AG11" s="15">
        <v>32.730000000000004</v>
      </c>
    </row>
    <row r="12" spans="1:33" ht="15" customHeight="1" x14ac:dyDescent="0.25">
      <c r="A12" t="str">
        <f ca="1">IFERROR(IF(VLOOKUP(F12,F13:$J$67,5,0)&lt;&gt;OFFSET(F12,0,4),"modif",""),"")</f>
        <v/>
      </c>
      <c r="B12">
        <f>COUNTIF($F$2:$F$67,F12)</f>
        <v>2</v>
      </c>
      <c r="C12" s="15">
        <v>87</v>
      </c>
      <c r="D12" s="15">
        <v>10</v>
      </c>
      <c r="E12" s="15">
        <v>10</v>
      </c>
      <c r="F12" s="15" t="s">
        <v>47</v>
      </c>
      <c r="G12" s="15">
        <v>23011</v>
      </c>
      <c r="H12" s="15" t="s">
        <v>39</v>
      </c>
      <c r="I12" s="15"/>
      <c r="J12" s="15">
        <v>1</v>
      </c>
      <c r="K12" s="15"/>
      <c r="L12" s="15"/>
      <c r="M12" s="15" t="s">
        <v>34</v>
      </c>
      <c r="N12" s="15"/>
      <c r="O12" s="15"/>
      <c r="P12" s="16">
        <v>3158840230112</v>
      </c>
      <c r="Q12" s="16"/>
      <c r="R12" s="16"/>
      <c r="S12" s="16"/>
      <c r="T12" s="16"/>
      <c r="U12" s="16"/>
      <c r="V12" s="16"/>
      <c r="W12" s="16"/>
      <c r="X12" s="15"/>
      <c r="Y12" s="15"/>
      <c r="Z12" s="15"/>
      <c r="AA12" s="15"/>
      <c r="AB12" s="15" t="s">
        <v>32</v>
      </c>
      <c r="AC12" s="17">
        <v>3.2080000000000002</v>
      </c>
      <c r="AD12" s="15">
        <v>4.01</v>
      </c>
      <c r="AE12" s="15">
        <v>1</v>
      </c>
      <c r="AF12" s="15">
        <v>2.0099999999999998</v>
      </c>
      <c r="AG12" s="15">
        <v>2.0099999999999998</v>
      </c>
    </row>
    <row r="13" spans="1:33" ht="15" customHeight="1" x14ac:dyDescent="0.25">
      <c r="A13" t="str">
        <f ca="1">IFERROR(IF(VLOOKUP(F13,F14:$J$67,5,0)&lt;&gt;OFFSET(F13,0,4),"modif",""),"")</f>
        <v/>
      </c>
      <c r="B13">
        <f>COUNTIF($F$2:$F$67,F13)</f>
        <v>2</v>
      </c>
      <c r="C13" s="15">
        <v>87</v>
      </c>
      <c r="D13" s="15">
        <v>10</v>
      </c>
      <c r="E13" s="15">
        <v>10</v>
      </c>
      <c r="F13" s="15" t="s">
        <v>48</v>
      </c>
      <c r="G13" s="15">
        <v>23017</v>
      </c>
      <c r="H13" s="15" t="s">
        <v>39</v>
      </c>
      <c r="I13" s="15"/>
      <c r="J13" s="15">
        <v>1</v>
      </c>
      <c r="K13" s="15"/>
      <c r="L13" s="15"/>
      <c r="M13" s="15"/>
      <c r="N13" s="15"/>
      <c r="O13" s="15"/>
      <c r="P13" s="16">
        <v>3158840230174</v>
      </c>
      <c r="Q13" s="16"/>
      <c r="R13" s="16"/>
      <c r="S13" s="16"/>
      <c r="T13" s="16"/>
      <c r="U13" s="16"/>
      <c r="V13" s="16"/>
      <c r="W13" s="16"/>
      <c r="X13" s="15"/>
      <c r="Y13" s="15"/>
      <c r="Z13" s="15"/>
      <c r="AA13" s="15"/>
      <c r="AB13" s="15" t="s">
        <v>32</v>
      </c>
      <c r="AC13" s="17">
        <v>3.2080000000000002</v>
      </c>
      <c r="AD13" s="15">
        <v>4.01</v>
      </c>
      <c r="AE13" s="15">
        <v>1</v>
      </c>
      <c r="AF13" s="15">
        <v>2.0099999999999998</v>
      </c>
      <c r="AG13" s="15">
        <v>2.0099999999999998</v>
      </c>
    </row>
    <row r="14" spans="1:33" ht="15" customHeight="1" x14ac:dyDescent="0.25">
      <c r="A14" t="str">
        <f ca="1">IFERROR(IF(VLOOKUP(F14,F15:$J$67,5,0)&lt;&gt;OFFSET(F14,0,4),"modif",""),"")</f>
        <v/>
      </c>
      <c r="B14">
        <f>COUNTIF($F$2:$F$67,F14)</f>
        <v>2</v>
      </c>
      <c r="C14" s="15">
        <v>87</v>
      </c>
      <c r="D14" s="15">
        <v>10</v>
      </c>
      <c r="E14" s="15">
        <v>10</v>
      </c>
      <c r="F14" s="15" t="s">
        <v>49</v>
      </c>
      <c r="G14" s="15">
        <v>23036</v>
      </c>
      <c r="H14" s="15" t="s">
        <v>39</v>
      </c>
      <c r="I14" s="15"/>
      <c r="J14" s="15">
        <v>1</v>
      </c>
      <c r="K14" s="15"/>
      <c r="L14" s="15"/>
      <c r="M14" s="15" t="s">
        <v>50</v>
      </c>
      <c r="N14" s="15"/>
      <c r="O14" s="15"/>
      <c r="P14" s="16">
        <v>3158840230365</v>
      </c>
      <c r="Q14" s="16"/>
      <c r="R14" s="16"/>
      <c r="S14" s="16"/>
      <c r="T14" s="16"/>
      <c r="U14" s="16"/>
      <c r="V14" s="16"/>
      <c r="W14" s="16"/>
      <c r="X14" s="15"/>
      <c r="Y14" s="15"/>
      <c r="Z14" s="15"/>
      <c r="AA14" s="15"/>
      <c r="AB14" s="15" t="s">
        <v>32</v>
      </c>
      <c r="AC14" s="17">
        <v>3.2080000000000002</v>
      </c>
      <c r="AD14" s="15">
        <v>4.01</v>
      </c>
      <c r="AE14" s="15">
        <v>1</v>
      </c>
      <c r="AF14" s="15">
        <v>2.0099999999999998</v>
      </c>
      <c r="AG14" s="15">
        <v>2.0099999999999998</v>
      </c>
    </row>
    <row r="15" spans="1:33" ht="15" customHeight="1" x14ac:dyDescent="0.25">
      <c r="A15" t="str">
        <f ca="1">IFERROR(IF(VLOOKUP(F15,F16:$J$67,5,0)&lt;&gt;OFFSET(F15,0,4),"modif",""),"")</f>
        <v/>
      </c>
      <c r="B15">
        <f>COUNTIF($F$2:$F$67,F15)</f>
        <v>2</v>
      </c>
      <c r="C15" s="15">
        <v>10</v>
      </c>
      <c r="D15" s="15">
        <v>20</v>
      </c>
      <c r="E15" s="15">
        <v>40</v>
      </c>
      <c r="F15" s="15" t="s">
        <v>51</v>
      </c>
      <c r="G15" s="15">
        <v>24634</v>
      </c>
      <c r="H15" s="15" t="s">
        <v>46</v>
      </c>
      <c r="I15" s="15"/>
      <c r="J15" s="15">
        <v>4</v>
      </c>
      <c r="K15" s="15"/>
      <c r="L15" s="15"/>
      <c r="M15" s="15" t="s">
        <v>52</v>
      </c>
      <c r="N15" s="15"/>
      <c r="O15" s="15"/>
      <c r="P15" s="16">
        <v>4008177024634</v>
      </c>
      <c r="Q15" s="16"/>
      <c r="R15" s="16"/>
      <c r="S15" s="16"/>
      <c r="T15" s="16"/>
      <c r="U15" s="16"/>
      <c r="V15" s="16"/>
      <c r="W15" s="16"/>
      <c r="X15" s="15" t="s">
        <v>53</v>
      </c>
      <c r="Y15" s="15"/>
      <c r="Z15" s="15">
        <v>0.221</v>
      </c>
      <c r="AA15" s="15"/>
      <c r="AB15" s="15" t="s">
        <v>32</v>
      </c>
      <c r="AC15" s="17">
        <v>54.031999999999996</v>
      </c>
      <c r="AD15" s="15">
        <v>67.539999999999992</v>
      </c>
      <c r="AE15" s="15">
        <v>1</v>
      </c>
      <c r="AF15" s="15">
        <v>37.979999999999997</v>
      </c>
      <c r="AG15" s="15">
        <v>30.78</v>
      </c>
    </row>
    <row r="16" spans="1:33" ht="15" customHeight="1" x14ac:dyDescent="0.25">
      <c r="A16" t="str">
        <f ca="1">IFERROR(IF(VLOOKUP(F16,F17:$J$67,5,0)&lt;&gt;OFFSET(F16,0,4),"modif",""),"")</f>
        <v/>
      </c>
      <c r="B16">
        <f>COUNTIF($F$2:$F$67,F16)</f>
        <v>2</v>
      </c>
      <c r="C16" s="15">
        <v>87</v>
      </c>
      <c r="D16" s="15">
        <v>10</v>
      </c>
      <c r="E16" s="15">
        <v>10</v>
      </c>
      <c r="F16" s="15" t="s">
        <v>54</v>
      </c>
      <c r="G16" s="15">
        <v>26043</v>
      </c>
      <c r="H16" s="15" t="s">
        <v>39</v>
      </c>
      <c r="I16" s="15"/>
      <c r="J16" s="15">
        <v>6</v>
      </c>
      <c r="K16" s="15"/>
      <c r="L16" s="15"/>
      <c r="M16" s="15" t="s">
        <v>34</v>
      </c>
      <c r="N16" s="15"/>
      <c r="O16" s="15"/>
      <c r="P16" s="16">
        <v>7622210926043</v>
      </c>
      <c r="Q16" s="16">
        <v>7622210926050</v>
      </c>
      <c r="R16" s="16"/>
      <c r="S16" s="16"/>
      <c r="T16" s="16"/>
      <c r="U16" s="16"/>
      <c r="V16" s="16"/>
      <c r="W16" s="16"/>
      <c r="X16" s="15"/>
      <c r="Y16" s="15"/>
      <c r="Z16" s="15"/>
      <c r="AA16" s="15"/>
      <c r="AB16" s="15" t="s">
        <v>32</v>
      </c>
      <c r="AC16" s="17">
        <v>6.36</v>
      </c>
      <c r="AD16" s="15">
        <v>7.95</v>
      </c>
      <c r="AE16" s="15">
        <v>1</v>
      </c>
      <c r="AF16" s="15">
        <v>5.27</v>
      </c>
      <c r="AG16" s="15">
        <v>4.29</v>
      </c>
    </row>
    <row r="17" spans="1:33" ht="15" customHeight="1" x14ac:dyDescent="0.25">
      <c r="A17" t="str">
        <f ca="1">IFERROR(IF(VLOOKUP(F17,F18:$J$67,5,0)&lt;&gt;OFFSET(F17,0,4),"modif",""),"")</f>
        <v>modif</v>
      </c>
      <c r="B17">
        <f>COUNTIF($F$2:$F$67,F17)</f>
        <v>2</v>
      </c>
      <c r="C17" s="15">
        <v>87</v>
      </c>
      <c r="D17" s="15">
        <v>10</v>
      </c>
      <c r="E17" s="15">
        <v>10</v>
      </c>
      <c r="F17" s="15" t="s">
        <v>55</v>
      </c>
      <c r="G17" s="15">
        <v>30400</v>
      </c>
      <c r="H17" s="15" t="s">
        <v>39</v>
      </c>
      <c r="I17" s="15"/>
      <c r="J17" s="15">
        <v>15</v>
      </c>
      <c r="K17" s="15"/>
      <c r="L17" s="15"/>
      <c r="M17" s="15" t="s">
        <v>50</v>
      </c>
      <c r="N17" s="15"/>
      <c r="O17" s="15"/>
      <c r="P17" s="16">
        <v>3103220030400</v>
      </c>
      <c r="Q17" s="16">
        <v>3103228030400</v>
      </c>
      <c r="R17" s="16">
        <v>3103228030402</v>
      </c>
      <c r="S17" s="16"/>
      <c r="T17" s="16"/>
      <c r="U17" s="16"/>
      <c r="V17" s="16"/>
      <c r="W17" s="16"/>
      <c r="X17" s="15"/>
      <c r="Y17" s="15"/>
      <c r="Z17" s="15"/>
      <c r="AA17" s="15"/>
      <c r="AB17" s="15" t="s">
        <v>32</v>
      </c>
      <c r="AC17" s="17">
        <v>3.9600000000000004</v>
      </c>
      <c r="AD17" s="15">
        <v>4.95</v>
      </c>
      <c r="AE17" s="15">
        <v>1</v>
      </c>
      <c r="AF17" s="15">
        <v>2.62</v>
      </c>
      <c r="AG17" s="15">
        <v>2.4300000000000002</v>
      </c>
    </row>
    <row r="18" spans="1:33" ht="15" customHeight="1" x14ac:dyDescent="0.25">
      <c r="A18" t="str">
        <f ca="1">IFERROR(IF(VLOOKUP(F18,F19:$J$67,5,0)&lt;&gt;OFFSET(F18,0,4),"modif",""),"")</f>
        <v/>
      </c>
      <c r="B18">
        <f>COUNTIF($F$2:$F$67,F18)</f>
        <v>2</v>
      </c>
      <c r="C18" s="15">
        <v>87</v>
      </c>
      <c r="D18" s="15">
        <v>10</v>
      </c>
      <c r="E18" s="15">
        <v>10</v>
      </c>
      <c r="F18" s="15" t="s">
        <v>56</v>
      </c>
      <c r="G18" s="15">
        <v>30417</v>
      </c>
      <c r="H18" s="15" t="s">
        <v>39</v>
      </c>
      <c r="I18" s="15"/>
      <c r="J18" s="15">
        <v>30</v>
      </c>
      <c r="K18" s="15"/>
      <c r="L18" s="15"/>
      <c r="M18" s="15" t="s">
        <v>50</v>
      </c>
      <c r="N18" s="15"/>
      <c r="O18" s="15"/>
      <c r="P18" s="16">
        <v>3103220030417</v>
      </c>
      <c r="Q18" s="16">
        <v>3103228030417</v>
      </c>
      <c r="R18" s="16">
        <v>3103228030419</v>
      </c>
      <c r="S18" s="16"/>
      <c r="T18" s="16"/>
      <c r="U18" s="16"/>
      <c r="V18" s="16"/>
      <c r="W18" s="16"/>
      <c r="X18" s="15"/>
      <c r="Y18" s="15"/>
      <c r="Z18" s="15"/>
      <c r="AA18" s="15"/>
      <c r="AB18" s="15" t="s">
        <v>32</v>
      </c>
      <c r="AC18" s="17">
        <v>3.9600000000000004</v>
      </c>
      <c r="AD18" s="15">
        <v>4.95</v>
      </c>
      <c r="AE18" s="15">
        <v>1</v>
      </c>
      <c r="AF18" s="15">
        <v>2.62</v>
      </c>
      <c r="AG18" s="15">
        <v>2.4300000000000002</v>
      </c>
    </row>
    <row r="19" spans="1:33" x14ac:dyDescent="0.25">
      <c r="A19" t="str">
        <f ca="1">IFERROR(IF(VLOOKUP(F19,F20:$J$67,5,0)&lt;&gt;OFFSET(F19,0,4),"modif",""),"")</f>
        <v/>
      </c>
      <c r="B19">
        <f>COUNTIF($F$2:$F$67,F19)</f>
        <v>2</v>
      </c>
      <c r="C19" s="15">
        <v>87</v>
      </c>
      <c r="D19" s="15">
        <v>10</v>
      </c>
      <c r="E19" s="15">
        <v>10</v>
      </c>
      <c r="F19" s="15" t="s">
        <v>57</v>
      </c>
      <c r="G19" s="15">
        <v>30424</v>
      </c>
      <c r="H19" s="15" t="s">
        <v>39</v>
      </c>
      <c r="I19" s="15"/>
      <c r="J19" s="15">
        <v>30</v>
      </c>
      <c r="K19" s="15"/>
      <c r="L19" s="15"/>
      <c r="M19" s="15" t="s">
        <v>50</v>
      </c>
      <c r="N19" s="15"/>
      <c r="O19" s="15"/>
      <c r="P19" s="16">
        <v>3103220030424</v>
      </c>
      <c r="Q19" s="16">
        <v>3103228030424</v>
      </c>
      <c r="R19" s="16">
        <v>3103228030426</v>
      </c>
      <c r="S19" s="16"/>
      <c r="T19" s="16"/>
      <c r="U19" s="16"/>
      <c r="V19" s="16"/>
      <c r="W19" s="16"/>
      <c r="X19" s="15"/>
      <c r="Y19" s="15"/>
      <c r="Z19" s="15"/>
      <c r="AA19" s="15"/>
      <c r="AB19" s="15" t="s">
        <v>32</v>
      </c>
      <c r="AC19" s="17">
        <v>3.9600000000000004</v>
      </c>
      <c r="AD19" s="15">
        <v>4.95</v>
      </c>
      <c r="AE19" s="15">
        <v>1</v>
      </c>
      <c r="AF19" s="15">
        <v>2.62</v>
      </c>
      <c r="AG19" s="15">
        <v>2.4300000000000002</v>
      </c>
    </row>
    <row r="20" spans="1:33" ht="15" customHeight="1" x14ac:dyDescent="0.25">
      <c r="A20" t="str">
        <f ca="1">IFERROR(IF(VLOOKUP(F20,F21:$J$67,5,0)&lt;&gt;OFFSET(F20,0,4),"modif",""),"")</f>
        <v/>
      </c>
      <c r="B20">
        <f>COUNTIF($F$2:$F$67,F20)</f>
        <v>2</v>
      </c>
      <c r="C20" s="15">
        <v>87</v>
      </c>
      <c r="D20" s="15">
        <v>10</v>
      </c>
      <c r="E20" s="15">
        <v>10</v>
      </c>
      <c r="F20" s="15" t="s">
        <v>58</v>
      </c>
      <c r="G20" s="15">
        <v>30431</v>
      </c>
      <c r="H20" s="15" t="s">
        <v>39</v>
      </c>
      <c r="I20" s="15"/>
      <c r="J20" s="15">
        <v>30</v>
      </c>
      <c r="K20" s="15"/>
      <c r="L20" s="15"/>
      <c r="M20" s="15" t="s">
        <v>50</v>
      </c>
      <c r="N20" s="15"/>
      <c r="O20" s="15"/>
      <c r="P20" s="16">
        <v>3103220030431</v>
      </c>
      <c r="Q20" s="16">
        <v>3103228030431</v>
      </c>
      <c r="R20" s="16">
        <v>3103228030433</v>
      </c>
      <c r="S20" s="16"/>
      <c r="T20" s="16"/>
      <c r="U20" s="16"/>
      <c r="V20" s="16"/>
      <c r="W20" s="16"/>
      <c r="X20" s="15"/>
      <c r="Y20" s="15"/>
      <c r="Z20" s="15"/>
      <c r="AA20" s="15"/>
      <c r="AB20" s="15" t="s">
        <v>32</v>
      </c>
      <c r="AC20" s="17">
        <v>3.9600000000000004</v>
      </c>
      <c r="AD20" s="15">
        <v>4.95</v>
      </c>
      <c r="AE20" s="15">
        <v>1</v>
      </c>
      <c r="AF20" s="15">
        <v>2.62</v>
      </c>
      <c r="AG20" s="15">
        <v>2.4300000000000002</v>
      </c>
    </row>
    <row r="21" spans="1:33" ht="15" customHeight="1" x14ac:dyDescent="0.25">
      <c r="A21" t="str">
        <f ca="1">IFERROR(IF(VLOOKUP(F21,F22:$J$67,5,0)&lt;&gt;OFFSET(F21,0,4),"modif",""),"")</f>
        <v/>
      </c>
      <c r="B21">
        <f>COUNTIF($F$2:$F$67,F21)</f>
        <v>2</v>
      </c>
      <c r="C21" s="15">
        <v>87</v>
      </c>
      <c r="D21" s="15">
        <v>10</v>
      </c>
      <c r="E21" s="15">
        <v>10</v>
      </c>
      <c r="F21" s="15" t="s">
        <v>59</v>
      </c>
      <c r="G21" s="15">
        <v>30455</v>
      </c>
      <c r="H21" s="15" t="s">
        <v>39</v>
      </c>
      <c r="I21" s="15"/>
      <c r="J21" s="15">
        <v>30</v>
      </c>
      <c r="K21" s="15"/>
      <c r="L21" s="15"/>
      <c r="M21" s="15" t="s">
        <v>50</v>
      </c>
      <c r="N21" s="15"/>
      <c r="O21" s="15"/>
      <c r="P21" s="16">
        <v>3103220030455</v>
      </c>
      <c r="Q21" s="16">
        <v>3103228030455</v>
      </c>
      <c r="R21" s="16">
        <v>3103228030457</v>
      </c>
      <c r="S21" s="16"/>
      <c r="T21" s="16"/>
      <c r="U21" s="16"/>
      <c r="V21" s="16"/>
      <c r="W21" s="16"/>
      <c r="X21" s="15"/>
      <c r="Y21" s="15"/>
      <c r="Z21" s="15"/>
      <c r="AA21" s="15"/>
      <c r="AB21" s="15" t="s">
        <v>32</v>
      </c>
      <c r="AC21" s="17">
        <v>3.9600000000000004</v>
      </c>
      <c r="AD21" s="15">
        <v>4.95</v>
      </c>
      <c r="AE21" s="15">
        <v>1</v>
      </c>
      <c r="AF21" s="15">
        <v>2.62</v>
      </c>
      <c r="AG21" s="15">
        <v>2.4300000000000002</v>
      </c>
    </row>
    <row r="22" spans="1:33" ht="15" customHeight="1" x14ac:dyDescent="0.25">
      <c r="A22" t="str">
        <f ca="1">IFERROR(IF(VLOOKUP(F22,F23:$J$67,5,0)&lt;&gt;OFFSET(F22,0,4),"modif",""),"")</f>
        <v/>
      </c>
      <c r="B22">
        <f>COUNTIF($F$2:$F$67,F22)</f>
        <v>2</v>
      </c>
      <c r="C22" s="15">
        <v>87</v>
      </c>
      <c r="D22" s="15">
        <v>10</v>
      </c>
      <c r="E22" s="15">
        <v>10</v>
      </c>
      <c r="F22" s="15" t="s">
        <v>60</v>
      </c>
      <c r="G22" s="15">
        <v>30462</v>
      </c>
      <c r="H22" s="15" t="s">
        <v>39</v>
      </c>
      <c r="I22" s="15"/>
      <c r="J22" s="15">
        <v>30</v>
      </c>
      <c r="K22" s="15"/>
      <c r="L22" s="15"/>
      <c r="M22" s="15" t="s">
        <v>50</v>
      </c>
      <c r="N22" s="15"/>
      <c r="O22" s="15"/>
      <c r="P22" s="16">
        <v>3103220030462</v>
      </c>
      <c r="Q22" s="16">
        <v>3103228030462</v>
      </c>
      <c r="R22" s="16">
        <v>3103228030464</v>
      </c>
      <c r="S22" s="16"/>
      <c r="T22" s="16"/>
      <c r="U22" s="16"/>
      <c r="V22" s="16"/>
      <c r="W22" s="16"/>
      <c r="X22" s="15"/>
      <c r="Y22" s="15"/>
      <c r="Z22" s="15"/>
      <c r="AA22" s="15"/>
      <c r="AB22" s="15" t="s">
        <v>32</v>
      </c>
      <c r="AC22" s="17">
        <v>3.9600000000000004</v>
      </c>
      <c r="AD22" s="15">
        <v>4.95</v>
      </c>
      <c r="AE22" s="15">
        <v>1</v>
      </c>
      <c r="AF22" s="15">
        <v>2.62</v>
      </c>
      <c r="AG22" s="15">
        <v>2.4300000000000002</v>
      </c>
    </row>
    <row r="23" spans="1:33" ht="15" customHeight="1" x14ac:dyDescent="0.25">
      <c r="A23" t="str">
        <f ca="1">IFERROR(IF(VLOOKUP(F23,F24:$J$67,5,0)&lt;&gt;OFFSET(F23,0,4),"modif",""),"")</f>
        <v/>
      </c>
      <c r="B23">
        <f>COUNTIF($F$2:$F$67,F23)</f>
        <v>2</v>
      </c>
      <c r="C23" s="15">
        <v>20</v>
      </c>
      <c r="D23" s="15">
        <v>20</v>
      </c>
      <c r="E23" s="15">
        <v>95</v>
      </c>
      <c r="F23" s="15" t="s">
        <v>61</v>
      </c>
      <c r="G23" s="15">
        <v>33760</v>
      </c>
      <c r="H23" s="15" t="s">
        <v>46</v>
      </c>
      <c r="I23" s="15"/>
      <c r="J23" s="15">
        <v>4</v>
      </c>
      <c r="K23" s="15"/>
      <c r="L23" s="15"/>
      <c r="M23" s="15" t="s">
        <v>63</v>
      </c>
      <c r="N23" s="15"/>
      <c r="O23" s="15"/>
      <c r="P23" s="16">
        <v>5032227336889</v>
      </c>
      <c r="Q23" s="16"/>
      <c r="R23" s="16"/>
      <c r="S23" s="16"/>
      <c r="T23" s="16"/>
      <c r="U23" s="16"/>
      <c r="V23" s="16"/>
      <c r="W23" s="16"/>
      <c r="X23" s="15"/>
      <c r="Y23" s="15"/>
      <c r="Z23" s="15"/>
      <c r="AA23" s="15"/>
      <c r="AB23" s="15" t="s">
        <v>32</v>
      </c>
      <c r="AC23" s="17">
        <v>11.192</v>
      </c>
      <c r="AD23" s="15">
        <v>13.99</v>
      </c>
      <c r="AE23" s="15">
        <v>1</v>
      </c>
      <c r="AF23" s="15">
        <v>11.12</v>
      </c>
      <c r="AG23" s="15">
        <v>8.7100000000000009</v>
      </c>
    </row>
    <row r="24" spans="1:33" ht="15" customHeight="1" x14ac:dyDescent="0.25">
      <c r="A24" t="str">
        <f ca="1">IFERROR(IF(VLOOKUP(F24,F25:$J$67,5,0)&lt;&gt;OFFSET(F24,0,4),"modif",""),"")</f>
        <v/>
      </c>
      <c r="B24">
        <f>COUNTIF($F$2:$F$67,F24)</f>
        <v>2</v>
      </c>
      <c r="C24" s="15">
        <v>87</v>
      </c>
      <c r="D24" s="15">
        <v>10</v>
      </c>
      <c r="E24" s="15">
        <v>10</v>
      </c>
      <c r="F24" s="15" t="s">
        <v>64</v>
      </c>
      <c r="G24" s="15">
        <v>35726</v>
      </c>
      <c r="H24" s="15" t="s">
        <v>39</v>
      </c>
      <c r="I24" s="15"/>
      <c r="J24" s="15">
        <v>30</v>
      </c>
      <c r="K24" s="15"/>
      <c r="L24" s="15"/>
      <c r="M24" s="15" t="s">
        <v>50</v>
      </c>
      <c r="N24" s="15"/>
      <c r="O24" s="15"/>
      <c r="P24" s="16">
        <v>3103220035726</v>
      </c>
      <c r="Q24" s="16">
        <v>3103228035726</v>
      </c>
      <c r="R24" s="16">
        <v>3103228035728</v>
      </c>
      <c r="S24" s="16"/>
      <c r="T24" s="16"/>
      <c r="U24" s="16"/>
      <c r="V24" s="16"/>
      <c r="W24" s="16"/>
      <c r="X24" s="15"/>
      <c r="Y24" s="15"/>
      <c r="Z24" s="15"/>
      <c r="AA24" s="15"/>
      <c r="AB24" s="15" t="s">
        <v>32</v>
      </c>
      <c r="AC24" s="17">
        <v>3.9600000000000004</v>
      </c>
      <c r="AD24" s="15">
        <v>4.95</v>
      </c>
      <c r="AE24" s="15">
        <v>1</v>
      </c>
      <c r="AF24" s="15">
        <v>2.62</v>
      </c>
      <c r="AG24" s="15">
        <v>2.4300000000000002</v>
      </c>
    </row>
    <row r="25" spans="1:33" ht="15" customHeight="1" x14ac:dyDescent="0.25">
      <c r="A25" t="str">
        <f ca="1">IFERROR(IF(VLOOKUP(F25,F26:$J$67,5,0)&lt;&gt;OFFSET(F25,0,4),"modif",""),"")</f>
        <v/>
      </c>
      <c r="B25">
        <f>COUNTIF($F$2:$F$67,F25)</f>
        <v>2</v>
      </c>
      <c r="C25" s="15">
        <v>87</v>
      </c>
      <c r="D25" s="15">
        <v>10</v>
      </c>
      <c r="E25" s="15">
        <v>10</v>
      </c>
      <c r="F25" s="15" t="s">
        <v>65</v>
      </c>
      <c r="G25" s="15">
        <v>37720</v>
      </c>
      <c r="H25" s="15" t="s">
        <v>39</v>
      </c>
      <c r="I25" s="15"/>
      <c r="J25" s="15">
        <v>30</v>
      </c>
      <c r="K25" s="15"/>
      <c r="L25" s="15"/>
      <c r="M25" s="15" t="s">
        <v>50</v>
      </c>
      <c r="N25" s="15"/>
      <c r="O25" s="15"/>
      <c r="P25" s="16">
        <v>3103220037720</v>
      </c>
      <c r="Q25" s="16">
        <v>3103228037720</v>
      </c>
      <c r="R25" s="16">
        <v>3103228037722</v>
      </c>
      <c r="S25" s="16"/>
      <c r="T25" s="16"/>
      <c r="U25" s="16"/>
      <c r="V25" s="16"/>
      <c r="W25" s="16"/>
      <c r="X25" s="15"/>
      <c r="Y25" s="15"/>
      <c r="Z25" s="15"/>
      <c r="AA25" s="15"/>
      <c r="AB25" s="15" t="s">
        <v>32</v>
      </c>
      <c r="AC25" s="17">
        <v>3.9600000000000004</v>
      </c>
      <c r="AD25" s="15">
        <v>4.95</v>
      </c>
      <c r="AE25" s="15">
        <v>1</v>
      </c>
      <c r="AF25" s="15">
        <v>2.62</v>
      </c>
      <c r="AG25" s="15">
        <v>2.4300000000000002</v>
      </c>
    </row>
    <row r="26" spans="1:33" ht="15" customHeight="1" x14ac:dyDescent="0.25">
      <c r="A26" t="str">
        <f ca="1">IFERROR(IF(VLOOKUP(F26,F27:$J$67,5,0)&lt;&gt;OFFSET(F26,0,4),"modif",""),"")</f>
        <v/>
      </c>
      <c r="B26">
        <f>COUNTIF($F$2:$F$67,F26)</f>
        <v>2</v>
      </c>
      <c r="C26" s="15">
        <v>80</v>
      </c>
      <c r="D26" s="15">
        <v>20</v>
      </c>
      <c r="E26" s="15">
        <v>20</v>
      </c>
      <c r="F26" s="15" t="s">
        <v>66</v>
      </c>
      <c r="G26" s="15">
        <v>38532</v>
      </c>
      <c r="H26" s="15" t="s">
        <v>67</v>
      </c>
      <c r="I26" s="15"/>
      <c r="J26" s="15">
        <v>1</v>
      </c>
      <c r="K26" s="15"/>
      <c r="L26" s="15"/>
      <c r="M26" s="15"/>
      <c r="N26" s="15"/>
      <c r="O26" s="15"/>
      <c r="P26" s="16">
        <v>6924478950022</v>
      </c>
      <c r="Q26" s="16">
        <v>6924478950053</v>
      </c>
      <c r="R26" s="16"/>
      <c r="S26" s="16"/>
      <c r="T26" s="16"/>
      <c r="U26" s="16"/>
      <c r="V26" s="16"/>
      <c r="W26" s="16"/>
      <c r="X26" s="15"/>
      <c r="Y26" s="15"/>
      <c r="Z26" s="15"/>
      <c r="AA26" s="15"/>
      <c r="AB26" s="15" t="s">
        <v>32</v>
      </c>
      <c r="AC26" s="17">
        <v>53.52000000000001</v>
      </c>
      <c r="AD26" s="15">
        <v>66.900000000000006</v>
      </c>
      <c r="AE26" s="15">
        <v>1</v>
      </c>
      <c r="AF26" s="15">
        <v>46.13</v>
      </c>
      <c r="AG26" s="15">
        <v>32.89</v>
      </c>
    </row>
    <row r="27" spans="1:33" ht="15" customHeight="1" x14ac:dyDescent="0.25">
      <c r="A27" t="str">
        <f ca="1">IFERROR(IF(VLOOKUP(F27,F28:$J$67,5,0)&lt;&gt;OFFSET(F27,0,4),"modif",""),"")</f>
        <v/>
      </c>
      <c r="B27">
        <f>COUNTIF($F$2:$F$67,F27)</f>
        <v>2</v>
      </c>
      <c r="C27" s="15">
        <v>80</v>
      </c>
      <c r="D27" s="15">
        <v>20</v>
      </c>
      <c r="E27" s="15">
        <v>20</v>
      </c>
      <c r="F27" s="15" t="s">
        <v>68</v>
      </c>
      <c r="G27" s="15">
        <v>38533</v>
      </c>
      <c r="H27" s="15" t="s">
        <v>67</v>
      </c>
      <c r="I27" s="15"/>
      <c r="J27" s="15">
        <v>1</v>
      </c>
      <c r="K27" s="15"/>
      <c r="L27" s="15"/>
      <c r="M27" s="15"/>
      <c r="N27" s="15"/>
      <c r="O27" s="15"/>
      <c r="P27" s="16">
        <v>6924478950060</v>
      </c>
      <c r="Q27" s="16"/>
      <c r="R27" s="16"/>
      <c r="S27" s="16"/>
      <c r="T27" s="16"/>
      <c r="U27" s="16"/>
      <c r="V27" s="16"/>
      <c r="W27" s="16"/>
      <c r="X27" s="15"/>
      <c r="Y27" s="15"/>
      <c r="Z27" s="15"/>
      <c r="AA27" s="15"/>
      <c r="AB27" s="15" t="s">
        <v>32</v>
      </c>
      <c r="AC27" s="17">
        <v>53.52000000000001</v>
      </c>
      <c r="AD27" s="15">
        <v>66.900000000000006</v>
      </c>
      <c r="AE27" s="15">
        <v>1</v>
      </c>
      <c r="AF27" s="15">
        <v>46.13</v>
      </c>
      <c r="AG27" s="15">
        <v>32.89</v>
      </c>
    </row>
    <row r="28" spans="1:33" ht="15" customHeight="1" x14ac:dyDescent="0.25">
      <c r="A28" t="str">
        <f ca="1">IFERROR(IF(VLOOKUP(F28,F29:$J$67,5,0)&lt;&gt;OFFSET(F28,0,4),"modif",""),"")</f>
        <v/>
      </c>
      <c r="B28">
        <f>COUNTIF($F$2:$F$67,F28)</f>
        <v>2</v>
      </c>
      <c r="C28" s="15">
        <v>80</v>
      </c>
      <c r="D28" s="15">
        <v>20</v>
      </c>
      <c r="E28" s="15">
        <v>20</v>
      </c>
      <c r="F28" s="15" t="s">
        <v>69</v>
      </c>
      <c r="G28" s="15">
        <v>38534</v>
      </c>
      <c r="H28" s="15" t="s">
        <v>67</v>
      </c>
      <c r="I28" s="15"/>
      <c r="J28" s="15">
        <v>1</v>
      </c>
      <c r="K28" s="15"/>
      <c r="L28" s="15"/>
      <c r="M28" s="15"/>
      <c r="N28" s="15"/>
      <c r="O28" s="15"/>
      <c r="P28" s="16">
        <v>4053861005710</v>
      </c>
      <c r="Q28" s="16"/>
      <c r="R28" s="16"/>
      <c r="S28" s="16"/>
      <c r="T28" s="16"/>
      <c r="U28" s="16"/>
      <c r="V28" s="16"/>
      <c r="W28" s="16"/>
      <c r="X28" s="15"/>
      <c r="Y28" s="15"/>
      <c r="Z28" s="15"/>
      <c r="AA28" s="15"/>
      <c r="AB28" s="15" t="s">
        <v>32</v>
      </c>
      <c r="AC28" s="17">
        <v>63.120000000000005</v>
      </c>
      <c r="AD28" s="15">
        <v>78.900000000000006</v>
      </c>
      <c r="AE28" s="15">
        <v>1</v>
      </c>
      <c r="AF28" s="15">
        <v>62.34</v>
      </c>
      <c r="AG28" s="15">
        <v>44.24</v>
      </c>
    </row>
    <row r="29" spans="1:33" ht="15" customHeight="1" x14ac:dyDescent="0.25">
      <c r="A29" t="str">
        <f ca="1">IFERROR(IF(VLOOKUP(F29,F30:$J$67,5,0)&lt;&gt;OFFSET(F29,0,4),"modif",""),"")</f>
        <v/>
      </c>
      <c r="B29">
        <f>COUNTIF($F$2:$F$67,F29)</f>
        <v>2</v>
      </c>
      <c r="C29" s="15">
        <v>80</v>
      </c>
      <c r="D29" s="15">
        <v>20</v>
      </c>
      <c r="E29" s="15">
        <v>20</v>
      </c>
      <c r="F29" s="15" t="s">
        <v>70</v>
      </c>
      <c r="G29" s="15">
        <v>38535</v>
      </c>
      <c r="H29" s="15" t="s">
        <v>67</v>
      </c>
      <c r="I29" s="15"/>
      <c r="J29" s="15">
        <v>1</v>
      </c>
      <c r="K29" s="15"/>
      <c r="L29" s="15"/>
      <c r="M29" s="15"/>
      <c r="N29" s="15"/>
      <c r="O29" s="15"/>
      <c r="P29" s="16">
        <v>4053861005734</v>
      </c>
      <c r="Q29" s="16">
        <v>4053861012763</v>
      </c>
      <c r="R29" s="16"/>
      <c r="S29" s="16"/>
      <c r="T29" s="16"/>
      <c r="U29" s="16"/>
      <c r="V29" s="16"/>
      <c r="W29" s="16"/>
      <c r="X29" s="15"/>
      <c r="Y29" s="15"/>
      <c r="Z29" s="15"/>
      <c r="AA29" s="15"/>
      <c r="AB29" s="15" t="s">
        <v>32</v>
      </c>
      <c r="AC29" s="17">
        <v>63.120000000000005</v>
      </c>
      <c r="AD29" s="15">
        <v>78.900000000000006</v>
      </c>
      <c r="AE29" s="15">
        <v>1</v>
      </c>
      <c r="AF29" s="15">
        <v>62.34</v>
      </c>
      <c r="AG29" s="15">
        <v>44.24</v>
      </c>
    </row>
    <row r="30" spans="1:33" ht="15" customHeight="1" x14ac:dyDescent="0.25">
      <c r="A30" t="str">
        <f ca="1">IFERROR(IF(VLOOKUP(F30,F31:$J$67,5,0)&lt;&gt;OFFSET(F30,0,4),"modif",""),"")</f>
        <v/>
      </c>
      <c r="B30">
        <f>COUNTIF($F$2:$F$67,F30)</f>
        <v>2</v>
      </c>
      <c r="C30" s="15">
        <v>20</v>
      </c>
      <c r="D30" s="15">
        <v>20</v>
      </c>
      <c r="E30" s="15">
        <v>75</v>
      </c>
      <c r="F30" s="15" t="s">
        <v>71</v>
      </c>
      <c r="G30" s="15">
        <v>44602</v>
      </c>
      <c r="H30" s="15" t="s">
        <v>46</v>
      </c>
      <c r="I30" s="15"/>
      <c r="J30" s="15">
        <v>1</v>
      </c>
      <c r="K30" s="15"/>
      <c r="L30" s="15"/>
      <c r="M30" s="15" t="s">
        <v>72</v>
      </c>
      <c r="N30" s="15"/>
      <c r="O30" s="15"/>
      <c r="P30" s="16">
        <v>3266720446024</v>
      </c>
      <c r="Q30" s="16"/>
      <c r="R30" s="16"/>
      <c r="S30" s="16"/>
      <c r="T30" s="16"/>
      <c r="U30" s="16"/>
      <c r="V30" s="16"/>
      <c r="W30" s="16"/>
      <c r="X30" s="15"/>
      <c r="Y30" s="15"/>
      <c r="Z30" s="15"/>
      <c r="AA30" s="15"/>
      <c r="AB30" s="15" t="s">
        <v>32</v>
      </c>
      <c r="AC30" s="17">
        <v>11.120000000000001</v>
      </c>
      <c r="AD30" s="15">
        <v>13.9</v>
      </c>
      <c r="AE30" s="15">
        <v>1</v>
      </c>
      <c r="AF30" s="15">
        <v>9.08</v>
      </c>
      <c r="AG30" s="15">
        <v>7.21</v>
      </c>
    </row>
    <row r="31" spans="1:33" ht="15" customHeight="1" x14ac:dyDescent="0.25">
      <c r="A31" t="str">
        <f ca="1">IFERROR(IF(VLOOKUP(F31,F32:$J$67,5,0)&lt;&gt;OFFSET(F31,0,4),"modif",""),"")</f>
        <v/>
      </c>
      <c r="B31">
        <f>COUNTIF($F$2:$F$67,F31)</f>
        <v>2</v>
      </c>
      <c r="C31" s="15">
        <v>20</v>
      </c>
      <c r="D31" s="15">
        <v>20</v>
      </c>
      <c r="E31" s="15">
        <v>75</v>
      </c>
      <c r="F31" s="15" t="s">
        <v>73</v>
      </c>
      <c r="G31" s="15">
        <v>44622</v>
      </c>
      <c r="H31" s="15" t="s">
        <v>46</v>
      </c>
      <c r="I31" s="15"/>
      <c r="J31" s="15">
        <v>1</v>
      </c>
      <c r="K31" s="15"/>
      <c r="L31" s="15"/>
      <c r="M31" s="15" t="s">
        <v>72</v>
      </c>
      <c r="N31" s="15"/>
      <c r="O31" s="15"/>
      <c r="P31" s="16">
        <v>3266720446222</v>
      </c>
      <c r="Q31" s="16"/>
      <c r="R31" s="16"/>
      <c r="S31" s="16"/>
      <c r="T31" s="16"/>
      <c r="U31" s="16"/>
      <c r="V31" s="16"/>
      <c r="W31" s="16"/>
      <c r="X31" s="15"/>
      <c r="Y31" s="15"/>
      <c r="Z31" s="15"/>
      <c r="AA31" s="15"/>
      <c r="AB31" s="15" t="s">
        <v>32</v>
      </c>
      <c r="AC31" s="17">
        <v>11.120000000000001</v>
      </c>
      <c r="AD31" s="15">
        <v>13.9</v>
      </c>
      <c r="AE31" s="15">
        <v>1</v>
      </c>
      <c r="AF31" s="15">
        <v>10.8</v>
      </c>
      <c r="AG31" s="15">
        <v>8.48</v>
      </c>
    </row>
    <row r="32" spans="1:33" ht="15" customHeight="1" x14ac:dyDescent="0.25">
      <c r="A32" t="str">
        <f ca="1">IFERROR(IF(VLOOKUP(F32,F33:$J$67,5,0)&lt;&gt;OFFSET(F32,0,4),"modif",""),"")</f>
        <v/>
      </c>
      <c r="B32">
        <f>COUNTIF($F$2:$F$67,F32)</f>
        <v>2</v>
      </c>
      <c r="C32" s="15">
        <v>20</v>
      </c>
      <c r="D32" s="15">
        <v>20</v>
      </c>
      <c r="E32" s="15">
        <v>75</v>
      </c>
      <c r="F32" s="15" t="s">
        <v>74</v>
      </c>
      <c r="G32" s="15">
        <v>44662</v>
      </c>
      <c r="H32" s="15" t="s">
        <v>46</v>
      </c>
      <c r="I32" s="15"/>
      <c r="J32" s="15">
        <v>1</v>
      </c>
      <c r="K32" s="15"/>
      <c r="L32" s="15"/>
      <c r="M32" s="15" t="s">
        <v>72</v>
      </c>
      <c r="N32" s="15"/>
      <c r="O32" s="15"/>
      <c r="P32" s="16">
        <v>3266720446628</v>
      </c>
      <c r="Q32" s="16"/>
      <c r="R32" s="16"/>
      <c r="S32" s="16"/>
      <c r="T32" s="16"/>
      <c r="U32" s="16"/>
      <c r="V32" s="16"/>
      <c r="W32" s="16"/>
      <c r="X32" s="15"/>
      <c r="Y32" s="15"/>
      <c r="Z32" s="15"/>
      <c r="AA32" s="15"/>
      <c r="AB32" s="15" t="s">
        <v>32</v>
      </c>
      <c r="AC32" s="17">
        <v>11.16</v>
      </c>
      <c r="AD32" s="15">
        <v>13.95</v>
      </c>
      <c r="AE32" s="15">
        <v>1</v>
      </c>
      <c r="AF32" s="15">
        <v>9.08</v>
      </c>
      <c r="AG32" s="15">
        <v>7.19</v>
      </c>
    </row>
    <row r="33" spans="1:33" ht="15" customHeight="1" x14ac:dyDescent="0.25">
      <c r="A33" t="str">
        <f ca="1">IFERROR(IF(VLOOKUP(F33,F34:$J$67,5,0)&lt;&gt;OFFSET(F33,0,4),"modif",""),"")</f>
        <v/>
      </c>
      <c r="B33">
        <f>COUNTIF($F$2:$F$67,F33)</f>
        <v>2</v>
      </c>
      <c r="C33" s="15">
        <v>87</v>
      </c>
      <c r="D33" s="15">
        <v>10</v>
      </c>
      <c r="E33" s="15">
        <v>10</v>
      </c>
      <c r="F33" s="15" t="s">
        <v>30</v>
      </c>
      <c r="G33" s="15">
        <v>2960</v>
      </c>
      <c r="H33" s="15" t="s">
        <v>31</v>
      </c>
      <c r="I33" s="15"/>
      <c r="J33" s="15">
        <v>40</v>
      </c>
      <c r="K33" s="15"/>
      <c r="L33" s="15"/>
      <c r="M33" s="15"/>
      <c r="N33" s="15"/>
      <c r="O33" s="15"/>
      <c r="P33" s="16"/>
      <c r="Q33" s="16"/>
      <c r="R33" s="16"/>
      <c r="S33" s="16"/>
      <c r="T33" s="16"/>
      <c r="U33" s="16"/>
      <c r="V33" s="16"/>
      <c r="W33" s="16"/>
      <c r="X33" s="15"/>
      <c r="Y33" s="15"/>
      <c r="Z33" s="15"/>
      <c r="AA33" s="15"/>
      <c r="AB33" s="15" t="s">
        <v>32</v>
      </c>
      <c r="AC33" s="15">
        <v>1.63</v>
      </c>
      <c r="AD33" s="15">
        <v>1.95</v>
      </c>
      <c r="AE33" s="15">
        <v>1</v>
      </c>
      <c r="AF33" s="15">
        <v>1.61</v>
      </c>
      <c r="AG33" s="15">
        <v>1.1299999999999999</v>
      </c>
    </row>
    <row r="34" spans="1:33" ht="15" customHeight="1" x14ac:dyDescent="0.25">
      <c r="A34" t="str">
        <f ca="1">IFERROR(IF(VLOOKUP(F34,F35:$J$67,5,0)&lt;&gt;OFFSET(F34,0,4),"modif",""),"")</f>
        <v/>
      </c>
      <c r="B34">
        <f>COUNTIF($F$2:$F$67,F34)</f>
        <v>2</v>
      </c>
      <c r="C34" s="15">
        <v>87</v>
      </c>
      <c r="D34" s="15">
        <v>10</v>
      </c>
      <c r="E34" s="15">
        <v>10</v>
      </c>
      <c r="F34" s="15" t="s">
        <v>36</v>
      </c>
      <c r="G34" s="15">
        <v>7236</v>
      </c>
      <c r="H34" s="15" t="s">
        <v>31</v>
      </c>
      <c r="I34" s="15"/>
      <c r="J34" s="15">
        <v>32</v>
      </c>
      <c r="K34" s="15"/>
      <c r="L34" s="15"/>
      <c r="M34" s="15" t="s">
        <v>37</v>
      </c>
      <c r="N34" s="15"/>
      <c r="O34" s="15"/>
      <c r="P34" s="16"/>
      <c r="Q34" s="16"/>
      <c r="R34" s="16"/>
      <c r="S34" s="16"/>
      <c r="T34" s="16"/>
      <c r="U34" s="16"/>
      <c r="V34" s="16"/>
      <c r="W34" s="16"/>
      <c r="X34" s="15"/>
      <c r="Y34" s="15"/>
      <c r="Z34" s="15"/>
      <c r="AA34" s="15"/>
      <c r="AB34" s="15" t="s">
        <v>32</v>
      </c>
      <c r="AC34" s="15">
        <v>1.25</v>
      </c>
      <c r="AD34" s="15">
        <v>1.5</v>
      </c>
      <c r="AE34" s="15">
        <v>1</v>
      </c>
      <c r="AF34" s="15">
        <v>0.9</v>
      </c>
      <c r="AG34" s="15">
        <v>0.63</v>
      </c>
    </row>
    <row r="35" spans="1:33" x14ac:dyDescent="0.25">
      <c r="A35" t="str">
        <f ca="1">IFERROR(IF(VLOOKUP(F35,F36:$J$67,5,0)&lt;&gt;OFFSET(F35,0,4),"modif",""),"")</f>
        <v/>
      </c>
      <c r="B35">
        <f>COUNTIF($F$2:$F$67,F35)</f>
        <v>2</v>
      </c>
      <c r="C35" s="15">
        <v>87</v>
      </c>
      <c r="D35" s="15">
        <v>10</v>
      </c>
      <c r="E35" s="15">
        <v>10</v>
      </c>
      <c r="F35" s="15" t="s">
        <v>42</v>
      </c>
      <c r="G35" s="15">
        <v>12960</v>
      </c>
      <c r="H35" s="15" t="s">
        <v>39</v>
      </c>
      <c r="I35" s="15"/>
      <c r="J35" s="15">
        <v>40</v>
      </c>
      <c r="K35" s="15"/>
      <c r="L35" s="15"/>
      <c r="M35" s="15"/>
      <c r="N35" s="15"/>
      <c r="O35" s="15"/>
      <c r="P35" s="16">
        <v>3366961102960</v>
      </c>
      <c r="Q35" s="16"/>
      <c r="R35" s="16"/>
      <c r="S35" s="16"/>
      <c r="T35" s="16"/>
      <c r="U35" s="16"/>
      <c r="V35" s="16"/>
      <c r="W35" s="16"/>
      <c r="X35" s="15"/>
      <c r="Y35" s="15"/>
      <c r="Z35" s="15"/>
      <c r="AA35" s="15"/>
      <c r="AB35" s="15" t="s">
        <v>32</v>
      </c>
      <c r="AC35" s="15">
        <v>1.63</v>
      </c>
      <c r="AD35" s="15">
        <v>1.95</v>
      </c>
      <c r="AE35" s="15">
        <v>1</v>
      </c>
      <c r="AF35" s="15">
        <v>1.61</v>
      </c>
      <c r="AG35" s="15">
        <v>1.1299999999999999</v>
      </c>
    </row>
    <row r="36" spans="1:33" x14ac:dyDescent="0.25">
      <c r="A36" t="str">
        <f ca="1">IFERROR(IF(VLOOKUP(F36,F37:$J$67,5,0)&lt;&gt;OFFSET(F36,0,4),"modif",""),"")</f>
        <v/>
      </c>
      <c r="B36">
        <f>COUNTIF($F$2:$F$67,F36)</f>
        <v>2</v>
      </c>
      <c r="C36" s="15">
        <v>87</v>
      </c>
      <c r="D36" s="15">
        <v>10</v>
      </c>
      <c r="E36" s="15">
        <v>10</v>
      </c>
      <c r="F36" s="15" t="s">
        <v>43</v>
      </c>
      <c r="G36" s="15">
        <v>15701</v>
      </c>
      <c r="H36" s="15" t="s">
        <v>39</v>
      </c>
      <c r="I36" s="15"/>
      <c r="J36" s="15">
        <v>6</v>
      </c>
      <c r="K36" s="15"/>
      <c r="L36" s="15"/>
      <c r="M36" s="15" t="s">
        <v>34</v>
      </c>
      <c r="N36" s="15"/>
      <c r="O36" s="15"/>
      <c r="P36" s="16">
        <v>7622210615695</v>
      </c>
      <c r="Q36" s="16">
        <v>7622210615701</v>
      </c>
      <c r="R36" s="16"/>
      <c r="S36" s="16"/>
      <c r="T36" s="16"/>
      <c r="U36" s="16"/>
      <c r="V36" s="16"/>
      <c r="W36" s="16"/>
      <c r="X36" s="15"/>
      <c r="Y36" s="15"/>
      <c r="Z36" s="15"/>
      <c r="AA36" s="15"/>
      <c r="AB36" s="15" t="s">
        <v>32</v>
      </c>
      <c r="AC36" s="15">
        <v>5.5600000000000005</v>
      </c>
      <c r="AD36" s="15">
        <v>6.95</v>
      </c>
      <c r="AE36" s="15">
        <v>1</v>
      </c>
      <c r="AF36" s="15">
        <v>4.3499999999999996</v>
      </c>
      <c r="AG36" s="15">
        <v>3.65</v>
      </c>
    </row>
    <row r="37" spans="1:33" x14ac:dyDescent="0.25">
      <c r="A37" t="str">
        <f ca="1">IFERROR(IF(VLOOKUP(F37,F38:$J$67,5,0)&lt;&gt;OFFSET(F37,0,4),"modif",""),"")</f>
        <v/>
      </c>
      <c r="B37">
        <f>COUNTIF($F$2:$F$67,F37)</f>
        <v>2</v>
      </c>
      <c r="C37" s="15">
        <v>87</v>
      </c>
      <c r="D37" s="15">
        <v>10</v>
      </c>
      <c r="E37" s="15">
        <v>10</v>
      </c>
      <c r="F37" s="15" t="s">
        <v>44</v>
      </c>
      <c r="G37" s="15">
        <v>17236</v>
      </c>
      <c r="H37" s="15" t="s">
        <v>39</v>
      </c>
      <c r="I37" s="15"/>
      <c r="J37" s="15">
        <v>32</v>
      </c>
      <c r="K37" s="15"/>
      <c r="L37" s="15"/>
      <c r="M37" s="15" t="s">
        <v>37</v>
      </c>
      <c r="N37" s="15"/>
      <c r="O37" s="15"/>
      <c r="P37" s="16">
        <v>5000159407236</v>
      </c>
      <c r="Q37" s="16">
        <v>5000159461276</v>
      </c>
      <c r="R37" s="16"/>
      <c r="S37" s="16"/>
      <c r="T37" s="16"/>
      <c r="U37" s="16"/>
      <c r="V37" s="16"/>
      <c r="W37" s="16"/>
      <c r="X37" s="15"/>
      <c r="Y37" s="15"/>
      <c r="Z37" s="15"/>
      <c r="AA37" s="15"/>
      <c r="AB37" s="15" t="s">
        <v>32</v>
      </c>
      <c r="AC37" s="15">
        <v>4.4000000000000004</v>
      </c>
      <c r="AD37" s="15">
        <v>5.5</v>
      </c>
      <c r="AE37" s="15">
        <v>1</v>
      </c>
      <c r="AF37" s="15">
        <v>2.9</v>
      </c>
      <c r="AG37" s="15">
        <v>2.63</v>
      </c>
    </row>
    <row r="38" spans="1:33" x14ac:dyDescent="0.25">
      <c r="A38" t="str">
        <f ca="1">IFERROR(IF(VLOOKUP(F38,F39:$J$67,5,0)&lt;&gt;OFFSET(F38,0,4),"modif",""),"")</f>
        <v/>
      </c>
      <c r="B38">
        <f>COUNTIF($F$2:$F$67,F38)</f>
        <v>2</v>
      </c>
      <c r="C38" s="15">
        <v>70</v>
      </c>
      <c r="D38" s="15">
        <v>20</v>
      </c>
      <c r="E38" s="15">
        <v>20</v>
      </c>
      <c r="F38" s="15" t="s">
        <v>45</v>
      </c>
      <c r="G38" s="15">
        <v>20276</v>
      </c>
      <c r="H38" s="15" t="s">
        <v>46</v>
      </c>
      <c r="I38" s="15"/>
      <c r="J38" s="15">
        <v>1</v>
      </c>
      <c r="K38" s="15"/>
      <c r="L38" s="15"/>
      <c r="M38" s="15"/>
      <c r="N38" s="15"/>
      <c r="O38" s="15"/>
      <c r="P38" s="16">
        <v>3466171555904</v>
      </c>
      <c r="Q38" s="16">
        <v>3760232372951</v>
      </c>
      <c r="R38" s="16"/>
      <c r="S38" s="16"/>
      <c r="T38" s="16"/>
      <c r="U38" s="16"/>
      <c r="V38" s="16"/>
      <c r="W38" s="16"/>
      <c r="X38" s="15"/>
      <c r="Y38" s="15"/>
      <c r="Z38" s="15"/>
      <c r="AA38" s="15"/>
      <c r="AB38" s="15" t="s">
        <v>32</v>
      </c>
      <c r="AC38" s="15">
        <v>45.56</v>
      </c>
      <c r="AD38" s="15">
        <v>56.95</v>
      </c>
      <c r="AE38" s="15">
        <v>1</v>
      </c>
      <c r="AF38" s="15">
        <v>45.9</v>
      </c>
      <c r="AG38" s="15">
        <v>32.730000000000004</v>
      </c>
    </row>
    <row r="39" spans="1:33" x14ac:dyDescent="0.25">
      <c r="A39" t="str">
        <f ca="1">IFERROR(IF(VLOOKUP(F39,F40:$J$67,5,0)&lt;&gt;OFFSET(F39,0,4),"modif",""),"")</f>
        <v/>
      </c>
      <c r="B39">
        <f>COUNTIF($F$2:$F$67,F39)</f>
        <v>2</v>
      </c>
      <c r="C39" s="15">
        <v>87</v>
      </c>
      <c r="D39" s="15">
        <v>10</v>
      </c>
      <c r="E39" s="15">
        <v>10</v>
      </c>
      <c r="F39" s="15" t="s">
        <v>47</v>
      </c>
      <c r="G39" s="15">
        <v>23011</v>
      </c>
      <c r="H39" s="15" t="s">
        <v>39</v>
      </c>
      <c r="I39" s="15"/>
      <c r="J39" s="15">
        <v>1</v>
      </c>
      <c r="K39" s="15"/>
      <c r="L39" s="15"/>
      <c r="M39" s="15" t="s">
        <v>34</v>
      </c>
      <c r="N39" s="15"/>
      <c r="O39" s="15"/>
      <c r="P39" s="16">
        <v>3158840230112</v>
      </c>
      <c r="Q39" s="16"/>
      <c r="R39" s="16"/>
      <c r="S39" s="16"/>
      <c r="T39" s="16"/>
      <c r="U39" s="16"/>
      <c r="V39" s="16"/>
      <c r="W39" s="16"/>
      <c r="X39" s="15"/>
      <c r="Y39" s="15"/>
      <c r="Z39" s="15"/>
      <c r="AA39" s="15"/>
      <c r="AB39" s="15" t="s">
        <v>32</v>
      </c>
      <c r="AC39" s="15">
        <v>3.2080000000000002</v>
      </c>
      <c r="AD39" s="15">
        <v>4.01</v>
      </c>
      <c r="AE39" s="15">
        <v>1</v>
      </c>
      <c r="AF39" s="15">
        <v>2.0099999999999998</v>
      </c>
      <c r="AG39" s="15">
        <v>2.0099999999999998</v>
      </c>
    </row>
    <row r="40" spans="1:33" x14ac:dyDescent="0.25">
      <c r="A40" t="str">
        <f ca="1">IFERROR(IF(VLOOKUP(F40,F41:$J$67,5,0)&lt;&gt;OFFSET(F40,0,4),"modif",""),"")</f>
        <v/>
      </c>
      <c r="B40">
        <f>COUNTIF($F$2:$F$67,F40)</f>
        <v>2</v>
      </c>
      <c r="C40" s="15">
        <v>87</v>
      </c>
      <c r="D40" s="15">
        <v>10</v>
      </c>
      <c r="E40" s="15">
        <v>10</v>
      </c>
      <c r="F40" s="15" t="s">
        <v>48</v>
      </c>
      <c r="G40" s="15">
        <v>23017</v>
      </c>
      <c r="H40" s="15" t="s">
        <v>39</v>
      </c>
      <c r="I40" s="15"/>
      <c r="J40" s="15">
        <v>1</v>
      </c>
      <c r="K40" s="15"/>
      <c r="L40" s="15"/>
      <c r="M40" s="15"/>
      <c r="N40" s="15"/>
      <c r="O40" s="15"/>
      <c r="P40" s="16">
        <v>3158840230174</v>
      </c>
      <c r="Q40" s="16"/>
      <c r="R40" s="16"/>
      <c r="S40" s="16"/>
      <c r="T40" s="16"/>
      <c r="U40" s="16"/>
      <c r="V40" s="16"/>
      <c r="W40" s="16"/>
      <c r="X40" s="15"/>
      <c r="Y40" s="15"/>
      <c r="Z40" s="15"/>
      <c r="AA40" s="15"/>
      <c r="AB40" s="15" t="s">
        <v>32</v>
      </c>
      <c r="AC40" s="15">
        <v>3.2080000000000002</v>
      </c>
      <c r="AD40" s="15">
        <v>4.01</v>
      </c>
      <c r="AE40" s="15">
        <v>1</v>
      </c>
      <c r="AF40" s="15">
        <v>2.0099999999999998</v>
      </c>
      <c r="AG40" s="15">
        <v>2.0099999999999998</v>
      </c>
    </row>
    <row r="41" spans="1:33" x14ac:dyDescent="0.25">
      <c r="A41" t="str">
        <f ca="1">IFERROR(IF(VLOOKUP(F41,F42:$J$67,5,0)&lt;&gt;OFFSET(F41,0,4),"modif",""),"")</f>
        <v/>
      </c>
      <c r="B41">
        <f>COUNTIF($F$2:$F$67,F41)</f>
        <v>2</v>
      </c>
      <c r="C41" s="15">
        <v>87</v>
      </c>
      <c r="D41" s="15">
        <v>10</v>
      </c>
      <c r="E41" s="15">
        <v>10</v>
      </c>
      <c r="F41" s="15" t="s">
        <v>49</v>
      </c>
      <c r="G41" s="15">
        <v>23036</v>
      </c>
      <c r="H41" s="15" t="s">
        <v>39</v>
      </c>
      <c r="I41" s="15"/>
      <c r="J41" s="15">
        <v>1</v>
      </c>
      <c r="K41" s="15"/>
      <c r="L41" s="15"/>
      <c r="M41" s="15" t="s">
        <v>50</v>
      </c>
      <c r="N41" s="15"/>
      <c r="O41" s="15"/>
      <c r="P41" s="16">
        <v>3158840230365</v>
      </c>
      <c r="Q41" s="16"/>
      <c r="R41" s="16"/>
      <c r="S41" s="16"/>
      <c r="T41" s="16"/>
      <c r="U41" s="16"/>
      <c r="V41" s="16"/>
      <c r="W41" s="16"/>
      <c r="X41" s="15"/>
      <c r="Y41" s="15"/>
      <c r="Z41" s="15"/>
      <c r="AA41" s="15"/>
      <c r="AB41" s="15" t="s">
        <v>32</v>
      </c>
      <c r="AC41" s="15">
        <v>3.2080000000000002</v>
      </c>
      <c r="AD41" s="15">
        <v>4.01</v>
      </c>
      <c r="AE41" s="15">
        <v>1</v>
      </c>
      <c r="AF41" s="15">
        <v>2.0099999999999998</v>
      </c>
      <c r="AG41" s="15">
        <v>2.0099999999999998</v>
      </c>
    </row>
    <row r="42" spans="1:33" x14ac:dyDescent="0.25">
      <c r="A42" t="str">
        <f ca="1">IFERROR(IF(VLOOKUP(F42,F43:$J$67,5,0)&lt;&gt;OFFSET(F42,0,4),"modif",""),"")</f>
        <v/>
      </c>
      <c r="B42">
        <f>COUNTIF($F$2:$F$67,F42)</f>
        <v>2</v>
      </c>
      <c r="C42" s="15">
        <v>10</v>
      </c>
      <c r="D42" s="15">
        <v>20</v>
      </c>
      <c r="E42" s="15">
        <v>40</v>
      </c>
      <c r="F42" s="15" t="s">
        <v>51</v>
      </c>
      <c r="G42" s="15">
        <v>24634</v>
      </c>
      <c r="H42" s="15" t="s">
        <v>46</v>
      </c>
      <c r="I42" s="15"/>
      <c r="J42" s="15">
        <v>4</v>
      </c>
      <c r="K42" s="15"/>
      <c r="L42" s="15"/>
      <c r="M42" s="15" t="s">
        <v>52</v>
      </c>
      <c r="N42" s="15"/>
      <c r="O42" s="15"/>
      <c r="P42" s="16">
        <v>4008177024634</v>
      </c>
      <c r="Q42" s="16"/>
      <c r="R42" s="16"/>
      <c r="S42" s="16"/>
      <c r="T42" s="16"/>
      <c r="U42" s="16"/>
      <c r="V42" s="16"/>
      <c r="W42" s="16"/>
      <c r="X42" s="15" t="s">
        <v>53</v>
      </c>
      <c r="Y42" s="15"/>
      <c r="Z42" s="15">
        <v>0.221</v>
      </c>
      <c r="AA42" s="15"/>
      <c r="AB42" s="15" t="s">
        <v>32</v>
      </c>
      <c r="AC42" s="15">
        <v>54.031999999999996</v>
      </c>
      <c r="AD42" s="15">
        <v>67.539999999999992</v>
      </c>
      <c r="AE42" s="15">
        <v>1</v>
      </c>
      <c r="AF42" s="15">
        <v>37.979999999999997</v>
      </c>
      <c r="AG42" s="15">
        <v>30.78</v>
      </c>
    </row>
    <row r="43" spans="1:33" x14ac:dyDescent="0.25">
      <c r="A43" t="str">
        <f ca="1">IFERROR(IF(VLOOKUP(F43,F44:$J$67,5,0)&lt;&gt;OFFSET(F43,0,4),"modif",""),"")</f>
        <v/>
      </c>
      <c r="B43">
        <f>COUNTIF($F$2:$F$67,F43)</f>
        <v>2</v>
      </c>
      <c r="C43" s="15">
        <v>87</v>
      </c>
      <c r="D43" s="15">
        <v>10</v>
      </c>
      <c r="E43" s="15">
        <v>10</v>
      </c>
      <c r="F43" s="15" t="s">
        <v>54</v>
      </c>
      <c r="G43" s="15">
        <v>26043</v>
      </c>
      <c r="H43" s="15" t="s">
        <v>39</v>
      </c>
      <c r="I43" s="15"/>
      <c r="J43" s="15">
        <v>6</v>
      </c>
      <c r="K43" s="15"/>
      <c r="L43" s="15"/>
      <c r="M43" s="15" t="s">
        <v>34</v>
      </c>
      <c r="N43" s="15"/>
      <c r="O43" s="15"/>
      <c r="P43" s="16">
        <v>7622210926043</v>
      </c>
      <c r="Q43" s="16"/>
      <c r="R43" s="16"/>
      <c r="S43" s="16"/>
      <c r="T43" s="16"/>
      <c r="U43" s="16"/>
      <c r="V43" s="16"/>
      <c r="W43" s="16"/>
      <c r="X43" s="15"/>
      <c r="Y43" s="15"/>
      <c r="Z43" s="15"/>
      <c r="AA43" s="15"/>
      <c r="AB43" s="15" t="s">
        <v>32</v>
      </c>
      <c r="AC43" s="15">
        <v>6.36</v>
      </c>
      <c r="AD43" s="15">
        <v>7.95</v>
      </c>
      <c r="AE43" s="15">
        <v>1</v>
      </c>
      <c r="AF43" s="15">
        <v>5.27</v>
      </c>
      <c r="AG43" s="15">
        <v>4.29</v>
      </c>
    </row>
    <row r="44" spans="1:33" x14ac:dyDescent="0.25">
      <c r="A44" t="str">
        <f ca="1">IFERROR(IF(VLOOKUP(F44,F45:$J$67,5,0)&lt;&gt;OFFSET(F44,0,4),"modif",""),"")</f>
        <v/>
      </c>
      <c r="B44">
        <f>COUNTIF($F$2:$F$67,F44)</f>
        <v>2</v>
      </c>
      <c r="C44" s="15">
        <v>87</v>
      </c>
      <c r="D44" s="15">
        <v>10</v>
      </c>
      <c r="E44" s="15">
        <v>10</v>
      </c>
      <c r="F44" s="15" t="s">
        <v>55</v>
      </c>
      <c r="G44" s="15">
        <v>30400</v>
      </c>
      <c r="H44" s="15" t="s">
        <v>39</v>
      </c>
      <c r="I44" s="15"/>
      <c r="J44" s="15">
        <v>30</v>
      </c>
      <c r="K44" s="15"/>
      <c r="L44" s="15"/>
      <c r="M44" s="15" t="s">
        <v>50</v>
      </c>
      <c r="N44" s="15"/>
      <c r="O44" s="15"/>
      <c r="P44" s="16">
        <v>3103220030400</v>
      </c>
      <c r="Q44" s="16">
        <v>3103228030400</v>
      </c>
      <c r="R44" s="16">
        <v>3103228030402</v>
      </c>
      <c r="S44" s="16"/>
      <c r="T44" s="16"/>
      <c r="U44" s="16"/>
      <c r="V44" s="16"/>
      <c r="W44" s="16"/>
      <c r="X44" s="15"/>
      <c r="Y44" s="15"/>
      <c r="Z44" s="15"/>
      <c r="AA44" s="15"/>
      <c r="AB44" s="15" t="s">
        <v>32</v>
      </c>
      <c r="AC44" s="15">
        <v>3.9600000000000004</v>
      </c>
      <c r="AD44" s="15">
        <v>4.95</v>
      </c>
      <c r="AE44" s="15">
        <v>1</v>
      </c>
      <c r="AF44" s="15">
        <v>2.62</v>
      </c>
      <c r="AG44" s="15">
        <v>2.4300000000000002</v>
      </c>
    </row>
    <row r="45" spans="1:33" x14ac:dyDescent="0.25">
      <c r="A45" t="str">
        <f ca="1">IFERROR(IF(VLOOKUP(F45,F46:$J$67,5,0)&lt;&gt;OFFSET(F45,0,4),"modif",""),"")</f>
        <v/>
      </c>
      <c r="B45">
        <f>COUNTIF($F$2:$F$67,F45)</f>
        <v>2</v>
      </c>
      <c r="C45" s="15">
        <v>87</v>
      </c>
      <c r="D45" s="15">
        <v>10</v>
      </c>
      <c r="E45" s="15">
        <v>10</v>
      </c>
      <c r="F45" s="15" t="s">
        <v>56</v>
      </c>
      <c r="G45" s="15">
        <v>30417</v>
      </c>
      <c r="H45" s="15" t="s">
        <v>39</v>
      </c>
      <c r="I45" s="15"/>
      <c r="J45" s="15">
        <v>30</v>
      </c>
      <c r="K45" s="15"/>
      <c r="L45" s="15"/>
      <c r="M45" s="15" t="s">
        <v>50</v>
      </c>
      <c r="N45" s="15"/>
      <c r="O45" s="15"/>
      <c r="P45" s="16">
        <v>3103220030417</v>
      </c>
      <c r="Q45" s="16">
        <v>3103228030417</v>
      </c>
      <c r="R45" s="16">
        <v>3103228030419</v>
      </c>
      <c r="S45" s="16"/>
      <c r="T45" s="16"/>
      <c r="U45" s="16"/>
      <c r="V45" s="16"/>
      <c r="W45" s="16"/>
      <c r="X45" s="15"/>
      <c r="Y45" s="15"/>
      <c r="Z45" s="15"/>
      <c r="AA45" s="15"/>
      <c r="AB45" s="15" t="s">
        <v>32</v>
      </c>
      <c r="AC45" s="15">
        <v>3.9600000000000004</v>
      </c>
      <c r="AD45" s="15">
        <v>4.95</v>
      </c>
      <c r="AE45" s="15">
        <v>1</v>
      </c>
      <c r="AF45" s="15">
        <v>2.62</v>
      </c>
      <c r="AG45" s="15">
        <v>2.4300000000000002</v>
      </c>
    </row>
    <row r="46" spans="1:33" x14ac:dyDescent="0.25">
      <c r="A46" t="str">
        <f ca="1">IFERROR(IF(VLOOKUP(F46,F47:$J$67,5,0)&lt;&gt;OFFSET(F46,0,4),"modif",""),"")</f>
        <v/>
      </c>
      <c r="B46">
        <f>COUNTIF($F$2:$F$67,F46)</f>
        <v>2</v>
      </c>
      <c r="C46" s="15">
        <v>87</v>
      </c>
      <c r="D46" s="15">
        <v>10</v>
      </c>
      <c r="E46" s="15">
        <v>10</v>
      </c>
      <c r="F46" s="15" t="s">
        <v>57</v>
      </c>
      <c r="G46" s="15">
        <v>30424</v>
      </c>
      <c r="H46" s="15" t="s">
        <v>39</v>
      </c>
      <c r="I46" s="15"/>
      <c r="J46" s="15">
        <v>30</v>
      </c>
      <c r="K46" s="15"/>
      <c r="L46" s="15"/>
      <c r="M46" s="15" t="s">
        <v>50</v>
      </c>
      <c r="N46" s="15"/>
      <c r="O46" s="15"/>
      <c r="P46" s="16">
        <v>3103220030424</v>
      </c>
      <c r="Q46" s="16">
        <v>3103228030424</v>
      </c>
      <c r="R46" s="16">
        <v>3103228030426</v>
      </c>
      <c r="S46" s="16"/>
      <c r="T46" s="16"/>
      <c r="U46" s="16"/>
      <c r="V46" s="16"/>
      <c r="W46" s="16"/>
      <c r="X46" s="15"/>
      <c r="Y46" s="15"/>
      <c r="Z46" s="15"/>
      <c r="AA46" s="15"/>
      <c r="AB46" s="15" t="s">
        <v>32</v>
      </c>
      <c r="AC46" s="15">
        <v>3.9600000000000004</v>
      </c>
      <c r="AD46" s="15">
        <v>4.95</v>
      </c>
      <c r="AE46" s="15">
        <v>1</v>
      </c>
      <c r="AF46" s="15">
        <v>2.62</v>
      </c>
      <c r="AG46" s="15">
        <v>2.4300000000000002</v>
      </c>
    </row>
    <row r="47" spans="1:33" x14ac:dyDescent="0.25">
      <c r="A47" t="str">
        <f ca="1">IFERROR(IF(VLOOKUP(F47,F48:$J$67,5,0)&lt;&gt;OFFSET(F47,0,4),"modif",""),"")</f>
        <v/>
      </c>
      <c r="B47">
        <f>COUNTIF($F$2:$F$67,F47)</f>
        <v>2</v>
      </c>
      <c r="C47" s="15">
        <v>87</v>
      </c>
      <c r="D47" s="15">
        <v>10</v>
      </c>
      <c r="E47" s="15">
        <v>10</v>
      </c>
      <c r="F47" s="15" t="s">
        <v>58</v>
      </c>
      <c r="G47" s="15">
        <v>30431</v>
      </c>
      <c r="H47" s="15" t="s">
        <v>39</v>
      </c>
      <c r="I47" s="15"/>
      <c r="J47" s="15">
        <v>30</v>
      </c>
      <c r="K47" s="15"/>
      <c r="L47" s="15"/>
      <c r="M47" s="15" t="s">
        <v>50</v>
      </c>
      <c r="N47" s="15"/>
      <c r="O47" s="15"/>
      <c r="P47" s="16">
        <v>3103220030431</v>
      </c>
      <c r="Q47" s="16">
        <v>3103228030431</v>
      </c>
      <c r="R47" s="16">
        <v>3103228030433</v>
      </c>
      <c r="S47" s="16"/>
      <c r="T47" s="16"/>
      <c r="U47" s="16"/>
      <c r="V47" s="16"/>
      <c r="W47" s="16"/>
      <c r="X47" s="15"/>
      <c r="Y47" s="15"/>
      <c r="Z47" s="15"/>
      <c r="AA47" s="15"/>
      <c r="AB47" s="15" t="s">
        <v>32</v>
      </c>
      <c r="AC47" s="15">
        <v>3.9600000000000004</v>
      </c>
      <c r="AD47" s="15">
        <v>4.95</v>
      </c>
      <c r="AE47" s="15">
        <v>1</v>
      </c>
      <c r="AF47" s="15">
        <v>2.62</v>
      </c>
      <c r="AG47" s="15">
        <v>2.4300000000000002</v>
      </c>
    </row>
    <row r="48" spans="1:33" x14ac:dyDescent="0.25">
      <c r="A48" t="str">
        <f ca="1">IFERROR(IF(VLOOKUP(F48,F49:$J$67,5,0)&lt;&gt;OFFSET(F48,0,4),"modif",""),"")</f>
        <v/>
      </c>
      <c r="B48">
        <f>COUNTIF($F$2:$F$67,F48)</f>
        <v>2</v>
      </c>
      <c r="C48" s="15">
        <v>87</v>
      </c>
      <c r="D48" s="15">
        <v>10</v>
      </c>
      <c r="E48" s="15">
        <v>10</v>
      </c>
      <c r="F48" s="15" t="s">
        <v>59</v>
      </c>
      <c r="G48" s="15">
        <v>30455</v>
      </c>
      <c r="H48" s="15" t="s">
        <v>39</v>
      </c>
      <c r="I48" s="15"/>
      <c r="J48" s="15">
        <v>30</v>
      </c>
      <c r="K48" s="15"/>
      <c r="L48" s="15"/>
      <c r="M48" s="15" t="s">
        <v>50</v>
      </c>
      <c r="N48" s="15"/>
      <c r="O48" s="15"/>
      <c r="P48" s="16">
        <v>3103220030455</v>
      </c>
      <c r="Q48" s="16">
        <v>3103228030455</v>
      </c>
      <c r="R48" s="16">
        <v>3103228030457</v>
      </c>
      <c r="S48" s="16"/>
      <c r="T48" s="16"/>
      <c r="U48" s="16"/>
      <c r="V48" s="16"/>
      <c r="W48" s="16"/>
      <c r="X48" s="15"/>
      <c r="Y48" s="15"/>
      <c r="Z48" s="15"/>
      <c r="AA48" s="15"/>
      <c r="AB48" s="15" t="s">
        <v>32</v>
      </c>
      <c r="AC48" s="15">
        <v>3.9600000000000004</v>
      </c>
      <c r="AD48" s="15">
        <v>4.95</v>
      </c>
      <c r="AE48" s="15">
        <v>1</v>
      </c>
      <c r="AF48" s="15">
        <v>2.62</v>
      </c>
      <c r="AG48" s="15">
        <v>2.4300000000000002</v>
      </c>
    </row>
    <row r="49" spans="1:33" x14ac:dyDescent="0.25">
      <c r="A49" t="str">
        <f ca="1">IFERROR(IF(VLOOKUP(F49,F50:$J$67,5,0)&lt;&gt;OFFSET(F49,0,4),"modif",""),"")</f>
        <v/>
      </c>
      <c r="B49">
        <f>COUNTIF($F$2:$F$67,F49)</f>
        <v>2</v>
      </c>
      <c r="C49" s="15">
        <v>87</v>
      </c>
      <c r="D49" s="15">
        <v>10</v>
      </c>
      <c r="E49" s="15">
        <v>10</v>
      </c>
      <c r="F49" s="15" t="s">
        <v>60</v>
      </c>
      <c r="G49" s="15">
        <v>30462</v>
      </c>
      <c r="H49" s="15" t="s">
        <v>39</v>
      </c>
      <c r="I49" s="15"/>
      <c r="J49" s="15">
        <v>30</v>
      </c>
      <c r="K49" s="15"/>
      <c r="L49" s="15"/>
      <c r="M49" s="15" t="s">
        <v>50</v>
      </c>
      <c r="N49" s="15"/>
      <c r="O49" s="15"/>
      <c r="P49" s="16">
        <v>3103220030462</v>
      </c>
      <c r="Q49" s="16">
        <v>3103228030462</v>
      </c>
      <c r="R49" s="16">
        <v>3103228030464</v>
      </c>
      <c r="S49" s="16"/>
      <c r="T49" s="16"/>
      <c r="U49" s="16"/>
      <c r="V49" s="16"/>
      <c r="W49" s="16"/>
      <c r="X49" s="15"/>
      <c r="Y49" s="15"/>
      <c r="Z49" s="15"/>
      <c r="AA49" s="15"/>
      <c r="AB49" s="15" t="s">
        <v>32</v>
      </c>
      <c r="AC49" s="15">
        <v>3.9600000000000004</v>
      </c>
      <c r="AD49" s="15">
        <v>4.95</v>
      </c>
      <c r="AE49" s="15">
        <v>1</v>
      </c>
      <c r="AF49" s="15">
        <v>2.62</v>
      </c>
      <c r="AG49" s="15">
        <v>2.4300000000000002</v>
      </c>
    </row>
    <row r="50" spans="1:33" x14ac:dyDescent="0.25">
      <c r="A50" t="str">
        <f ca="1">IFERROR(IF(VLOOKUP(F50,F51:$J$67,5,0)&lt;&gt;OFFSET(F50,0,4),"modif",""),"")</f>
        <v/>
      </c>
      <c r="B50">
        <f>COUNTIF($F$2:$F$67,F50)</f>
        <v>2</v>
      </c>
      <c r="C50" s="15">
        <v>20</v>
      </c>
      <c r="D50" s="15">
        <v>20</v>
      </c>
      <c r="E50" s="15">
        <v>95</v>
      </c>
      <c r="F50" s="15" t="s">
        <v>61</v>
      </c>
      <c r="G50" s="15">
        <v>33760</v>
      </c>
      <c r="H50" s="15" t="s">
        <v>62</v>
      </c>
      <c r="I50" s="15"/>
      <c r="J50" s="15">
        <v>4</v>
      </c>
      <c r="K50" s="15"/>
      <c r="L50" s="15"/>
      <c r="M50" s="15" t="s">
        <v>63</v>
      </c>
      <c r="N50" s="15"/>
      <c r="O50" s="15"/>
      <c r="P50" s="16">
        <v>5032227336889</v>
      </c>
      <c r="Q50" s="16"/>
      <c r="R50" s="16"/>
      <c r="S50" s="16"/>
      <c r="T50" s="16"/>
      <c r="U50" s="16"/>
      <c r="V50" s="16"/>
      <c r="W50" s="16"/>
      <c r="X50" s="15"/>
      <c r="Y50" s="15"/>
      <c r="Z50" s="15"/>
      <c r="AA50" s="15"/>
      <c r="AB50" s="15" t="s">
        <v>32</v>
      </c>
      <c r="AC50" s="15">
        <v>11.192</v>
      </c>
      <c r="AD50" s="15">
        <v>13.99</v>
      </c>
      <c r="AE50" s="15">
        <v>1</v>
      </c>
      <c r="AF50" s="15">
        <v>11.12</v>
      </c>
      <c r="AG50" s="15">
        <v>8.7100000000000009</v>
      </c>
    </row>
    <row r="51" spans="1:33" x14ac:dyDescent="0.25">
      <c r="A51" t="str">
        <f ca="1">IFERROR(IF(VLOOKUP(F51,F52:$J$67,5,0)&lt;&gt;OFFSET(F51,0,4),"modif",""),"")</f>
        <v/>
      </c>
      <c r="B51">
        <f>COUNTIF($F$2:$F$67,F51)</f>
        <v>2</v>
      </c>
      <c r="C51" s="15">
        <v>87</v>
      </c>
      <c r="D51" s="15">
        <v>10</v>
      </c>
      <c r="E51" s="15">
        <v>10</v>
      </c>
      <c r="F51" s="15" t="s">
        <v>64</v>
      </c>
      <c r="G51" s="15">
        <v>35726</v>
      </c>
      <c r="H51" s="15" t="s">
        <v>39</v>
      </c>
      <c r="I51" s="15"/>
      <c r="J51" s="15">
        <v>30</v>
      </c>
      <c r="K51" s="15"/>
      <c r="L51" s="15"/>
      <c r="M51" s="15" t="s">
        <v>50</v>
      </c>
      <c r="N51" s="15"/>
      <c r="O51" s="15"/>
      <c r="P51" s="16">
        <v>3103220035726</v>
      </c>
      <c r="Q51" s="16">
        <v>3103228035726</v>
      </c>
      <c r="R51" s="16">
        <v>3103228035728</v>
      </c>
      <c r="S51" s="16"/>
      <c r="T51" s="16"/>
      <c r="U51" s="16"/>
      <c r="V51" s="16"/>
      <c r="W51" s="16"/>
      <c r="X51" s="15"/>
      <c r="Y51" s="15"/>
      <c r="Z51" s="15"/>
      <c r="AA51" s="15"/>
      <c r="AB51" s="15" t="s">
        <v>32</v>
      </c>
      <c r="AC51" s="15">
        <v>3.9600000000000004</v>
      </c>
      <c r="AD51" s="15">
        <v>4.95</v>
      </c>
      <c r="AE51" s="15">
        <v>1</v>
      </c>
      <c r="AF51" s="15">
        <v>2.62</v>
      </c>
      <c r="AG51" s="15">
        <v>2.4300000000000002</v>
      </c>
    </row>
    <row r="52" spans="1:33" x14ac:dyDescent="0.25">
      <c r="A52" t="str">
        <f ca="1">IFERROR(IF(VLOOKUP(F52,F53:$J$67,5,0)&lt;&gt;OFFSET(F52,0,4),"modif",""),"")</f>
        <v/>
      </c>
      <c r="B52">
        <f>COUNTIF($F$2:$F$67,F52)</f>
        <v>2</v>
      </c>
      <c r="C52" s="15">
        <v>87</v>
      </c>
      <c r="D52" s="15">
        <v>10</v>
      </c>
      <c r="E52" s="15">
        <v>10</v>
      </c>
      <c r="F52" s="15" t="s">
        <v>65</v>
      </c>
      <c r="G52" s="15">
        <v>37720</v>
      </c>
      <c r="H52" s="15" t="s">
        <v>39</v>
      </c>
      <c r="I52" s="15"/>
      <c r="J52" s="15">
        <v>30</v>
      </c>
      <c r="K52" s="15"/>
      <c r="L52" s="15"/>
      <c r="M52" s="15" t="s">
        <v>50</v>
      </c>
      <c r="N52" s="15"/>
      <c r="O52" s="15"/>
      <c r="P52" s="16">
        <v>3103220037720</v>
      </c>
      <c r="Q52" s="16">
        <v>3103228037720</v>
      </c>
      <c r="R52" s="16">
        <v>3103228037722</v>
      </c>
      <c r="S52" s="16"/>
      <c r="T52" s="16"/>
      <c r="U52" s="16"/>
      <c r="V52" s="16"/>
      <c r="W52" s="16"/>
      <c r="X52" s="15"/>
      <c r="Y52" s="15"/>
      <c r="Z52" s="15"/>
      <c r="AA52" s="15"/>
      <c r="AB52" s="15" t="s">
        <v>32</v>
      </c>
      <c r="AC52" s="15">
        <v>3.9600000000000004</v>
      </c>
      <c r="AD52" s="15">
        <v>4.95</v>
      </c>
      <c r="AE52" s="15">
        <v>1</v>
      </c>
      <c r="AF52" s="15">
        <v>2.62</v>
      </c>
      <c r="AG52" s="15">
        <v>2.4300000000000002</v>
      </c>
    </row>
    <row r="53" spans="1:33" x14ac:dyDescent="0.25">
      <c r="A53" t="str">
        <f ca="1">IFERROR(IF(VLOOKUP(F53,F54:$J$67,5,0)&lt;&gt;OFFSET(F53,0,4),"modif",""),"")</f>
        <v/>
      </c>
      <c r="B53">
        <f>COUNTIF($F$2:$F$67,F53)</f>
        <v>2</v>
      </c>
      <c r="C53" s="15">
        <v>80</v>
      </c>
      <c r="D53" s="15">
        <v>20</v>
      </c>
      <c r="E53" s="15">
        <v>20</v>
      </c>
      <c r="F53" s="15" t="s">
        <v>66</v>
      </c>
      <c r="G53" s="15">
        <v>38532</v>
      </c>
      <c r="H53" s="15" t="s">
        <v>67</v>
      </c>
      <c r="I53" s="15"/>
      <c r="J53" s="15">
        <v>1</v>
      </c>
      <c r="K53" s="15"/>
      <c r="L53" s="15"/>
      <c r="M53" s="15"/>
      <c r="N53" s="15"/>
      <c r="O53" s="15"/>
      <c r="P53" s="16">
        <v>6924478950022</v>
      </c>
      <c r="Q53" s="16">
        <v>6924478950053</v>
      </c>
      <c r="R53" s="16"/>
      <c r="S53" s="16"/>
      <c r="T53" s="16"/>
      <c r="U53" s="16"/>
      <c r="V53" s="16"/>
      <c r="W53" s="16"/>
      <c r="X53" s="15"/>
      <c r="Y53" s="15"/>
      <c r="Z53" s="15"/>
      <c r="AA53" s="15"/>
      <c r="AB53" s="15" t="s">
        <v>32</v>
      </c>
      <c r="AC53" s="15">
        <v>53.52000000000001</v>
      </c>
      <c r="AD53" s="15">
        <v>66.900000000000006</v>
      </c>
      <c r="AE53" s="15">
        <v>1</v>
      </c>
      <c r="AF53" s="15">
        <v>46.13</v>
      </c>
      <c r="AG53" s="15">
        <v>32.89</v>
      </c>
    </row>
    <row r="54" spans="1:33" x14ac:dyDescent="0.25">
      <c r="A54" t="str">
        <f ca="1">IFERROR(IF(VLOOKUP(F54,F55:$J$67,5,0)&lt;&gt;OFFSET(F54,0,4),"modif",""),"")</f>
        <v/>
      </c>
      <c r="B54">
        <f>COUNTIF($F$2:$F$67,F54)</f>
        <v>2</v>
      </c>
      <c r="C54" s="15">
        <v>80</v>
      </c>
      <c r="D54" s="15">
        <v>20</v>
      </c>
      <c r="E54" s="15">
        <v>20</v>
      </c>
      <c r="F54" s="15" t="s">
        <v>68</v>
      </c>
      <c r="G54" s="15">
        <v>38533</v>
      </c>
      <c r="H54" s="15" t="s">
        <v>67</v>
      </c>
      <c r="I54" s="15"/>
      <c r="J54" s="15">
        <v>1</v>
      </c>
      <c r="K54" s="15"/>
      <c r="L54" s="15"/>
      <c r="M54" s="15"/>
      <c r="N54" s="15"/>
      <c r="O54" s="15"/>
      <c r="P54" s="16">
        <v>6924478950060</v>
      </c>
      <c r="Q54" s="16"/>
      <c r="R54" s="16"/>
      <c r="S54" s="16"/>
      <c r="T54" s="16"/>
      <c r="U54" s="16"/>
      <c r="V54" s="16"/>
      <c r="W54" s="16"/>
      <c r="X54" s="15"/>
      <c r="Y54" s="15"/>
      <c r="Z54" s="15"/>
      <c r="AA54" s="15"/>
      <c r="AB54" s="15" t="s">
        <v>32</v>
      </c>
      <c r="AC54" s="15">
        <v>53.52000000000001</v>
      </c>
      <c r="AD54" s="15">
        <v>66.900000000000006</v>
      </c>
      <c r="AE54" s="15">
        <v>1</v>
      </c>
      <c r="AF54" s="15">
        <v>46.13</v>
      </c>
      <c r="AG54" s="15">
        <v>32.89</v>
      </c>
    </row>
    <row r="55" spans="1:33" x14ac:dyDescent="0.25">
      <c r="A55" t="str">
        <f ca="1">IFERROR(IF(VLOOKUP(F55,F56:$J$67,5,0)&lt;&gt;OFFSET(F55,0,4),"modif",""),"")</f>
        <v/>
      </c>
      <c r="B55">
        <f>COUNTIF($F$2:$F$67,F55)</f>
        <v>2</v>
      </c>
      <c r="C55" s="15">
        <v>80</v>
      </c>
      <c r="D55" s="15">
        <v>20</v>
      </c>
      <c r="E55" s="15">
        <v>20</v>
      </c>
      <c r="F55" s="15" t="s">
        <v>69</v>
      </c>
      <c r="G55" s="15">
        <v>38534</v>
      </c>
      <c r="H55" s="15" t="s">
        <v>67</v>
      </c>
      <c r="I55" s="15"/>
      <c r="J55" s="15">
        <v>1</v>
      </c>
      <c r="K55" s="15"/>
      <c r="L55" s="15"/>
      <c r="M55" s="15"/>
      <c r="N55" s="15"/>
      <c r="O55" s="15"/>
      <c r="P55" s="16">
        <v>4053861005710</v>
      </c>
      <c r="Q55" s="16"/>
      <c r="R55" s="16"/>
      <c r="S55" s="16"/>
      <c r="T55" s="16"/>
      <c r="U55" s="16"/>
      <c r="V55" s="16"/>
      <c r="W55" s="16"/>
      <c r="X55" s="15"/>
      <c r="Y55" s="15"/>
      <c r="Z55" s="15"/>
      <c r="AA55" s="15"/>
      <c r="AB55" s="15" t="s">
        <v>32</v>
      </c>
      <c r="AC55" s="15">
        <v>63.120000000000005</v>
      </c>
      <c r="AD55" s="15">
        <v>78.900000000000006</v>
      </c>
      <c r="AE55" s="15">
        <v>1</v>
      </c>
      <c r="AF55" s="15">
        <v>62.34</v>
      </c>
      <c r="AG55" s="15">
        <v>44.24</v>
      </c>
    </row>
    <row r="56" spans="1:33" x14ac:dyDescent="0.25">
      <c r="A56" t="str">
        <f ca="1">IFERROR(IF(VLOOKUP(F56,F57:$J$67,5,0)&lt;&gt;OFFSET(F56,0,4),"modif",""),"")</f>
        <v/>
      </c>
      <c r="B56">
        <f>COUNTIF($F$2:$F$67,F56)</f>
        <v>2</v>
      </c>
      <c r="C56" s="15">
        <v>80</v>
      </c>
      <c r="D56" s="15">
        <v>20</v>
      </c>
      <c r="E56" s="15">
        <v>20</v>
      </c>
      <c r="F56" s="15" t="s">
        <v>70</v>
      </c>
      <c r="G56" s="15">
        <v>38535</v>
      </c>
      <c r="H56" s="15" t="s">
        <v>67</v>
      </c>
      <c r="I56" s="15"/>
      <c r="J56" s="15">
        <v>1</v>
      </c>
      <c r="K56" s="15"/>
      <c r="L56" s="15"/>
      <c r="M56" s="15"/>
      <c r="N56" s="15"/>
      <c r="O56" s="15"/>
      <c r="P56" s="16">
        <v>4053861005734</v>
      </c>
      <c r="Q56" s="16">
        <v>4053861012763</v>
      </c>
      <c r="R56" s="16"/>
      <c r="S56" s="16"/>
      <c r="T56" s="16"/>
      <c r="U56" s="16"/>
      <c r="V56" s="16"/>
      <c r="W56" s="16"/>
      <c r="X56" s="15"/>
      <c r="Y56" s="15"/>
      <c r="Z56" s="15"/>
      <c r="AA56" s="15"/>
      <c r="AB56" s="15" t="s">
        <v>32</v>
      </c>
      <c r="AC56" s="15">
        <v>63.120000000000005</v>
      </c>
      <c r="AD56" s="15">
        <v>78.900000000000006</v>
      </c>
      <c r="AE56" s="15">
        <v>1</v>
      </c>
      <c r="AF56" s="15">
        <v>62.34</v>
      </c>
      <c r="AG56" s="15">
        <v>44.24</v>
      </c>
    </row>
    <row r="57" spans="1:33" x14ac:dyDescent="0.25">
      <c r="A57" t="str">
        <f ca="1">IFERROR(IF(VLOOKUP(F57,F58:$J$67,5,0)&lt;&gt;OFFSET(F57,0,4),"modif",""),"")</f>
        <v/>
      </c>
      <c r="B57">
        <f>COUNTIF($F$2:$F$67,F57)</f>
        <v>2</v>
      </c>
      <c r="C57" s="15">
        <v>20</v>
      </c>
      <c r="D57" s="15">
        <v>20</v>
      </c>
      <c r="E57" s="15">
        <v>75</v>
      </c>
      <c r="F57" s="15" t="s">
        <v>71</v>
      </c>
      <c r="G57" s="15">
        <v>44602</v>
      </c>
      <c r="H57" s="15" t="s">
        <v>46</v>
      </c>
      <c r="I57" s="15"/>
      <c r="J57" s="15">
        <v>1</v>
      </c>
      <c r="K57" s="15"/>
      <c r="L57" s="15"/>
      <c r="M57" s="15" t="s">
        <v>72</v>
      </c>
      <c r="N57" s="15"/>
      <c r="O57" s="15"/>
      <c r="P57" s="16">
        <v>3266720446024</v>
      </c>
      <c r="Q57" s="16"/>
      <c r="R57" s="16"/>
      <c r="S57" s="16"/>
      <c r="T57" s="16"/>
      <c r="U57" s="16"/>
      <c r="V57" s="16"/>
      <c r="W57" s="16"/>
      <c r="X57" s="15"/>
      <c r="Y57" s="15"/>
      <c r="Z57" s="15"/>
      <c r="AA57" s="15"/>
      <c r="AB57" s="15" t="s">
        <v>32</v>
      </c>
      <c r="AC57" s="15">
        <v>11.120000000000001</v>
      </c>
      <c r="AD57" s="15">
        <v>13.9</v>
      </c>
      <c r="AE57" s="15">
        <v>1</v>
      </c>
      <c r="AF57" s="15">
        <v>9.08</v>
      </c>
      <c r="AG57" s="15">
        <v>7.21</v>
      </c>
    </row>
    <row r="58" spans="1:33" x14ac:dyDescent="0.25">
      <c r="A58" t="str">
        <f ca="1">IFERROR(IF(VLOOKUP(F58,F59:$J$67,5,0)&lt;&gt;OFFSET(F58,0,4),"modif",""),"")</f>
        <v/>
      </c>
      <c r="B58">
        <f>COUNTIF($F$2:$F$67,F58)</f>
        <v>2</v>
      </c>
      <c r="C58" s="15">
        <v>20</v>
      </c>
      <c r="D58" s="15">
        <v>20</v>
      </c>
      <c r="E58" s="15">
        <v>75</v>
      </c>
      <c r="F58" s="15" t="s">
        <v>73</v>
      </c>
      <c r="G58" s="15">
        <v>44622</v>
      </c>
      <c r="H58" s="15" t="s">
        <v>46</v>
      </c>
      <c r="I58" s="15"/>
      <c r="J58" s="15">
        <v>1</v>
      </c>
      <c r="K58" s="15"/>
      <c r="L58" s="15"/>
      <c r="M58" s="15" t="s">
        <v>72</v>
      </c>
      <c r="N58" s="15"/>
      <c r="O58" s="15"/>
      <c r="P58" s="16">
        <v>3266720446222</v>
      </c>
      <c r="Q58" s="16"/>
      <c r="R58" s="16"/>
      <c r="S58" s="16"/>
      <c r="T58" s="16"/>
      <c r="U58" s="16"/>
      <c r="V58" s="16"/>
      <c r="W58" s="16"/>
      <c r="X58" s="15"/>
      <c r="Y58" s="15"/>
      <c r="Z58" s="15"/>
      <c r="AA58" s="15"/>
      <c r="AB58" s="15" t="s">
        <v>32</v>
      </c>
      <c r="AC58" s="15">
        <v>11.120000000000001</v>
      </c>
      <c r="AD58" s="15">
        <v>13.9</v>
      </c>
      <c r="AE58" s="15">
        <v>1</v>
      </c>
      <c r="AF58" s="15">
        <v>10.8</v>
      </c>
      <c r="AG58" s="15">
        <v>8.48</v>
      </c>
    </row>
    <row r="59" spans="1:33" x14ac:dyDescent="0.25">
      <c r="A59" t="str">
        <f ca="1">IFERROR(IF(VLOOKUP(F59,F60:$J$67,5,0)&lt;&gt;OFFSET(F59,0,4),"modif",""),"")</f>
        <v/>
      </c>
      <c r="B59">
        <f>COUNTIF($F$2:$F$67,F59)</f>
        <v>2</v>
      </c>
      <c r="C59" s="15">
        <v>20</v>
      </c>
      <c r="D59" s="15">
        <v>20</v>
      </c>
      <c r="E59" s="15">
        <v>75</v>
      </c>
      <c r="F59" s="15" t="s">
        <v>74</v>
      </c>
      <c r="G59" s="15">
        <v>44662</v>
      </c>
      <c r="H59" s="15" t="s">
        <v>46</v>
      </c>
      <c r="I59" s="15"/>
      <c r="J59" s="15">
        <v>1</v>
      </c>
      <c r="K59" s="15"/>
      <c r="L59" s="15"/>
      <c r="M59" s="15" t="s">
        <v>72</v>
      </c>
      <c r="N59" s="15"/>
      <c r="O59" s="15"/>
      <c r="P59" s="16">
        <v>3266720446628</v>
      </c>
      <c r="Q59" s="16"/>
      <c r="R59" s="16"/>
      <c r="S59" s="16"/>
      <c r="T59" s="16"/>
      <c r="U59" s="16"/>
      <c r="V59" s="16"/>
      <c r="W59" s="16"/>
      <c r="X59" s="15"/>
      <c r="Y59" s="15"/>
      <c r="Z59" s="15"/>
      <c r="AA59" s="15"/>
      <c r="AB59" s="15" t="s">
        <v>32</v>
      </c>
      <c r="AC59" s="15">
        <v>11.16</v>
      </c>
      <c r="AD59" s="15">
        <v>13.95</v>
      </c>
      <c r="AE59" s="15">
        <v>1</v>
      </c>
      <c r="AF59" s="15">
        <v>9.08</v>
      </c>
      <c r="AG59" s="15">
        <v>7.21</v>
      </c>
    </row>
    <row r="60" spans="1:33" x14ac:dyDescent="0.25">
      <c r="A60" t="str">
        <f ca="1">IFERROR(IF(VLOOKUP(F60,F61:$J$67,5,0)&lt;&gt;OFFSET(F60,0,4),"modif",""),"")</f>
        <v/>
      </c>
      <c r="B60">
        <f>COUNTIF($F$2:$F$67,F60)</f>
        <v>4</v>
      </c>
      <c r="C60" s="15">
        <v>87</v>
      </c>
      <c r="D60" s="15">
        <v>10</v>
      </c>
      <c r="E60" s="15">
        <v>10</v>
      </c>
      <c r="F60" s="15" t="s">
        <v>33</v>
      </c>
      <c r="G60" s="15">
        <v>5056</v>
      </c>
      <c r="H60" s="15" t="s">
        <v>31</v>
      </c>
      <c r="I60" s="15"/>
      <c r="J60" s="15">
        <v>6</v>
      </c>
      <c r="K60" s="15"/>
      <c r="L60" s="15"/>
      <c r="M60" s="15" t="s">
        <v>34</v>
      </c>
      <c r="N60" s="15"/>
      <c r="O60" s="15"/>
      <c r="P60" s="16"/>
      <c r="Q60" s="16"/>
      <c r="R60" s="16"/>
      <c r="S60" s="16"/>
      <c r="T60" s="16"/>
      <c r="U60" s="16"/>
      <c r="V60" s="16"/>
      <c r="W60" s="16"/>
      <c r="X60" s="15"/>
      <c r="Y60" s="15"/>
      <c r="Z60" s="15"/>
      <c r="AA60" s="15"/>
      <c r="AB60" s="15" t="s">
        <v>32</v>
      </c>
      <c r="AC60" s="15">
        <v>3.29</v>
      </c>
      <c r="AD60" s="15">
        <v>3.95</v>
      </c>
      <c r="AE60" s="15">
        <v>1</v>
      </c>
      <c r="AF60" s="15">
        <v>3.27</v>
      </c>
      <c r="AG60" s="15">
        <v>2.29</v>
      </c>
    </row>
    <row r="61" spans="1:33" x14ac:dyDescent="0.25">
      <c r="A61" t="str">
        <f ca="1">IFERROR(IF(VLOOKUP(F61,F62:$J$67,5,0)&lt;&gt;OFFSET(F61,0,4),"modif",""),"")</f>
        <v/>
      </c>
      <c r="B61">
        <f>COUNTIF($F$2:$F$67,F61)</f>
        <v>4</v>
      </c>
      <c r="C61" s="15">
        <v>87</v>
      </c>
      <c r="D61" s="15">
        <v>10</v>
      </c>
      <c r="E61" s="15">
        <v>10</v>
      </c>
      <c r="F61" s="15" t="s">
        <v>35</v>
      </c>
      <c r="G61" s="15">
        <v>5063</v>
      </c>
      <c r="H61" s="15" t="s">
        <v>31</v>
      </c>
      <c r="I61" s="15"/>
      <c r="J61" s="15">
        <v>6</v>
      </c>
      <c r="K61" s="15"/>
      <c r="L61" s="15"/>
      <c r="M61" s="15" t="s">
        <v>34</v>
      </c>
      <c r="N61" s="15"/>
      <c r="O61" s="15"/>
      <c r="P61" s="16"/>
      <c r="Q61" s="16"/>
      <c r="R61" s="16"/>
      <c r="S61" s="16"/>
      <c r="T61" s="16"/>
      <c r="U61" s="16"/>
      <c r="V61" s="16"/>
      <c r="W61" s="16"/>
      <c r="X61" s="15"/>
      <c r="Y61" s="15"/>
      <c r="Z61" s="15"/>
      <c r="AA61" s="15"/>
      <c r="AB61" s="15" t="s">
        <v>32</v>
      </c>
      <c r="AC61" s="15">
        <v>3.29</v>
      </c>
      <c r="AD61" s="15">
        <v>3.95</v>
      </c>
      <c r="AE61" s="15">
        <v>1</v>
      </c>
      <c r="AF61" s="15">
        <v>3.27</v>
      </c>
      <c r="AG61" s="15">
        <v>2.29</v>
      </c>
    </row>
    <row r="62" spans="1:33" x14ac:dyDescent="0.25">
      <c r="A62" t="str">
        <f ca="1">IFERROR(IF(VLOOKUP(F62,F63:$J$67,5,0)&lt;&gt;OFFSET(F62,0,4),"modif",""),"")</f>
        <v/>
      </c>
      <c r="B62">
        <f>COUNTIF($F$2:$F$67,F62)</f>
        <v>4</v>
      </c>
      <c r="C62" s="15">
        <v>87</v>
      </c>
      <c r="D62" s="15">
        <v>10</v>
      </c>
      <c r="E62" s="15">
        <v>10</v>
      </c>
      <c r="F62" s="15" t="s">
        <v>33</v>
      </c>
      <c r="G62" s="15">
        <v>15056</v>
      </c>
      <c r="H62" s="15" t="s">
        <v>39</v>
      </c>
      <c r="I62" s="15"/>
      <c r="J62" s="15">
        <v>6</v>
      </c>
      <c r="K62" s="15"/>
      <c r="L62" s="15"/>
      <c r="M62" s="15" t="s">
        <v>34</v>
      </c>
      <c r="N62" s="15"/>
      <c r="O62" s="15"/>
      <c r="P62" s="16">
        <v>7622210205056</v>
      </c>
      <c r="Q62" s="16"/>
      <c r="R62" s="16"/>
      <c r="S62" s="16"/>
      <c r="T62" s="16"/>
      <c r="U62" s="16"/>
      <c r="V62" s="16"/>
      <c r="W62" s="16"/>
      <c r="X62" s="15"/>
      <c r="Y62" s="15"/>
      <c r="Z62" s="15"/>
      <c r="AA62" s="15"/>
      <c r="AB62" s="15" t="s">
        <v>32</v>
      </c>
      <c r="AC62" s="15">
        <v>3.29</v>
      </c>
      <c r="AD62" s="15">
        <v>3.95</v>
      </c>
      <c r="AE62" s="15">
        <v>1</v>
      </c>
      <c r="AF62" s="15">
        <v>3.27</v>
      </c>
      <c r="AG62" s="15">
        <v>2.29</v>
      </c>
    </row>
    <row r="63" spans="1:33" x14ac:dyDescent="0.25">
      <c r="A63" t="str">
        <f ca="1">IFERROR(IF(VLOOKUP(F63,F64:$J$67,5,0)&lt;&gt;OFFSET(F63,0,4),"modif",""),"")</f>
        <v/>
      </c>
      <c r="B63">
        <f>COUNTIF($F$2:$F$67,F63)</f>
        <v>4</v>
      </c>
      <c r="C63" s="15">
        <v>87</v>
      </c>
      <c r="D63" s="15">
        <v>10</v>
      </c>
      <c r="E63" s="15">
        <v>10</v>
      </c>
      <c r="F63" s="15" t="s">
        <v>35</v>
      </c>
      <c r="G63" s="15">
        <v>15063</v>
      </c>
      <c r="H63" s="15" t="s">
        <v>39</v>
      </c>
      <c r="I63" s="15"/>
      <c r="J63" s="15">
        <v>6</v>
      </c>
      <c r="K63" s="15"/>
      <c r="L63" s="15"/>
      <c r="M63" s="15" t="s">
        <v>34</v>
      </c>
      <c r="N63" s="15"/>
      <c r="O63" s="15"/>
      <c r="P63" s="16">
        <v>7622210203960</v>
      </c>
      <c r="Q63" s="16">
        <v>7622210205063</v>
      </c>
      <c r="R63" s="16"/>
      <c r="S63" s="16"/>
      <c r="T63" s="16"/>
      <c r="U63" s="16"/>
      <c r="V63" s="16"/>
      <c r="W63" s="16"/>
      <c r="X63" s="15"/>
      <c r="Y63" s="15"/>
      <c r="Z63" s="15"/>
      <c r="AA63" s="15"/>
      <c r="AB63" s="15" t="s">
        <v>32</v>
      </c>
      <c r="AC63" s="17">
        <v>6.36</v>
      </c>
      <c r="AD63" s="15">
        <v>7.95</v>
      </c>
      <c r="AE63" s="15">
        <v>1</v>
      </c>
      <c r="AF63" s="15">
        <v>5.27</v>
      </c>
      <c r="AG63" s="15">
        <v>4.29</v>
      </c>
    </row>
    <row r="64" spans="1:33" x14ac:dyDescent="0.25">
      <c r="A64" t="str">
        <f ca="1">IFERROR(IF(VLOOKUP(F64,F65:$J$67,5,0)&lt;&gt;OFFSET(F64,0,4),"modif",""),"")</f>
        <v/>
      </c>
      <c r="B64">
        <f>COUNTIF($F$2:$F$67,F64)</f>
        <v>4</v>
      </c>
      <c r="C64" s="15">
        <v>87</v>
      </c>
      <c r="D64" s="15">
        <v>10</v>
      </c>
      <c r="E64" s="15">
        <v>10</v>
      </c>
      <c r="F64" s="15" t="s">
        <v>33</v>
      </c>
      <c r="G64" s="15">
        <v>5056</v>
      </c>
      <c r="H64" s="15" t="s">
        <v>31</v>
      </c>
      <c r="I64" s="15"/>
      <c r="J64" s="15">
        <v>6</v>
      </c>
      <c r="K64" s="15"/>
      <c r="L64" s="15"/>
      <c r="M64" s="15" t="s">
        <v>34</v>
      </c>
      <c r="N64" s="15"/>
      <c r="O64" s="15"/>
      <c r="P64" s="16"/>
      <c r="Q64" s="16"/>
      <c r="R64" s="16"/>
      <c r="S64" s="16"/>
      <c r="T64" s="16"/>
      <c r="U64" s="16"/>
      <c r="V64" s="16"/>
      <c r="W64" s="16"/>
      <c r="X64" s="15"/>
      <c r="Y64" s="15"/>
      <c r="Z64" s="15"/>
      <c r="AA64" s="15"/>
      <c r="AB64" s="15" t="s">
        <v>32</v>
      </c>
      <c r="AC64" s="15">
        <v>3.29</v>
      </c>
      <c r="AD64" s="15">
        <v>3.95</v>
      </c>
      <c r="AE64" s="15">
        <v>1</v>
      </c>
      <c r="AF64" s="15">
        <v>3.27</v>
      </c>
      <c r="AG64" s="15">
        <v>2.29</v>
      </c>
    </row>
    <row r="65" spans="1:33" x14ac:dyDescent="0.25">
      <c r="A65" t="str">
        <f ca="1">IFERROR(IF(VLOOKUP(F65,F66:$J$67,5,0)&lt;&gt;OFFSET(F65,0,4),"modif",""),"")</f>
        <v/>
      </c>
      <c r="B65">
        <f>COUNTIF($F$2:$F$67,F65)</f>
        <v>4</v>
      </c>
      <c r="C65" s="15">
        <v>87</v>
      </c>
      <c r="D65" s="15">
        <v>10</v>
      </c>
      <c r="E65" s="15">
        <v>10</v>
      </c>
      <c r="F65" s="15" t="s">
        <v>35</v>
      </c>
      <c r="G65" s="15">
        <v>5063</v>
      </c>
      <c r="H65" s="15" t="s">
        <v>31</v>
      </c>
      <c r="I65" s="15"/>
      <c r="J65" s="15">
        <v>6</v>
      </c>
      <c r="K65" s="15"/>
      <c r="L65" s="15"/>
      <c r="M65" s="15" t="s">
        <v>34</v>
      </c>
      <c r="N65" s="15"/>
      <c r="O65" s="15"/>
      <c r="P65" s="16"/>
      <c r="Q65" s="16"/>
      <c r="R65" s="16"/>
      <c r="S65" s="16"/>
      <c r="T65" s="16"/>
      <c r="U65" s="16"/>
      <c r="V65" s="16"/>
      <c r="W65" s="16"/>
      <c r="X65" s="15"/>
      <c r="Y65" s="15"/>
      <c r="Z65" s="15"/>
      <c r="AA65" s="15"/>
      <c r="AB65" s="15" t="s">
        <v>32</v>
      </c>
      <c r="AC65" s="15">
        <v>3.29</v>
      </c>
      <c r="AD65" s="15">
        <v>3.95</v>
      </c>
      <c r="AE65" s="15">
        <v>1</v>
      </c>
      <c r="AF65" s="15">
        <v>3.27</v>
      </c>
      <c r="AG65" s="15">
        <v>2.29</v>
      </c>
    </row>
    <row r="66" spans="1:33" x14ac:dyDescent="0.25">
      <c r="A66" t="str">
        <f ca="1">IFERROR(IF(VLOOKUP(F66,F67:$J$67,5,0)&lt;&gt;OFFSET(F66,0,4),"modif",""),"")</f>
        <v/>
      </c>
      <c r="B66">
        <f>COUNTIF($F$2:$F$67,F66)</f>
        <v>4</v>
      </c>
      <c r="C66" s="15">
        <v>87</v>
      </c>
      <c r="D66" s="15">
        <v>10</v>
      </c>
      <c r="E66" s="15">
        <v>10</v>
      </c>
      <c r="F66" s="15" t="s">
        <v>33</v>
      </c>
      <c r="G66" s="15">
        <v>15056</v>
      </c>
      <c r="H66" s="15" t="s">
        <v>39</v>
      </c>
      <c r="I66" s="15"/>
      <c r="J66" s="15">
        <v>6</v>
      </c>
      <c r="K66" s="15"/>
      <c r="L66" s="15"/>
      <c r="M66" s="15" t="s">
        <v>34</v>
      </c>
      <c r="N66" s="15"/>
      <c r="O66" s="15"/>
      <c r="P66" s="16">
        <v>7622210205056</v>
      </c>
      <c r="Q66" s="16"/>
      <c r="R66" s="16"/>
      <c r="S66" s="16"/>
      <c r="T66" s="16"/>
      <c r="U66" s="16"/>
      <c r="V66" s="16"/>
      <c r="W66" s="16"/>
      <c r="X66" s="15"/>
      <c r="Y66" s="15"/>
      <c r="Z66" s="15"/>
      <c r="AA66" s="15"/>
      <c r="AB66" s="15" t="s">
        <v>32</v>
      </c>
      <c r="AC66" s="15">
        <v>3.29</v>
      </c>
      <c r="AD66" s="15">
        <v>3.95</v>
      </c>
      <c r="AE66" s="15">
        <v>1</v>
      </c>
      <c r="AF66" s="15">
        <v>3.27</v>
      </c>
      <c r="AG66" s="15">
        <v>2.29</v>
      </c>
    </row>
    <row r="67" spans="1:33" x14ac:dyDescent="0.25">
      <c r="A67" t="str">
        <f ca="1">IFERROR(IF(VLOOKUP(F67,F$67:$J68,5,0)&lt;&gt;OFFSET(F67,0,4),"modif",""),"")</f>
        <v/>
      </c>
      <c r="B67">
        <f>COUNTIF($F$2:$F$67,F67)</f>
        <v>4</v>
      </c>
      <c r="C67" s="15">
        <v>87</v>
      </c>
      <c r="D67" s="15">
        <v>10</v>
      </c>
      <c r="E67" s="15">
        <v>10</v>
      </c>
      <c r="F67" s="15" t="s">
        <v>35</v>
      </c>
      <c r="G67" s="15">
        <v>15063</v>
      </c>
      <c r="H67" s="15" t="s">
        <v>39</v>
      </c>
      <c r="I67" s="15"/>
      <c r="J67" s="15">
        <v>6</v>
      </c>
      <c r="K67" s="15"/>
      <c r="L67" s="15"/>
      <c r="M67" s="15" t="s">
        <v>34</v>
      </c>
      <c r="N67" s="15"/>
      <c r="O67" s="15"/>
      <c r="P67" s="16">
        <v>7622210203960</v>
      </c>
      <c r="Q67" s="16">
        <v>7622210205063</v>
      </c>
      <c r="R67" s="16"/>
      <c r="S67" s="16"/>
      <c r="T67" s="16"/>
      <c r="U67" s="16"/>
      <c r="V67" s="16"/>
      <c r="W67" s="16"/>
      <c r="X67" s="15"/>
      <c r="Y67" s="15"/>
      <c r="Z67" s="15"/>
      <c r="AA67" s="15"/>
      <c r="AB67" s="15" t="s">
        <v>32</v>
      </c>
      <c r="AC67" s="15">
        <v>6.36</v>
      </c>
      <c r="AD67" s="15">
        <v>7.95</v>
      </c>
      <c r="AE67" s="15">
        <v>1</v>
      </c>
      <c r="AF67" s="15">
        <v>5.27</v>
      </c>
      <c r="AG67" s="15">
        <v>4.29</v>
      </c>
    </row>
  </sheetData>
  <autoFilter ref="C1:AG35" xr:uid="{00000000-0009-0000-0000-000000000000}"/>
  <sortState xmlns:xlrd2="http://schemas.microsoft.com/office/spreadsheetml/2017/richdata2" ref="B2:AG67">
    <sortCondition ref="B2:B67"/>
  </sortState>
  <pageMargins left="0.70866141732283472" right="0.70866141732283472" top="0.74803149606299213" bottom="0.74803149606299213" header="0.31496062992125984" footer="0.31496062992125984"/>
  <pageSetup paperSize="8"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E33"/>
  <sheetViews>
    <sheetView topLeftCell="A2" workbookViewId="0">
      <selection activeCell="A2" sqref="A2:AE33"/>
    </sheetView>
  </sheetViews>
  <sheetFormatPr baseColWidth="10" defaultRowHeight="15" x14ac:dyDescent="0.25"/>
  <cols>
    <col min="1" max="3" width="9.85546875" bestFit="1" customWidth="1"/>
    <col min="4" max="4" width="62.7109375" bestFit="1" customWidth="1"/>
    <col min="5" max="5" width="10.42578125" bestFit="1" customWidth="1"/>
    <col min="6" max="6" width="13.42578125" bestFit="1" customWidth="1"/>
    <col min="8" max="8" width="4" bestFit="1" customWidth="1"/>
    <col min="9" max="9" width="18.5703125" bestFit="1" customWidth="1"/>
    <col min="10" max="10" width="10.7109375" bestFit="1" customWidth="1"/>
    <col min="11" max="11" width="24.85546875" bestFit="1" customWidth="1"/>
    <col min="12" max="12" width="18.5703125" bestFit="1" customWidth="1"/>
    <col min="13" max="13" width="17.140625" bestFit="1" customWidth="1"/>
    <col min="14" max="15" width="15" bestFit="1" customWidth="1"/>
    <col min="16" max="21" width="14" bestFit="1" customWidth="1"/>
    <col min="22" max="22" width="11.85546875" bestFit="1" customWidth="1"/>
    <col min="23" max="23" width="11.28515625" bestFit="1" customWidth="1"/>
    <col min="24" max="25" width="8.7109375" bestFit="1" customWidth="1"/>
    <col min="26" max="26" width="9.140625" bestFit="1" customWidth="1"/>
    <col min="27" max="27" width="8" bestFit="1" customWidth="1"/>
    <col min="28" max="28" width="8.7109375" bestFit="1" customWidth="1"/>
    <col min="29" max="29" width="9.5703125" bestFit="1" customWidth="1"/>
    <col min="30" max="30" width="8" bestFit="1" customWidth="1"/>
    <col min="31" max="31" width="11.28515625" bestFit="1" customWidth="1"/>
  </cols>
  <sheetData>
    <row r="1" spans="1:31" ht="4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2" t="s">
        <v>21</v>
      </c>
      <c r="W1" s="4" t="s">
        <v>22</v>
      </c>
      <c r="X1" s="4" t="s">
        <v>23</v>
      </c>
      <c r="Y1" s="5" t="s">
        <v>24</v>
      </c>
      <c r="Z1" s="5" t="s">
        <v>25</v>
      </c>
      <c r="AA1" s="6" t="s">
        <v>26</v>
      </c>
      <c r="AB1" s="6" t="s">
        <v>27</v>
      </c>
      <c r="AC1" s="7" t="s">
        <v>28</v>
      </c>
      <c r="AD1" s="6" t="s">
        <v>29</v>
      </c>
      <c r="AE1" s="6" t="s">
        <v>78</v>
      </c>
    </row>
    <row r="2" spans="1:31" x14ac:dyDescent="0.25">
      <c r="A2" s="15">
        <v>87</v>
      </c>
      <c r="B2" s="15">
        <v>10</v>
      </c>
      <c r="C2" s="15">
        <v>10</v>
      </c>
      <c r="D2" s="15" t="s">
        <v>30</v>
      </c>
      <c r="E2" s="15">
        <v>2960</v>
      </c>
      <c r="F2" s="15" t="s">
        <v>31</v>
      </c>
      <c r="G2" s="15"/>
      <c r="H2" s="15">
        <v>40</v>
      </c>
      <c r="I2" s="15"/>
      <c r="J2" s="15"/>
      <c r="K2" s="15"/>
      <c r="L2" s="15"/>
      <c r="M2" s="15"/>
      <c r="N2" s="16"/>
      <c r="O2" s="16"/>
      <c r="P2" s="16"/>
      <c r="Q2" s="16"/>
      <c r="R2" s="16"/>
      <c r="S2" s="16"/>
      <c r="T2" s="16"/>
      <c r="U2" s="16"/>
      <c r="V2" s="15"/>
      <c r="W2" s="15"/>
      <c r="X2" s="15"/>
      <c r="Y2" s="15"/>
      <c r="Z2" s="15" t="s">
        <v>32</v>
      </c>
      <c r="AA2" s="15">
        <v>1.63</v>
      </c>
      <c r="AB2" s="15">
        <v>1.95</v>
      </c>
      <c r="AC2" s="15">
        <v>1</v>
      </c>
      <c r="AD2" s="15">
        <v>1.61</v>
      </c>
      <c r="AE2" s="15">
        <v>1.1299999999999999</v>
      </c>
    </row>
    <row r="3" spans="1:31" x14ac:dyDescent="0.25">
      <c r="A3" s="15">
        <v>87</v>
      </c>
      <c r="B3" s="15">
        <v>10</v>
      </c>
      <c r="C3" s="15">
        <v>10</v>
      </c>
      <c r="D3" s="15" t="s">
        <v>33</v>
      </c>
      <c r="E3" s="15">
        <v>5056</v>
      </c>
      <c r="F3" s="15" t="s">
        <v>31</v>
      </c>
      <c r="G3" s="15"/>
      <c r="H3" s="15">
        <v>6</v>
      </c>
      <c r="I3" s="15"/>
      <c r="J3" s="15"/>
      <c r="K3" s="15" t="s">
        <v>34</v>
      </c>
      <c r="L3" s="15"/>
      <c r="M3" s="15"/>
      <c r="N3" s="16"/>
      <c r="O3" s="16"/>
      <c r="P3" s="16"/>
      <c r="Q3" s="16"/>
      <c r="R3" s="16"/>
      <c r="S3" s="16"/>
      <c r="T3" s="16"/>
      <c r="U3" s="16"/>
      <c r="V3" s="15"/>
      <c r="W3" s="15"/>
      <c r="X3" s="15"/>
      <c r="Y3" s="15"/>
      <c r="Z3" s="15" t="s">
        <v>32</v>
      </c>
      <c r="AA3" s="15">
        <v>3.29</v>
      </c>
      <c r="AB3" s="15">
        <v>3.95</v>
      </c>
      <c r="AC3" s="15">
        <v>1</v>
      </c>
      <c r="AD3" s="15">
        <v>3.27</v>
      </c>
      <c r="AE3" s="15">
        <v>2.29</v>
      </c>
    </row>
    <row r="4" spans="1:31" x14ac:dyDescent="0.25">
      <c r="A4" s="15">
        <v>87</v>
      </c>
      <c r="B4" s="15">
        <v>10</v>
      </c>
      <c r="C4" s="15">
        <v>10</v>
      </c>
      <c r="D4" s="15" t="s">
        <v>35</v>
      </c>
      <c r="E4" s="15">
        <v>5063</v>
      </c>
      <c r="F4" s="15" t="s">
        <v>31</v>
      </c>
      <c r="G4" s="15"/>
      <c r="H4" s="15">
        <v>6</v>
      </c>
      <c r="I4" s="15"/>
      <c r="J4" s="15"/>
      <c r="K4" s="15" t="s">
        <v>34</v>
      </c>
      <c r="L4" s="15"/>
      <c r="M4" s="15"/>
      <c r="N4" s="16"/>
      <c r="O4" s="16"/>
      <c r="P4" s="16"/>
      <c r="Q4" s="16"/>
      <c r="R4" s="16"/>
      <c r="S4" s="16"/>
      <c r="T4" s="16"/>
      <c r="U4" s="16"/>
      <c r="V4" s="15"/>
      <c r="W4" s="15"/>
      <c r="X4" s="15"/>
      <c r="Y4" s="15"/>
      <c r="Z4" s="15" t="s">
        <v>32</v>
      </c>
      <c r="AA4" s="15">
        <v>3.29</v>
      </c>
      <c r="AB4" s="15">
        <v>3.95</v>
      </c>
      <c r="AC4" s="15">
        <v>1</v>
      </c>
      <c r="AD4" s="15">
        <v>3.27</v>
      </c>
      <c r="AE4" s="15">
        <v>2.29</v>
      </c>
    </row>
    <row r="5" spans="1:31" x14ac:dyDescent="0.25">
      <c r="A5" s="15">
        <v>87</v>
      </c>
      <c r="B5" s="15">
        <v>10</v>
      </c>
      <c r="C5" s="15">
        <v>10</v>
      </c>
      <c r="D5" s="15" t="s">
        <v>36</v>
      </c>
      <c r="E5" s="15">
        <v>7236</v>
      </c>
      <c r="F5" s="15" t="s">
        <v>31</v>
      </c>
      <c r="G5" s="15"/>
      <c r="H5" s="15">
        <v>32</v>
      </c>
      <c r="I5" s="15"/>
      <c r="J5" s="15"/>
      <c r="K5" s="15" t="s">
        <v>37</v>
      </c>
      <c r="L5" s="15"/>
      <c r="M5" s="15"/>
      <c r="N5" s="16"/>
      <c r="O5" s="16"/>
      <c r="P5" s="16"/>
      <c r="Q5" s="16"/>
      <c r="R5" s="16"/>
      <c r="S5" s="16"/>
      <c r="T5" s="16"/>
      <c r="U5" s="16"/>
      <c r="V5" s="15"/>
      <c r="W5" s="15"/>
      <c r="X5" s="15"/>
      <c r="Y5" s="15"/>
      <c r="Z5" s="15" t="s">
        <v>32</v>
      </c>
      <c r="AA5" s="15">
        <v>1.25</v>
      </c>
      <c r="AB5" s="15">
        <v>1.5</v>
      </c>
      <c r="AC5" s="15">
        <v>1</v>
      </c>
      <c r="AD5" s="15">
        <v>0.9</v>
      </c>
      <c r="AE5" s="15">
        <v>0.63</v>
      </c>
    </row>
    <row r="6" spans="1:31" x14ac:dyDescent="0.25">
      <c r="A6" s="15">
        <v>87</v>
      </c>
      <c r="B6" s="15">
        <v>10</v>
      </c>
      <c r="C6" s="15">
        <v>10</v>
      </c>
      <c r="D6" s="15" t="s">
        <v>38</v>
      </c>
      <c r="E6" s="15">
        <v>11445</v>
      </c>
      <c r="F6" s="15" t="s">
        <v>39</v>
      </c>
      <c r="G6" s="15"/>
      <c r="H6" s="15">
        <v>36</v>
      </c>
      <c r="I6" s="15"/>
      <c r="J6" s="15"/>
      <c r="K6" s="15" t="s">
        <v>40</v>
      </c>
      <c r="L6" s="15"/>
      <c r="M6" s="15"/>
      <c r="N6" s="16">
        <v>40111445</v>
      </c>
      <c r="O6" s="16">
        <v>5000159461801</v>
      </c>
      <c r="P6" s="16"/>
      <c r="Q6" s="16"/>
      <c r="R6" s="16"/>
      <c r="S6" s="16"/>
      <c r="T6" s="16"/>
      <c r="U6" s="16"/>
      <c r="V6" s="15"/>
      <c r="W6" s="15"/>
      <c r="X6" s="15"/>
      <c r="Y6" s="15"/>
      <c r="Z6" s="15" t="s">
        <v>41</v>
      </c>
      <c r="AA6" s="15">
        <v>1.42</v>
      </c>
      <c r="AB6" s="15">
        <v>1.5</v>
      </c>
      <c r="AC6" s="15">
        <v>1</v>
      </c>
      <c r="AD6" s="15">
        <v>0.95</v>
      </c>
      <c r="AE6" s="15">
        <v>0.67</v>
      </c>
    </row>
    <row r="7" spans="1:31" x14ac:dyDescent="0.25">
      <c r="A7" s="15">
        <v>87</v>
      </c>
      <c r="B7" s="15">
        <v>10</v>
      </c>
      <c r="C7" s="15">
        <v>10</v>
      </c>
      <c r="D7" s="15" t="s">
        <v>42</v>
      </c>
      <c r="E7" s="15">
        <v>12960</v>
      </c>
      <c r="F7" s="15" t="s">
        <v>39</v>
      </c>
      <c r="G7" s="15"/>
      <c r="H7" s="15">
        <v>40</v>
      </c>
      <c r="I7" s="15"/>
      <c r="J7" s="15"/>
      <c r="K7" s="15"/>
      <c r="L7" s="15"/>
      <c r="M7" s="15"/>
      <c r="N7" s="16">
        <v>3366961102960</v>
      </c>
      <c r="O7" s="16"/>
      <c r="P7" s="16"/>
      <c r="Q7" s="16"/>
      <c r="R7" s="16"/>
      <c r="S7" s="16"/>
      <c r="T7" s="16"/>
      <c r="U7" s="16"/>
      <c r="V7" s="15"/>
      <c r="W7" s="15"/>
      <c r="X7" s="15"/>
      <c r="Y7" s="15"/>
      <c r="Z7" s="15" t="s">
        <v>32</v>
      </c>
      <c r="AA7" s="15">
        <v>1.63</v>
      </c>
      <c r="AB7" s="15">
        <v>1.95</v>
      </c>
      <c r="AC7" s="15">
        <v>1</v>
      </c>
      <c r="AD7" s="15">
        <v>1.61</v>
      </c>
      <c r="AE7" s="15">
        <v>1.1299999999999999</v>
      </c>
    </row>
    <row r="8" spans="1:31" x14ac:dyDescent="0.25">
      <c r="A8" s="15">
        <v>87</v>
      </c>
      <c r="B8" s="15">
        <v>10</v>
      </c>
      <c r="C8" s="15">
        <v>10</v>
      </c>
      <c r="D8" s="15" t="s">
        <v>33</v>
      </c>
      <c r="E8" s="15">
        <v>15056</v>
      </c>
      <c r="F8" s="15" t="s">
        <v>39</v>
      </c>
      <c r="G8" s="15"/>
      <c r="H8" s="15">
        <v>6</v>
      </c>
      <c r="I8" s="15"/>
      <c r="J8" s="15"/>
      <c r="K8" s="15" t="s">
        <v>34</v>
      </c>
      <c r="L8" s="15"/>
      <c r="M8" s="15"/>
      <c r="N8" s="16">
        <v>7622210205056</v>
      </c>
      <c r="O8" s="16"/>
      <c r="P8" s="16"/>
      <c r="Q8" s="16"/>
      <c r="R8" s="16"/>
      <c r="S8" s="16"/>
      <c r="T8" s="16"/>
      <c r="U8" s="16"/>
      <c r="V8" s="15"/>
      <c r="W8" s="15"/>
      <c r="X8" s="15"/>
      <c r="Y8" s="15"/>
      <c r="Z8" s="15" t="s">
        <v>32</v>
      </c>
      <c r="AA8" s="15">
        <v>3.29</v>
      </c>
      <c r="AB8" s="15">
        <v>3.95</v>
      </c>
      <c r="AC8" s="15">
        <v>1</v>
      </c>
      <c r="AD8" s="15">
        <v>3.27</v>
      </c>
      <c r="AE8" s="15">
        <v>2.29</v>
      </c>
    </row>
    <row r="9" spans="1:31" x14ac:dyDescent="0.25">
      <c r="A9" s="15">
        <v>87</v>
      </c>
      <c r="B9" s="15">
        <v>10</v>
      </c>
      <c r="C9" s="15">
        <v>10</v>
      </c>
      <c r="D9" s="15" t="s">
        <v>35</v>
      </c>
      <c r="E9" s="15">
        <v>15063</v>
      </c>
      <c r="F9" s="15" t="s">
        <v>39</v>
      </c>
      <c r="G9" s="15"/>
      <c r="H9" s="15">
        <v>6</v>
      </c>
      <c r="I9" s="15"/>
      <c r="J9" s="15"/>
      <c r="K9" s="15" t="s">
        <v>34</v>
      </c>
      <c r="L9" s="15"/>
      <c r="M9" s="15"/>
      <c r="N9" s="16">
        <v>7622210203960</v>
      </c>
      <c r="O9" s="16">
        <v>7622210205063</v>
      </c>
      <c r="P9" s="16"/>
      <c r="Q9" s="16"/>
      <c r="R9" s="16"/>
      <c r="S9" s="16"/>
      <c r="T9" s="16"/>
      <c r="U9" s="16"/>
      <c r="V9" s="15"/>
      <c r="W9" s="15"/>
      <c r="X9" s="15"/>
      <c r="Y9" s="15"/>
      <c r="Z9" s="15" t="s">
        <v>32</v>
      </c>
      <c r="AA9" s="15">
        <v>6.36</v>
      </c>
      <c r="AB9" s="15">
        <v>7.95</v>
      </c>
      <c r="AC9" s="15">
        <v>1</v>
      </c>
      <c r="AD9" s="15">
        <v>5.27</v>
      </c>
      <c r="AE9" s="15">
        <v>4.29</v>
      </c>
    </row>
    <row r="10" spans="1:31" x14ac:dyDescent="0.25">
      <c r="A10" s="15">
        <v>87</v>
      </c>
      <c r="B10" s="15">
        <v>10</v>
      </c>
      <c r="C10" s="15">
        <v>10</v>
      </c>
      <c r="D10" s="15" t="s">
        <v>43</v>
      </c>
      <c r="E10" s="15">
        <v>15701</v>
      </c>
      <c r="F10" s="15" t="s">
        <v>39</v>
      </c>
      <c r="G10" s="15"/>
      <c r="H10" s="15">
        <v>6</v>
      </c>
      <c r="I10" s="15"/>
      <c r="J10" s="15"/>
      <c r="K10" s="15" t="s">
        <v>34</v>
      </c>
      <c r="L10" s="15"/>
      <c r="M10" s="15"/>
      <c r="N10" s="16">
        <v>7622210615695</v>
      </c>
      <c r="O10" s="16">
        <v>7622210615701</v>
      </c>
      <c r="P10" s="16"/>
      <c r="Q10" s="16"/>
      <c r="R10" s="16"/>
      <c r="S10" s="16"/>
      <c r="T10" s="16"/>
      <c r="U10" s="16"/>
      <c r="V10" s="15"/>
      <c r="W10" s="15"/>
      <c r="X10" s="15"/>
      <c r="Y10" s="15"/>
      <c r="Z10" s="15" t="s">
        <v>32</v>
      </c>
      <c r="AA10" s="15">
        <v>5.5600000000000005</v>
      </c>
      <c r="AB10" s="15">
        <v>6.95</v>
      </c>
      <c r="AC10" s="15">
        <v>1</v>
      </c>
      <c r="AD10" s="15">
        <v>4.3499999999999996</v>
      </c>
      <c r="AE10" s="15">
        <v>3.65</v>
      </c>
    </row>
    <row r="11" spans="1:31" x14ac:dyDescent="0.25">
      <c r="A11" s="15">
        <v>87</v>
      </c>
      <c r="B11" s="15">
        <v>10</v>
      </c>
      <c r="C11" s="15">
        <v>10</v>
      </c>
      <c r="D11" s="15" t="s">
        <v>44</v>
      </c>
      <c r="E11" s="15">
        <v>17236</v>
      </c>
      <c r="F11" s="15" t="s">
        <v>39</v>
      </c>
      <c r="G11" s="15"/>
      <c r="H11" s="15">
        <v>32</v>
      </c>
      <c r="I11" s="15"/>
      <c r="J11" s="15"/>
      <c r="K11" s="15" t="s">
        <v>37</v>
      </c>
      <c r="L11" s="15"/>
      <c r="M11" s="15"/>
      <c r="N11" s="16">
        <v>5000159407236</v>
      </c>
      <c r="O11" s="16">
        <v>5000159461276</v>
      </c>
      <c r="P11" s="16"/>
      <c r="Q11" s="16"/>
      <c r="R11" s="16"/>
      <c r="S11" s="16"/>
      <c r="T11" s="16"/>
      <c r="U11" s="16"/>
      <c r="V11" s="15"/>
      <c r="W11" s="15"/>
      <c r="X11" s="15"/>
      <c r="Y11" s="15"/>
      <c r="Z11" s="15" t="s">
        <v>32</v>
      </c>
      <c r="AA11" s="15">
        <v>4.4000000000000004</v>
      </c>
      <c r="AB11" s="15">
        <v>5.5</v>
      </c>
      <c r="AC11" s="15">
        <v>1</v>
      </c>
      <c r="AD11" s="15">
        <v>2.9</v>
      </c>
      <c r="AE11" s="15">
        <v>2.63</v>
      </c>
    </row>
    <row r="12" spans="1:31" x14ac:dyDescent="0.25">
      <c r="A12" s="15">
        <v>70</v>
      </c>
      <c r="B12" s="15">
        <v>20</v>
      </c>
      <c r="C12" s="15">
        <v>20</v>
      </c>
      <c r="D12" s="15" t="s">
        <v>45</v>
      </c>
      <c r="E12" s="15">
        <v>20276</v>
      </c>
      <c r="F12" s="15" t="s">
        <v>46</v>
      </c>
      <c r="G12" s="15"/>
      <c r="H12" s="15">
        <v>1</v>
      </c>
      <c r="I12" s="15"/>
      <c r="J12" s="15"/>
      <c r="K12" s="15"/>
      <c r="L12" s="15"/>
      <c r="M12" s="15"/>
      <c r="N12" s="16">
        <v>3466171555904</v>
      </c>
      <c r="O12" s="16">
        <v>3760232372951</v>
      </c>
      <c r="P12" s="16"/>
      <c r="Q12" s="16"/>
      <c r="R12" s="16"/>
      <c r="S12" s="16"/>
      <c r="T12" s="16"/>
      <c r="U12" s="16"/>
      <c r="V12" s="15"/>
      <c r="W12" s="15"/>
      <c r="X12" s="15"/>
      <c r="Y12" s="15"/>
      <c r="Z12" s="15" t="s">
        <v>32</v>
      </c>
      <c r="AA12" s="15">
        <v>45.56</v>
      </c>
      <c r="AB12" s="15">
        <v>56.95</v>
      </c>
      <c r="AC12" s="15">
        <v>1</v>
      </c>
      <c r="AD12" s="15">
        <v>45.9</v>
      </c>
      <c r="AE12" s="15">
        <v>32.730000000000004</v>
      </c>
    </row>
    <row r="13" spans="1:31" x14ac:dyDescent="0.25">
      <c r="A13" s="15">
        <v>87</v>
      </c>
      <c r="B13" s="15">
        <v>10</v>
      </c>
      <c r="C13" s="15">
        <v>10</v>
      </c>
      <c r="D13" s="15" t="s">
        <v>47</v>
      </c>
      <c r="E13" s="15">
        <v>23011</v>
      </c>
      <c r="F13" s="15" t="s">
        <v>39</v>
      </c>
      <c r="G13" s="15"/>
      <c r="H13" s="15">
        <v>1</v>
      </c>
      <c r="I13" s="15"/>
      <c r="J13" s="15"/>
      <c r="K13" s="15" t="s">
        <v>34</v>
      </c>
      <c r="L13" s="15"/>
      <c r="M13" s="15"/>
      <c r="N13" s="16">
        <v>3158840230112</v>
      </c>
      <c r="O13" s="16"/>
      <c r="P13" s="16"/>
      <c r="Q13" s="16"/>
      <c r="R13" s="16"/>
      <c r="S13" s="16"/>
      <c r="T13" s="16"/>
      <c r="U13" s="16"/>
      <c r="V13" s="15"/>
      <c r="W13" s="15"/>
      <c r="X13" s="15"/>
      <c r="Y13" s="15"/>
      <c r="Z13" s="15" t="s">
        <v>32</v>
      </c>
      <c r="AA13" s="15">
        <v>3.2080000000000002</v>
      </c>
      <c r="AB13" s="15">
        <v>4.01</v>
      </c>
      <c r="AC13" s="15">
        <v>1</v>
      </c>
      <c r="AD13" s="15">
        <v>2.0099999999999998</v>
      </c>
      <c r="AE13" s="15">
        <v>2.0099999999999998</v>
      </c>
    </row>
    <row r="14" spans="1:31" x14ac:dyDescent="0.25">
      <c r="A14" s="15">
        <v>87</v>
      </c>
      <c r="B14" s="15">
        <v>10</v>
      </c>
      <c r="C14" s="15">
        <v>10</v>
      </c>
      <c r="D14" s="15" t="s">
        <v>48</v>
      </c>
      <c r="E14" s="15">
        <v>23017</v>
      </c>
      <c r="F14" s="15" t="s">
        <v>39</v>
      </c>
      <c r="G14" s="15"/>
      <c r="H14" s="15">
        <v>1</v>
      </c>
      <c r="I14" s="15"/>
      <c r="J14" s="15"/>
      <c r="K14" s="15"/>
      <c r="L14" s="15"/>
      <c r="M14" s="15"/>
      <c r="N14" s="16">
        <v>3158840230174</v>
      </c>
      <c r="O14" s="16"/>
      <c r="P14" s="16"/>
      <c r="Q14" s="16"/>
      <c r="R14" s="16"/>
      <c r="S14" s="16"/>
      <c r="T14" s="16"/>
      <c r="U14" s="16"/>
      <c r="V14" s="15"/>
      <c r="W14" s="15"/>
      <c r="X14" s="15"/>
      <c r="Y14" s="15"/>
      <c r="Z14" s="15" t="s">
        <v>32</v>
      </c>
      <c r="AA14" s="15">
        <v>3.2080000000000002</v>
      </c>
      <c r="AB14" s="15">
        <v>4.01</v>
      </c>
      <c r="AC14" s="15">
        <v>1</v>
      </c>
      <c r="AD14" s="15">
        <v>2.0099999999999998</v>
      </c>
      <c r="AE14" s="15">
        <v>2.0099999999999998</v>
      </c>
    </row>
    <row r="15" spans="1:31" x14ac:dyDescent="0.25">
      <c r="A15" s="15">
        <v>87</v>
      </c>
      <c r="B15" s="15">
        <v>10</v>
      </c>
      <c r="C15" s="15">
        <v>10</v>
      </c>
      <c r="D15" s="15" t="s">
        <v>49</v>
      </c>
      <c r="E15" s="15">
        <v>23036</v>
      </c>
      <c r="F15" s="15" t="s">
        <v>39</v>
      </c>
      <c r="G15" s="15"/>
      <c r="H15" s="15">
        <v>1</v>
      </c>
      <c r="I15" s="15"/>
      <c r="J15" s="15"/>
      <c r="K15" s="15" t="s">
        <v>50</v>
      </c>
      <c r="L15" s="15"/>
      <c r="M15" s="15"/>
      <c r="N15" s="16">
        <v>3158840230365</v>
      </c>
      <c r="O15" s="16"/>
      <c r="P15" s="16"/>
      <c r="Q15" s="16"/>
      <c r="R15" s="16"/>
      <c r="S15" s="16"/>
      <c r="T15" s="16"/>
      <c r="U15" s="16"/>
      <c r="V15" s="15"/>
      <c r="W15" s="15"/>
      <c r="X15" s="15"/>
      <c r="Y15" s="15"/>
      <c r="Z15" s="15" t="s">
        <v>32</v>
      </c>
      <c r="AA15" s="15">
        <v>3.2080000000000002</v>
      </c>
      <c r="AB15" s="15">
        <v>4.01</v>
      </c>
      <c r="AC15" s="15">
        <v>1</v>
      </c>
      <c r="AD15" s="15">
        <v>2.0099999999999998</v>
      </c>
      <c r="AE15" s="15">
        <v>2.0099999999999998</v>
      </c>
    </row>
    <row r="16" spans="1:31" x14ac:dyDescent="0.25">
      <c r="A16" s="15">
        <v>10</v>
      </c>
      <c r="B16" s="15">
        <v>20</v>
      </c>
      <c r="C16" s="15">
        <v>40</v>
      </c>
      <c r="D16" s="15" t="s">
        <v>51</v>
      </c>
      <c r="E16" s="15">
        <v>24634</v>
      </c>
      <c r="F16" s="15" t="s">
        <v>46</v>
      </c>
      <c r="G16" s="15"/>
      <c r="H16" s="15">
        <v>4</v>
      </c>
      <c r="I16" s="15"/>
      <c r="J16" s="15"/>
      <c r="K16" s="15" t="s">
        <v>52</v>
      </c>
      <c r="L16" s="15"/>
      <c r="M16" s="15"/>
      <c r="N16" s="16">
        <v>4008177024634</v>
      </c>
      <c r="O16" s="16"/>
      <c r="P16" s="16"/>
      <c r="Q16" s="16"/>
      <c r="R16" s="16"/>
      <c r="S16" s="16"/>
      <c r="T16" s="16"/>
      <c r="U16" s="16"/>
      <c r="V16" s="15" t="s">
        <v>53</v>
      </c>
      <c r="W16" s="15"/>
      <c r="X16" s="15">
        <v>0.221</v>
      </c>
      <c r="Y16" s="15"/>
      <c r="Z16" s="15" t="s">
        <v>32</v>
      </c>
      <c r="AA16" s="15">
        <v>54.031999999999996</v>
      </c>
      <c r="AB16" s="15">
        <v>67.539999999999992</v>
      </c>
      <c r="AC16" s="15">
        <v>1</v>
      </c>
      <c r="AD16" s="15">
        <v>37.979999999999997</v>
      </c>
      <c r="AE16" s="15">
        <v>30.78</v>
      </c>
    </row>
    <row r="17" spans="1:31" x14ac:dyDescent="0.25">
      <c r="A17" s="15">
        <v>87</v>
      </c>
      <c r="B17" s="15">
        <v>10</v>
      </c>
      <c r="C17" s="15">
        <v>10</v>
      </c>
      <c r="D17" s="15" t="s">
        <v>54</v>
      </c>
      <c r="E17" s="15">
        <v>26043</v>
      </c>
      <c r="F17" s="15" t="s">
        <v>39</v>
      </c>
      <c r="G17" s="15"/>
      <c r="H17" s="15">
        <v>6</v>
      </c>
      <c r="I17" s="15"/>
      <c r="J17" s="15"/>
      <c r="K17" s="15" t="s">
        <v>34</v>
      </c>
      <c r="L17" s="15"/>
      <c r="M17" s="15"/>
      <c r="N17" s="16">
        <v>7622210926043</v>
      </c>
      <c r="O17" s="16"/>
      <c r="P17" s="16"/>
      <c r="Q17" s="16"/>
      <c r="R17" s="16"/>
      <c r="S17" s="16"/>
      <c r="T17" s="16"/>
      <c r="U17" s="16"/>
      <c r="V17" s="15"/>
      <c r="W17" s="15"/>
      <c r="X17" s="15"/>
      <c r="Y17" s="15"/>
      <c r="Z17" s="15" t="s">
        <v>32</v>
      </c>
      <c r="AA17" s="15">
        <v>6.36</v>
      </c>
      <c r="AB17" s="15">
        <v>7.95</v>
      </c>
      <c r="AC17" s="15">
        <v>1</v>
      </c>
      <c r="AD17" s="15">
        <v>5.27</v>
      </c>
      <c r="AE17" s="15">
        <v>4.29</v>
      </c>
    </row>
    <row r="18" spans="1:31" x14ac:dyDescent="0.25">
      <c r="A18" s="15">
        <v>87</v>
      </c>
      <c r="B18" s="15">
        <v>10</v>
      </c>
      <c r="C18" s="15">
        <v>10</v>
      </c>
      <c r="D18" s="15" t="s">
        <v>55</v>
      </c>
      <c r="E18" s="15">
        <v>30400</v>
      </c>
      <c r="F18" s="15" t="s">
        <v>39</v>
      </c>
      <c r="G18" s="15"/>
      <c r="H18" s="15">
        <v>30</v>
      </c>
      <c r="I18" s="15"/>
      <c r="J18" s="15"/>
      <c r="K18" s="15" t="s">
        <v>50</v>
      </c>
      <c r="L18" s="15"/>
      <c r="M18" s="15"/>
      <c r="N18" s="16">
        <v>3103220030400</v>
      </c>
      <c r="O18" s="16">
        <v>3103228030400</v>
      </c>
      <c r="P18" s="16">
        <v>3103228030402</v>
      </c>
      <c r="Q18" s="16"/>
      <c r="R18" s="16"/>
      <c r="S18" s="16"/>
      <c r="T18" s="16"/>
      <c r="U18" s="16"/>
      <c r="V18" s="15"/>
      <c r="W18" s="15"/>
      <c r="X18" s="15"/>
      <c r="Y18" s="15"/>
      <c r="Z18" s="15" t="s">
        <v>32</v>
      </c>
      <c r="AA18" s="15">
        <v>3.9600000000000004</v>
      </c>
      <c r="AB18" s="15">
        <v>4.95</v>
      </c>
      <c r="AC18" s="15">
        <v>1</v>
      </c>
      <c r="AD18" s="15">
        <v>2.62</v>
      </c>
      <c r="AE18" s="15">
        <v>2.4300000000000002</v>
      </c>
    </row>
    <row r="19" spans="1:31" x14ac:dyDescent="0.25">
      <c r="A19" s="15">
        <v>87</v>
      </c>
      <c r="B19" s="15">
        <v>10</v>
      </c>
      <c r="C19" s="15">
        <v>10</v>
      </c>
      <c r="D19" s="15" t="s">
        <v>56</v>
      </c>
      <c r="E19" s="15">
        <v>30417</v>
      </c>
      <c r="F19" s="15" t="s">
        <v>39</v>
      </c>
      <c r="G19" s="15"/>
      <c r="H19" s="15">
        <v>30</v>
      </c>
      <c r="I19" s="15"/>
      <c r="J19" s="15"/>
      <c r="K19" s="15" t="s">
        <v>50</v>
      </c>
      <c r="L19" s="15"/>
      <c r="M19" s="15"/>
      <c r="N19" s="16">
        <v>3103220030417</v>
      </c>
      <c r="O19" s="16">
        <v>3103228030417</v>
      </c>
      <c r="P19" s="16">
        <v>3103228030419</v>
      </c>
      <c r="Q19" s="16"/>
      <c r="R19" s="16"/>
      <c r="S19" s="16"/>
      <c r="T19" s="16"/>
      <c r="U19" s="16"/>
      <c r="V19" s="15"/>
      <c r="W19" s="15"/>
      <c r="X19" s="15"/>
      <c r="Y19" s="15"/>
      <c r="Z19" s="15" t="s">
        <v>32</v>
      </c>
      <c r="AA19" s="15">
        <v>3.9600000000000004</v>
      </c>
      <c r="AB19" s="15">
        <v>4.95</v>
      </c>
      <c r="AC19" s="15">
        <v>1</v>
      </c>
      <c r="AD19" s="15">
        <v>2.62</v>
      </c>
      <c r="AE19" s="15">
        <v>2.4300000000000002</v>
      </c>
    </row>
    <row r="20" spans="1:31" x14ac:dyDescent="0.25">
      <c r="A20" s="15">
        <v>87</v>
      </c>
      <c r="B20" s="15">
        <v>10</v>
      </c>
      <c r="C20" s="15">
        <v>10</v>
      </c>
      <c r="D20" s="15" t="s">
        <v>57</v>
      </c>
      <c r="E20" s="15">
        <v>30424</v>
      </c>
      <c r="F20" s="15" t="s">
        <v>39</v>
      </c>
      <c r="G20" s="15"/>
      <c r="H20" s="15">
        <v>30</v>
      </c>
      <c r="I20" s="15"/>
      <c r="J20" s="15"/>
      <c r="K20" s="15" t="s">
        <v>50</v>
      </c>
      <c r="L20" s="15"/>
      <c r="M20" s="15"/>
      <c r="N20" s="16">
        <v>3103220030424</v>
      </c>
      <c r="O20" s="16">
        <v>3103228030424</v>
      </c>
      <c r="P20" s="16">
        <v>3103228030426</v>
      </c>
      <c r="Q20" s="16"/>
      <c r="R20" s="16"/>
      <c r="S20" s="16"/>
      <c r="T20" s="16"/>
      <c r="U20" s="16"/>
      <c r="V20" s="15"/>
      <c r="W20" s="15"/>
      <c r="X20" s="15"/>
      <c r="Y20" s="15"/>
      <c r="Z20" s="15" t="s">
        <v>32</v>
      </c>
      <c r="AA20" s="15">
        <v>3.9600000000000004</v>
      </c>
      <c r="AB20" s="15">
        <v>4.95</v>
      </c>
      <c r="AC20" s="15">
        <v>1</v>
      </c>
      <c r="AD20" s="15">
        <v>2.62</v>
      </c>
      <c r="AE20" s="15">
        <v>2.4300000000000002</v>
      </c>
    </row>
    <row r="21" spans="1:31" x14ac:dyDescent="0.25">
      <c r="A21" s="15">
        <v>87</v>
      </c>
      <c r="B21" s="15">
        <v>10</v>
      </c>
      <c r="C21" s="15">
        <v>10</v>
      </c>
      <c r="D21" s="15" t="s">
        <v>58</v>
      </c>
      <c r="E21" s="15">
        <v>30431</v>
      </c>
      <c r="F21" s="15" t="s">
        <v>39</v>
      </c>
      <c r="G21" s="15"/>
      <c r="H21" s="15">
        <v>30</v>
      </c>
      <c r="I21" s="15"/>
      <c r="J21" s="15"/>
      <c r="K21" s="15" t="s">
        <v>50</v>
      </c>
      <c r="L21" s="15"/>
      <c r="M21" s="15"/>
      <c r="N21" s="16">
        <v>3103220030431</v>
      </c>
      <c r="O21" s="16">
        <v>3103228030431</v>
      </c>
      <c r="P21" s="16">
        <v>3103228030433</v>
      </c>
      <c r="Q21" s="16"/>
      <c r="R21" s="16"/>
      <c r="S21" s="16"/>
      <c r="T21" s="16"/>
      <c r="U21" s="16"/>
      <c r="V21" s="15"/>
      <c r="W21" s="15"/>
      <c r="X21" s="15"/>
      <c r="Y21" s="15"/>
      <c r="Z21" s="15" t="s">
        <v>32</v>
      </c>
      <c r="AA21" s="15">
        <v>3.9600000000000004</v>
      </c>
      <c r="AB21" s="15">
        <v>4.95</v>
      </c>
      <c r="AC21" s="15">
        <v>1</v>
      </c>
      <c r="AD21" s="15">
        <v>2.62</v>
      </c>
      <c r="AE21" s="15">
        <v>2.4300000000000002</v>
      </c>
    </row>
    <row r="22" spans="1:31" x14ac:dyDescent="0.25">
      <c r="A22" s="15">
        <v>87</v>
      </c>
      <c r="B22" s="15">
        <v>10</v>
      </c>
      <c r="C22" s="15">
        <v>10</v>
      </c>
      <c r="D22" s="15" t="s">
        <v>59</v>
      </c>
      <c r="E22" s="15">
        <v>30455</v>
      </c>
      <c r="F22" s="15" t="s">
        <v>39</v>
      </c>
      <c r="G22" s="15"/>
      <c r="H22" s="15">
        <v>30</v>
      </c>
      <c r="I22" s="15"/>
      <c r="J22" s="15"/>
      <c r="K22" s="15" t="s">
        <v>50</v>
      </c>
      <c r="L22" s="15"/>
      <c r="M22" s="15"/>
      <c r="N22" s="16">
        <v>3103220030455</v>
      </c>
      <c r="O22" s="16">
        <v>3103228030455</v>
      </c>
      <c r="P22" s="16">
        <v>3103228030457</v>
      </c>
      <c r="Q22" s="16"/>
      <c r="R22" s="16"/>
      <c r="S22" s="16"/>
      <c r="T22" s="16"/>
      <c r="U22" s="16"/>
      <c r="V22" s="15"/>
      <c r="W22" s="15"/>
      <c r="X22" s="15"/>
      <c r="Y22" s="15"/>
      <c r="Z22" s="15" t="s">
        <v>32</v>
      </c>
      <c r="AA22" s="15">
        <v>3.9600000000000004</v>
      </c>
      <c r="AB22" s="15">
        <v>4.95</v>
      </c>
      <c r="AC22" s="15">
        <v>1</v>
      </c>
      <c r="AD22" s="15">
        <v>2.62</v>
      </c>
      <c r="AE22" s="15">
        <v>2.4300000000000002</v>
      </c>
    </row>
    <row r="23" spans="1:31" x14ac:dyDescent="0.25">
      <c r="A23" s="15">
        <v>87</v>
      </c>
      <c r="B23" s="15">
        <v>10</v>
      </c>
      <c r="C23" s="15">
        <v>10</v>
      </c>
      <c r="D23" s="15" t="s">
        <v>60</v>
      </c>
      <c r="E23" s="15">
        <v>30462</v>
      </c>
      <c r="F23" s="15" t="s">
        <v>39</v>
      </c>
      <c r="G23" s="15"/>
      <c r="H23" s="15">
        <v>30</v>
      </c>
      <c r="I23" s="15"/>
      <c r="J23" s="15"/>
      <c r="K23" s="15" t="s">
        <v>50</v>
      </c>
      <c r="L23" s="15"/>
      <c r="M23" s="15"/>
      <c r="N23" s="16">
        <v>3103220030462</v>
      </c>
      <c r="O23" s="16">
        <v>3103228030462</v>
      </c>
      <c r="P23" s="16">
        <v>3103228030464</v>
      </c>
      <c r="Q23" s="16"/>
      <c r="R23" s="16"/>
      <c r="S23" s="16"/>
      <c r="T23" s="16"/>
      <c r="U23" s="16"/>
      <c r="V23" s="15"/>
      <c r="W23" s="15"/>
      <c r="X23" s="15"/>
      <c r="Y23" s="15"/>
      <c r="Z23" s="15" t="s">
        <v>32</v>
      </c>
      <c r="AA23" s="15">
        <v>3.9600000000000004</v>
      </c>
      <c r="AB23" s="15">
        <v>4.95</v>
      </c>
      <c r="AC23" s="15">
        <v>1</v>
      </c>
      <c r="AD23" s="15">
        <v>2.62</v>
      </c>
      <c r="AE23" s="15">
        <v>2.4300000000000002</v>
      </c>
    </row>
    <row r="24" spans="1:31" x14ac:dyDescent="0.25">
      <c r="A24" s="15">
        <v>20</v>
      </c>
      <c r="B24" s="15">
        <v>20</v>
      </c>
      <c r="C24" s="15">
        <v>95</v>
      </c>
      <c r="D24" s="15" t="s">
        <v>61</v>
      </c>
      <c r="E24" s="15">
        <v>33760</v>
      </c>
      <c r="F24" s="15" t="s">
        <v>62</v>
      </c>
      <c r="G24" s="15"/>
      <c r="H24" s="15">
        <v>4</v>
      </c>
      <c r="I24" s="15"/>
      <c r="J24" s="15"/>
      <c r="K24" s="15" t="s">
        <v>63</v>
      </c>
      <c r="L24" s="15"/>
      <c r="M24" s="15"/>
      <c r="N24" s="16">
        <v>5032227336889</v>
      </c>
      <c r="O24" s="16"/>
      <c r="P24" s="16"/>
      <c r="Q24" s="16"/>
      <c r="R24" s="16"/>
      <c r="S24" s="16"/>
      <c r="T24" s="16"/>
      <c r="U24" s="16"/>
      <c r="V24" s="15"/>
      <c r="W24" s="15"/>
      <c r="X24" s="15"/>
      <c r="Y24" s="15"/>
      <c r="Z24" s="15" t="s">
        <v>32</v>
      </c>
      <c r="AA24" s="15">
        <v>11.192</v>
      </c>
      <c r="AB24" s="15">
        <v>13.99</v>
      </c>
      <c r="AC24" s="15">
        <v>1</v>
      </c>
      <c r="AD24" s="15">
        <v>11.12</v>
      </c>
      <c r="AE24" s="15">
        <v>8.7100000000000009</v>
      </c>
    </row>
    <row r="25" spans="1:31" x14ac:dyDescent="0.25">
      <c r="A25" s="15">
        <v>87</v>
      </c>
      <c r="B25" s="15">
        <v>10</v>
      </c>
      <c r="C25" s="15">
        <v>10</v>
      </c>
      <c r="D25" s="15" t="s">
        <v>64</v>
      </c>
      <c r="E25" s="15">
        <v>35726</v>
      </c>
      <c r="F25" s="15" t="s">
        <v>39</v>
      </c>
      <c r="G25" s="15"/>
      <c r="H25" s="15">
        <v>30</v>
      </c>
      <c r="I25" s="15"/>
      <c r="J25" s="15"/>
      <c r="K25" s="15" t="s">
        <v>50</v>
      </c>
      <c r="L25" s="15"/>
      <c r="M25" s="15"/>
      <c r="N25" s="16">
        <v>3103220035726</v>
      </c>
      <c r="O25" s="16">
        <v>3103228035726</v>
      </c>
      <c r="P25" s="16">
        <v>3103228035728</v>
      </c>
      <c r="Q25" s="16"/>
      <c r="R25" s="16"/>
      <c r="S25" s="16"/>
      <c r="T25" s="16"/>
      <c r="U25" s="16"/>
      <c r="V25" s="15"/>
      <c r="W25" s="15"/>
      <c r="X25" s="15"/>
      <c r="Y25" s="15"/>
      <c r="Z25" s="15" t="s">
        <v>32</v>
      </c>
      <c r="AA25" s="15">
        <v>3.9600000000000004</v>
      </c>
      <c r="AB25" s="15">
        <v>4.95</v>
      </c>
      <c r="AC25" s="15">
        <v>1</v>
      </c>
      <c r="AD25" s="15">
        <v>2.62</v>
      </c>
      <c r="AE25" s="15">
        <v>2.4300000000000002</v>
      </c>
    </row>
    <row r="26" spans="1:31" x14ac:dyDescent="0.25">
      <c r="A26" s="15">
        <v>87</v>
      </c>
      <c r="B26" s="15">
        <v>10</v>
      </c>
      <c r="C26" s="15">
        <v>10</v>
      </c>
      <c r="D26" s="15" t="s">
        <v>65</v>
      </c>
      <c r="E26" s="15">
        <v>37720</v>
      </c>
      <c r="F26" s="15" t="s">
        <v>39</v>
      </c>
      <c r="G26" s="15"/>
      <c r="H26" s="15">
        <v>30</v>
      </c>
      <c r="I26" s="15"/>
      <c r="J26" s="15"/>
      <c r="K26" s="15" t="s">
        <v>50</v>
      </c>
      <c r="L26" s="15"/>
      <c r="M26" s="15"/>
      <c r="N26" s="16">
        <v>3103220037720</v>
      </c>
      <c r="O26" s="16">
        <v>3103228037720</v>
      </c>
      <c r="P26" s="16">
        <v>3103228037722</v>
      </c>
      <c r="Q26" s="16"/>
      <c r="R26" s="16"/>
      <c r="S26" s="16"/>
      <c r="T26" s="16"/>
      <c r="U26" s="16"/>
      <c r="V26" s="15"/>
      <c r="W26" s="15"/>
      <c r="X26" s="15"/>
      <c r="Y26" s="15"/>
      <c r="Z26" s="15" t="s">
        <v>32</v>
      </c>
      <c r="AA26" s="15">
        <v>3.9600000000000004</v>
      </c>
      <c r="AB26" s="15">
        <v>4.95</v>
      </c>
      <c r="AC26" s="15">
        <v>1</v>
      </c>
      <c r="AD26" s="15">
        <v>2.62</v>
      </c>
      <c r="AE26" s="15">
        <v>2.4300000000000002</v>
      </c>
    </row>
    <row r="27" spans="1:31" x14ac:dyDescent="0.25">
      <c r="A27" s="15">
        <v>80</v>
      </c>
      <c r="B27" s="15">
        <v>20</v>
      </c>
      <c r="C27" s="15">
        <v>20</v>
      </c>
      <c r="D27" s="15" t="s">
        <v>66</v>
      </c>
      <c r="E27" s="15">
        <v>38532</v>
      </c>
      <c r="F27" s="15" t="s">
        <v>67</v>
      </c>
      <c r="G27" s="15"/>
      <c r="H27" s="15">
        <v>1</v>
      </c>
      <c r="I27" s="15"/>
      <c r="J27" s="15"/>
      <c r="K27" s="15"/>
      <c r="L27" s="15"/>
      <c r="M27" s="15"/>
      <c r="N27" s="16">
        <v>6924478950022</v>
      </c>
      <c r="O27" s="16">
        <v>6924478950053</v>
      </c>
      <c r="P27" s="16"/>
      <c r="Q27" s="16"/>
      <c r="R27" s="16"/>
      <c r="S27" s="16"/>
      <c r="T27" s="16"/>
      <c r="U27" s="16"/>
      <c r="V27" s="15"/>
      <c r="W27" s="15"/>
      <c r="X27" s="15"/>
      <c r="Y27" s="15"/>
      <c r="Z27" s="15" t="s">
        <v>32</v>
      </c>
      <c r="AA27" s="15">
        <v>53.52000000000001</v>
      </c>
      <c r="AB27" s="15">
        <v>66.900000000000006</v>
      </c>
      <c r="AC27" s="15">
        <v>1</v>
      </c>
      <c r="AD27" s="15">
        <v>46.13</v>
      </c>
      <c r="AE27" s="15">
        <v>32.89</v>
      </c>
    </row>
    <row r="28" spans="1:31" x14ac:dyDescent="0.25">
      <c r="A28" s="15">
        <v>80</v>
      </c>
      <c r="B28" s="15">
        <v>20</v>
      </c>
      <c r="C28" s="15">
        <v>20</v>
      </c>
      <c r="D28" s="15" t="s">
        <v>68</v>
      </c>
      <c r="E28" s="15">
        <v>38533</v>
      </c>
      <c r="F28" s="15" t="s">
        <v>67</v>
      </c>
      <c r="G28" s="15"/>
      <c r="H28" s="15">
        <v>1</v>
      </c>
      <c r="I28" s="15"/>
      <c r="J28" s="15"/>
      <c r="K28" s="15"/>
      <c r="L28" s="15"/>
      <c r="M28" s="15"/>
      <c r="N28" s="16">
        <v>6924478950060</v>
      </c>
      <c r="O28" s="16"/>
      <c r="P28" s="16"/>
      <c r="Q28" s="16"/>
      <c r="R28" s="16"/>
      <c r="S28" s="16"/>
      <c r="T28" s="16"/>
      <c r="U28" s="16"/>
      <c r="V28" s="15"/>
      <c r="W28" s="15"/>
      <c r="X28" s="15"/>
      <c r="Y28" s="15"/>
      <c r="Z28" s="15" t="s">
        <v>32</v>
      </c>
      <c r="AA28" s="15">
        <v>53.52000000000001</v>
      </c>
      <c r="AB28" s="15">
        <v>66.900000000000006</v>
      </c>
      <c r="AC28" s="15">
        <v>1</v>
      </c>
      <c r="AD28" s="15">
        <v>46.13</v>
      </c>
      <c r="AE28" s="15">
        <v>32.89</v>
      </c>
    </row>
    <row r="29" spans="1:31" x14ac:dyDescent="0.25">
      <c r="A29" s="15">
        <v>80</v>
      </c>
      <c r="B29" s="15">
        <v>20</v>
      </c>
      <c r="C29" s="15">
        <v>20</v>
      </c>
      <c r="D29" s="15" t="s">
        <v>69</v>
      </c>
      <c r="E29" s="15">
        <v>38534</v>
      </c>
      <c r="F29" s="15" t="s">
        <v>67</v>
      </c>
      <c r="G29" s="15"/>
      <c r="H29" s="15">
        <v>1</v>
      </c>
      <c r="I29" s="15"/>
      <c r="J29" s="15"/>
      <c r="K29" s="15"/>
      <c r="L29" s="15"/>
      <c r="M29" s="15"/>
      <c r="N29" s="16">
        <v>4053861005710</v>
      </c>
      <c r="O29" s="16"/>
      <c r="P29" s="16"/>
      <c r="Q29" s="16"/>
      <c r="R29" s="16"/>
      <c r="S29" s="16"/>
      <c r="T29" s="16"/>
      <c r="U29" s="16"/>
      <c r="V29" s="15"/>
      <c r="W29" s="15"/>
      <c r="X29" s="15"/>
      <c r="Y29" s="15"/>
      <c r="Z29" s="15" t="s">
        <v>32</v>
      </c>
      <c r="AA29" s="15">
        <v>63.120000000000005</v>
      </c>
      <c r="AB29" s="15">
        <v>78.900000000000006</v>
      </c>
      <c r="AC29" s="15">
        <v>1</v>
      </c>
      <c r="AD29" s="15">
        <v>62.34</v>
      </c>
      <c r="AE29" s="15">
        <v>44.24</v>
      </c>
    </row>
    <row r="30" spans="1:31" x14ac:dyDescent="0.25">
      <c r="A30" s="15">
        <v>80</v>
      </c>
      <c r="B30" s="15">
        <v>20</v>
      </c>
      <c r="C30" s="15">
        <v>20</v>
      </c>
      <c r="D30" s="15" t="s">
        <v>70</v>
      </c>
      <c r="E30" s="15">
        <v>38535</v>
      </c>
      <c r="F30" s="15" t="s">
        <v>67</v>
      </c>
      <c r="G30" s="15"/>
      <c r="H30" s="15">
        <v>1</v>
      </c>
      <c r="I30" s="15"/>
      <c r="J30" s="15"/>
      <c r="K30" s="15"/>
      <c r="L30" s="15"/>
      <c r="M30" s="15"/>
      <c r="N30" s="16">
        <v>4053861005734</v>
      </c>
      <c r="O30" s="16">
        <v>4053861012763</v>
      </c>
      <c r="P30" s="16"/>
      <c r="Q30" s="16"/>
      <c r="R30" s="16"/>
      <c r="S30" s="16"/>
      <c r="T30" s="16"/>
      <c r="U30" s="16"/>
      <c r="V30" s="15"/>
      <c r="W30" s="15"/>
      <c r="X30" s="15"/>
      <c r="Y30" s="15"/>
      <c r="Z30" s="15" t="s">
        <v>32</v>
      </c>
      <c r="AA30" s="15">
        <v>63.120000000000005</v>
      </c>
      <c r="AB30" s="15">
        <v>78.900000000000006</v>
      </c>
      <c r="AC30" s="15">
        <v>1</v>
      </c>
      <c r="AD30" s="15">
        <v>62.34</v>
      </c>
      <c r="AE30" s="15">
        <v>44.24</v>
      </c>
    </row>
    <row r="31" spans="1:31" x14ac:dyDescent="0.25">
      <c r="A31" s="15">
        <v>20</v>
      </c>
      <c r="B31" s="15">
        <v>20</v>
      </c>
      <c r="C31" s="15">
        <v>75</v>
      </c>
      <c r="D31" s="15" t="s">
        <v>71</v>
      </c>
      <c r="E31" s="15">
        <v>44602</v>
      </c>
      <c r="F31" s="15" t="s">
        <v>46</v>
      </c>
      <c r="G31" s="15"/>
      <c r="H31" s="15">
        <v>1</v>
      </c>
      <c r="I31" s="15"/>
      <c r="J31" s="15"/>
      <c r="K31" s="15" t="s">
        <v>72</v>
      </c>
      <c r="L31" s="15"/>
      <c r="M31" s="15"/>
      <c r="N31" s="16">
        <v>3266720446024</v>
      </c>
      <c r="O31" s="16"/>
      <c r="P31" s="16"/>
      <c r="Q31" s="16"/>
      <c r="R31" s="16"/>
      <c r="S31" s="16"/>
      <c r="T31" s="16"/>
      <c r="U31" s="16"/>
      <c r="V31" s="15"/>
      <c r="W31" s="15"/>
      <c r="X31" s="15"/>
      <c r="Y31" s="15"/>
      <c r="Z31" s="15" t="s">
        <v>32</v>
      </c>
      <c r="AA31" s="15">
        <v>11.120000000000001</v>
      </c>
      <c r="AB31" s="15">
        <v>13.9</v>
      </c>
      <c r="AC31" s="15">
        <v>1</v>
      </c>
      <c r="AD31" s="15">
        <v>9.08</v>
      </c>
      <c r="AE31" s="15">
        <v>7.21</v>
      </c>
    </row>
    <row r="32" spans="1:31" x14ac:dyDescent="0.25">
      <c r="A32" s="15">
        <v>20</v>
      </c>
      <c r="B32" s="15">
        <v>20</v>
      </c>
      <c r="C32" s="15">
        <v>75</v>
      </c>
      <c r="D32" s="15" t="s">
        <v>73</v>
      </c>
      <c r="E32" s="15">
        <v>44622</v>
      </c>
      <c r="F32" s="15" t="s">
        <v>46</v>
      </c>
      <c r="G32" s="15"/>
      <c r="H32" s="15">
        <v>1</v>
      </c>
      <c r="I32" s="15"/>
      <c r="J32" s="15"/>
      <c r="K32" s="15" t="s">
        <v>72</v>
      </c>
      <c r="L32" s="15"/>
      <c r="M32" s="15"/>
      <c r="N32" s="16">
        <v>3266720446222</v>
      </c>
      <c r="O32" s="16"/>
      <c r="P32" s="16"/>
      <c r="Q32" s="16"/>
      <c r="R32" s="16"/>
      <c r="S32" s="16"/>
      <c r="T32" s="16"/>
      <c r="U32" s="16"/>
      <c r="V32" s="15"/>
      <c r="W32" s="15"/>
      <c r="X32" s="15"/>
      <c r="Y32" s="15"/>
      <c r="Z32" s="15" t="s">
        <v>32</v>
      </c>
      <c r="AA32" s="15">
        <v>11.120000000000001</v>
      </c>
      <c r="AB32" s="15">
        <v>13.9</v>
      </c>
      <c r="AC32" s="15">
        <v>1</v>
      </c>
      <c r="AD32" s="15">
        <v>10.8</v>
      </c>
      <c r="AE32" s="15">
        <v>8.48</v>
      </c>
    </row>
    <row r="33" spans="1:31" x14ac:dyDescent="0.25">
      <c r="A33" s="15">
        <v>20</v>
      </c>
      <c r="B33" s="15">
        <v>20</v>
      </c>
      <c r="C33" s="15">
        <v>75</v>
      </c>
      <c r="D33" s="15" t="s">
        <v>74</v>
      </c>
      <c r="E33" s="15">
        <v>44662</v>
      </c>
      <c r="F33" s="15" t="s">
        <v>46</v>
      </c>
      <c r="G33" s="15"/>
      <c r="H33" s="15">
        <v>1</v>
      </c>
      <c r="I33" s="15"/>
      <c r="J33" s="15"/>
      <c r="K33" s="15" t="s">
        <v>72</v>
      </c>
      <c r="L33" s="15"/>
      <c r="M33" s="15"/>
      <c r="N33" s="16">
        <v>3266720446628</v>
      </c>
      <c r="O33" s="16"/>
      <c r="P33" s="16"/>
      <c r="Q33" s="16"/>
      <c r="R33" s="16"/>
      <c r="S33" s="16"/>
      <c r="T33" s="16"/>
      <c r="U33" s="16"/>
      <c r="V33" s="15"/>
      <c r="W33" s="15"/>
      <c r="X33" s="15"/>
      <c r="Y33" s="15"/>
      <c r="Z33" s="15" t="s">
        <v>32</v>
      </c>
      <c r="AA33" s="15">
        <v>11.16</v>
      </c>
      <c r="AB33" s="15">
        <v>13.95</v>
      </c>
      <c r="AC33" s="15">
        <v>1</v>
      </c>
      <c r="AD33" s="15">
        <v>9.08</v>
      </c>
      <c r="AE33" s="15">
        <v>7.21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92D050"/>
  </sheetPr>
  <dimension ref="A1:AE35"/>
  <sheetViews>
    <sheetView showGridLines="0" workbookViewId="0">
      <selection activeCell="D6" sqref="D6"/>
    </sheetView>
  </sheetViews>
  <sheetFormatPr baseColWidth="10" defaultRowHeight="15" x14ac:dyDescent="0.25"/>
  <cols>
    <col min="1" max="3" width="9.85546875" bestFit="1" customWidth="1"/>
    <col min="4" max="4" width="58" bestFit="1" customWidth="1"/>
    <col min="5" max="5" width="10.42578125" bestFit="1" customWidth="1"/>
    <col min="6" max="6" width="13.42578125" bestFit="1" customWidth="1"/>
    <col min="8" max="8" width="3.5703125" bestFit="1" customWidth="1"/>
    <col min="9" max="9" width="8" bestFit="1" customWidth="1"/>
    <col min="10" max="10" width="10.7109375" bestFit="1" customWidth="1"/>
    <col min="11" max="11" width="12.42578125" bestFit="1" customWidth="1"/>
    <col min="12" max="12" width="5.28515625" bestFit="1" customWidth="1"/>
    <col min="13" max="13" width="6.85546875" bestFit="1" customWidth="1"/>
    <col min="14" max="16" width="14" bestFit="1" customWidth="1"/>
    <col min="17" max="21" width="5.7109375" bestFit="1" customWidth="1"/>
    <col min="22" max="23" width="11.28515625" bestFit="1" customWidth="1"/>
    <col min="24" max="25" width="8.7109375" bestFit="1" customWidth="1"/>
    <col min="26" max="26" width="9.140625" bestFit="1" customWidth="1"/>
    <col min="27" max="27" width="7.85546875" bestFit="1" customWidth="1"/>
    <col min="28" max="28" width="8.7109375" bestFit="1" customWidth="1"/>
    <col min="29" max="29" width="9.5703125" bestFit="1" customWidth="1"/>
    <col min="30" max="30" width="6" bestFit="1" customWidth="1"/>
    <col min="31" max="31" width="8.28515625" bestFit="1" customWidth="1"/>
  </cols>
  <sheetData>
    <row r="1" spans="1:31" ht="4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2" t="s">
        <v>21</v>
      </c>
      <c r="W1" s="4" t="s">
        <v>22</v>
      </c>
      <c r="X1" s="4" t="s">
        <v>23</v>
      </c>
      <c r="Y1" s="5" t="s">
        <v>24</v>
      </c>
      <c r="Z1" s="5" t="s">
        <v>25</v>
      </c>
      <c r="AA1" s="6" t="s">
        <v>26</v>
      </c>
      <c r="AB1" s="6" t="s">
        <v>27</v>
      </c>
      <c r="AC1" s="7" t="s">
        <v>28</v>
      </c>
      <c r="AD1" s="6" t="s">
        <v>29</v>
      </c>
      <c r="AE1" s="6" t="s">
        <v>78</v>
      </c>
    </row>
    <row r="2" spans="1:31" x14ac:dyDescent="0.25">
      <c r="A2" s="15">
        <v>87</v>
      </c>
      <c r="B2" s="15">
        <v>10</v>
      </c>
      <c r="C2" s="15">
        <v>10</v>
      </c>
      <c r="D2" s="15" t="s">
        <v>30</v>
      </c>
      <c r="E2" s="15">
        <v>2960</v>
      </c>
      <c r="F2" s="15" t="s">
        <v>31</v>
      </c>
      <c r="G2" s="15"/>
      <c r="H2" s="15">
        <v>40</v>
      </c>
      <c r="I2" s="15"/>
      <c r="J2" s="15"/>
      <c r="K2" s="15"/>
      <c r="L2" s="15"/>
      <c r="M2" s="15"/>
      <c r="N2" s="16"/>
      <c r="O2" s="16"/>
      <c r="P2" s="16"/>
      <c r="Q2" s="16"/>
      <c r="R2" s="16"/>
      <c r="S2" s="16"/>
      <c r="T2" s="16"/>
      <c r="U2" s="16"/>
      <c r="V2" s="15"/>
      <c r="W2" s="15"/>
      <c r="X2" s="15"/>
      <c r="Y2" s="15"/>
      <c r="Z2" s="15" t="s">
        <v>32</v>
      </c>
      <c r="AA2" s="11">
        <v>1.4400000000000002</v>
      </c>
      <c r="AB2" s="11">
        <v>1.8</v>
      </c>
      <c r="AC2" s="15">
        <v>1</v>
      </c>
      <c r="AD2" s="15">
        <v>1.61</v>
      </c>
      <c r="AE2" s="15">
        <v>1.1299999999999999</v>
      </c>
    </row>
    <row r="3" spans="1:31" x14ac:dyDescent="0.25">
      <c r="A3" s="15">
        <v>87</v>
      </c>
      <c r="B3" s="15">
        <v>10</v>
      </c>
      <c r="C3" s="15">
        <v>10</v>
      </c>
      <c r="D3" s="15" t="s">
        <v>33</v>
      </c>
      <c r="E3" s="15">
        <v>5056</v>
      </c>
      <c r="F3" s="15" t="s">
        <v>31</v>
      </c>
      <c r="G3" s="15"/>
      <c r="H3" s="15">
        <v>6</v>
      </c>
      <c r="I3" s="15"/>
      <c r="J3" s="15"/>
      <c r="K3" s="15" t="s">
        <v>34</v>
      </c>
      <c r="L3" s="15"/>
      <c r="M3" s="15"/>
      <c r="N3" s="16"/>
      <c r="O3" s="16"/>
      <c r="P3" s="16"/>
      <c r="Q3" s="16"/>
      <c r="R3" s="16"/>
      <c r="S3" s="16"/>
      <c r="T3" s="16"/>
      <c r="U3" s="16"/>
      <c r="V3" s="15"/>
      <c r="W3" s="15"/>
      <c r="X3" s="15"/>
      <c r="Y3" s="15"/>
      <c r="Z3" s="15" t="s">
        <v>32</v>
      </c>
      <c r="AA3" s="15">
        <v>3.29</v>
      </c>
      <c r="AB3" s="15">
        <v>3.95</v>
      </c>
      <c r="AC3" s="15">
        <v>1</v>
      </c>
      <c r="AD3" s="15">
        <v>3.27</v>
      </c>
      <c r="AE3" s="15">
        <v>2.29</v>
      </c>
    </row>
    <row r="4" spans="1:31" x14ac:dyDescent="0.25">
      <c r="A4" s="15">
        <v>87</v>
      </c>
      <c r="B4" s="15">
        <v>10</v>
      </c>
      <c r="C4" s="15">
        <v>10</v>
      </c>
      <c r="D4" s="15" t="s">
        <v>35</v>
      </c>
      <c r="E4" s="15">
        <v>5063</v>
      </c>
      <c r="F4" s="15" t="s">
        <v>31</v>
      </c>
      <c r="G4" s="15"/>
      <c r="H4" s="15">
        <v>6</v>
      </c>
      <c r="I4" s="15"/>
      <c r="J4" s="15"/>
      <c r="K4" s="15" t="s">
        <v>34</v>
      </c>
      <c r="L4" s="15"/>
      <c r="M4" s="15"/>
      <c r="N4" s="16"/>
      <c r="O4" s="16"/>
      <c r="P4" s="16"/>
      <c r="Q4" s="16"/>
      <c r="R4" s="16"/>
      <c r="S4" s="16"/>
      <c r="T4" s="16"/>
      <c r="U4" s="16"/>
      <c r="V4" s="15"/>
      <c r="W4" s="15"/>
      <c r="X4" s="15"/>
      <c r="Y4" s="15"/>
      <c r="Z4" s="15" t="s">
        <v>32</v>
      </c>
      <c r="AA4" s="15">
        <v>3.29</v>
      </c>
      <c r="AB4" s="15">
        <v>3.95</v>
      </c>
      <c r="AC4" s="15">
        <v>1</v>
      </c>
      <c r="AD4" s="15">
        <v>3.27</v>
      </c>
      <c r="AE4" s="15">
        <v>2.29</v>
      </c>
    </row>
    <row r="5" spans="1:31" x14ac:dyDescent="0.25">
      <c r="A5" s="15">
        <v>87</v>
      </c>
      <c r="B5" s="15">
        <v>10</v>
      </c>
      <c r="C5" s="15">
        <v>10</v>
      </c>
      <c r="D5" s="15" t="s">
        <v>36</v>
      </c>
      <c r="E5" s="15">
        <v>7236</v>
      </c>
      <c r="F5" s="15" t="s">
        <v>31</v>
      </c>
      <c r="G5" s="15"/>
      <c r="H5" s="15">
        <v>32</v>
      </c>
      <c r="I5" s="15"/>
      <c r="J5" s="15"/>
      <c r="K5" s="15" t="s">
        <v>37</v>
      </c>
      <c r="L5" s="15"/>
      <c r="M5" s="15"/>
      <c r="N5" s="16"/>
      <c r="O5" s="16"/>
      <c r="P5" s="16"/>
      <c r="Q5" s="16"/>
      <c r="R5" s="16"/>
      <c r="S5" s="16"/>
      <c r="T5" s="16"/>
      <c r="U5" s="16"/>
      <c r="V5" s="15"/>
      <c r="W5" s="15"/>
      <c r="X5" s="15"/>
      <c r="Y5" s="15"/>
      <c r="Z5" s="15" t="s">
        <v>32</v>
      </c>
      <c r="AA5" s="15">
        <v>1.25</v>
      </c>
      <c r="AB5" s="15">
        <v>1.5</v>
      </c>
      <c r="AC5" s="15">
        <v>1</v>
      </c>
      <c r="AD5" s="15">
        <v>0.9</v>
      </c>
      <c r="AE5" s="15">
        <v>0.63</v>
      </c>
    </row>
    <row r="6" spans="1:31" x14ac:dyDescent="0.25">
      <c r="A6" s="15">
        <v>87</v>
      </c>
      <c r="B6" s="15">
        <v>10</v>
      </c>
      <c r="C6" s="15">
        <v>10</v>
      </c>
      <c r="D6" s="11" t="s">
        <v>79</v>
      </c>
      <c r="E6" s="15">
        <v>11445</v>
      </c>
      <c r="F6" s="15" t="s">
        <v>39</v>
      </c>
      <c r="G6" s="15"/>
      <c r="H6" s="15">
        <v>36</v>
      </c>
      <c r="I6" s="15"/>
      <c r="J6" s="15"/>
      <c r="K6" s="15" t="s">
        <v>40</v>
      </c>
      <c r="L6" s="15"/>
      <c r="M6" s="15"/>
      <c r="N6" s="16">
        <v>40111445</v>
      </c>
      <c r="O6" s="16">
        <v>5000159461801</v>
      </c>
      <c r="P6" s="16"/>
      <c r="Q6" s="16"/>
      <c r="R6" s="16"/>
      <c r="S6" s="16"/>
      <c r="T6" s="16"/>
      <c r="U6" s="16"/>
      <c r="V6" s="15"/>
      <c r="W6" s="15"/>
      <c r="X6" s="15"/>
      <c r="Y6" s="15"/>
      <c r="Z6" s="15" t="s">
        <v>41</v>
      </c>
      <c r="AA6" s="15">
        <v>1.42</v>
      </c>
      <c r="AB6" s="15">
        <v>1.5</v>
      </c>
      <c r="AC6" s="15">
        <v>1</v>
      </c>
      <c r="AD6" s="15">
        <v>0.95</v>
      </c>
      <c r="AE6" s="15">
        <v>0.67</v>
      </c>
    </row>
    <row r="7" spans="1:31" x14ac:dyDescent="0.25">
      <c r="A7" s="15">
        <v>87</v>
      </c>
      <c r="B7" s="15">
        <v>10</v>
      </c>
      <c r="C7" s="15">
        <v>10</v>
      </c>
      <c r="D7" s="15" t="s">
        <v>42</v>
      </c>
      <c r="E7" s="15">
        <v>12960</v>
      </c>
      <c r="F7" s="15" t="s">
        <v>39</v>
      </c>
      <c r="G7" s="15"/>
      <c r="H7" s="15">
        <v>40</v>
      </c>
      <c r="I7" s="15"/>
      <c r="J7" s="15"/>
      <c r="K7" s="15"/>
      <c r="L7" s="15"/>
      <c r="M7" s="15"/>
      <c r="N7" s="16">
        <v>3366961102960</v>
      </c>
      <c r="O7" s="16"/>
      <c r="P7" s="16"/>
      <c r="Q7" s="16"/>
      <c r="R7" s="16"/>
      <c r="S7" s="16"/>
      <c r="T7" s="16"/>
      <c r="U7" s="16"/>
      <c r="V7" s="15"/>
      <c r="W7" s="15"/>
      <c r="X7" s="15"/>
      <c r="Y7" s="15"/>
      <c r="Z7" s="15" t="s">
        <v>32</v>
      </c>
      <c r="AA7" s="15">
        <v>1.63</v>
      </c>
      <c r="AB7" s="15">
        <v>1.95</v>
      </c>
      <c r="AC7" s="15">
        <v>1</v>
      </c>
      <c r="AD7" s="15">
        <v>1.61</v>
      </c>
      <c r="AE7" s="15">
        <v>1.1299999999999999</v>
      </c>
    </row>
    <row r="8" spans="1:31" x14ac:dyDescent="0.25">
      <c r="A8" s="15">
        <v>87</v>
      </c>
      <c r="B8" s="15">
        <v>10</v>
      </c>
      <c r="C8" s="15">
        <v>10</v>
      </c>
      <c r="D8" s="15" t="s">
        <v>33</v>
      </c>
      <c r="E8" s="15">
        <v>15056</v>
      </c>
      <c r="F8" s="15" t="s">
        <v>39</v>
      </c>
      <c r="G8" s="15"/>
      <c r="H8" s="15">
        <v>6</v>
      </c>
      <c r="I8" s="15"/>
      <c r="J8" s="15"/>
      <c r="K8" s="15" t="s">
        <v>34</v>
      </c>
      <c r="L8" s="15"/>
      <c r="M8" s="15"/>
      <c r="N8" s="16">
        <v>7622210205056</v>
      </c>
      <c r="O8" s="16"/>
      <c r="P8" s="16"/>
      <c r="Q8" s="16"/>
      <c r="R8" s="16"/>
      <c r="S8" s="16"/>
      <c r="T8" s="16"/>
      <c r="U8" s="16"/>
      <c r="V8" s="15"/>
      <c r="W8" s="15"/>
      <c r="X8" s="15"/>
      <c r="Y8" s="15"/>
      <c r="Z8" s="15" t="s">
        <v>32</v>
      </c>
      <c r="AA8" s="15">
        <v>3.29</v>
      </c>
      <c r="AB8" s="15">
        <v>3.95</v>
      </c>
      <c r="AC8" s="15">
        <v>1</v>
      </c>
      <c r="AD8" s="15">
        <v>3.27</v>
      </c>
      <c r="AE8" s="15">
        <v>2.29</v>
      </c>
    </row>
    <row r="9" spans="1:31" x14ac:dyDescent="0.25">
      <c r="A9" s="15">
        <v>87</v>
      </c>
      <c r="B9" s="15">
        <v>10</v>
      </c>
      <c r="C9" s="15">
        <v>10</v>
      </c>
      <c r="D9" s="15" t="s">
        <v>35</v>
      </c>
      <c r="E9" s="15">
        <v>15063</v>
      </c>
      <c r="F9" s="15" t="s">
        <v>39</v>
      </c>
      <c r="G9" s="15"/>
      <c r="H9" s="15">
        <v>6</v>
      </c>
      <c r="I9" s="15"/>
      <c r="J9" s="15"/>
      <c r="K9" s="15" t="s">
        <v>34</v>
      </c>
      <c r="L9" s="15"/>
      <c r="M9" s="15"/>
      <c r="N9" s="16">
        <v>7622210203960</v>
      </c>
      <c r="O9" s="16">
        <v>7622210205063</v>
      </c>
      <c r="P9" s="16"/>
      <c r="Q9" s="16"/>
      <c r="R9" s="16"/>
      <c r="S9" s="16"/>
      <c r="T9" s="16"/>
      <c r="U9" s="16"/>
      <c r="V9" s="15"/>
      <c r="W9" s="15"/>
      <c r="X9" s="15"/>
      <c r="Y9" s="15"/>
      <c r="Z9" s="15" t="s">
        <v>32</v>
      </c>
      <c r="AA9" s="17">
        <v>6.36</v>
      </c>
      <c r="AB9" s="15">
        <v>7.95</v>
      </c>
      <c r="AC9" s="15">
        <v>1</v>
      </c>
      <c r="AD9" s="15">
        <v>5.27</v>
      </c>
      <c r="AE9" s="15">
        <v>4.29</v>
      </c>
    </row>
    <row r="10" spans="1:31" x14ac:dyDescent="0.25">
      <c r="A10" s="15">
        <v>87</v>
      </c>
      <c r="B10" s="15">
        <v>10</v>
      </c>
      <c r="C10" s="15">
        <v>10</v>
      </c>
      <c r="D10" s="15" t="s">
        <v>43</v>
      </c>
      <c r="E10" s="15">
        <v>15701</v>
      </c>
      <c r="F10" s="15" t="s">
        <v>39</v>
      </c>
      <c r="G10" s="15"/>
      <c r="H10" s="15">
        <v>6</v>
      </c>
      <c r="I10" s="15"/>
      <c r="J10" s="15"/>
      <c r="K10" s="15" t="s">
        <v>34</v>
      </c>
      <c r="L10" s="15"/>
      <c r="M10" s="15"/>
      <c r="N10" s="16">
        <v>7622210615695</v>
      </c>
      <c r="O10" s="16">
        <v>7622210615701</v>
      </c>
      <c r="P10" s="16"/>
      <c r="Q10" s="16"/>
      <c r="R10" s="16"/>
      <c r="S10" s="16"/>
      <c r="T10" s="16"/>
      <c r="U10" s="16"/>
      <c r="V10" s="15"/>
      <c r="W10" s="15"/>
      <c r="X10" s="15"/>
      <c r="Y10" s="15"/>
      <c r="Z10" s="15" t="s">
        <v>32</v>
      </c>
      <c r="AA10" s="17">
        <v>5.5600000000000005</v>
      </c>
      <c r="AB10" s="15">
        <v>6.95</v>
      </c>
      <c r="AC10" s="15">
        <v>1</v>
      </c>
      <c r="AD10" s="15">
        <v>4.3499999999999996</v>
      </c>
      <c r="AE10" s="15">
        <v>3.65</v>
      </c>
    </row>
    <row r="11" spans="1:31" x14ac:dyDescent="0.25">
      <c r="A11" s="18">
        <v>87</v>
      </c>
      <c r="B11" s="18">
        <v>10</v>
      </c>
      <c r="C11" s="18">
        <v>10</v>
      </c>
      <c r="D11" s="18" t="s">
        <v>76</v>
      </c>
      <c r="E11" s="18">
        <v>52397</v>
      </c>
      <c r="F11" s="18" t="s">
        <v>39</v>
      </c>
      <c r="G11" s="18"/>
      <c r="H11" s="18">
        <v>36</v>
      </c>
      <c r="I11" s="18"/>
      <c r="J11" s="18"/>
      <c r="K11" s="18" t="s">
        <v>77</v>
      </c>
      <c r="L11" s="18"/>
      <c r="M11" s="18"/>
      <c r="N11" s="19">
        <v>40052397</v>
      </c>
      <c r="O11" s="19">
        <v>7613035356023</v>
      </c>
      <c r="P11" s="19"/>
      <c r="Q11" s="19"/>
      <c r="R11" s="19"/>
      <c r="S11" s="19"/>
      <c r="T11" s="19"/>
      <c r="U11" s="19"/>
      <c r="V11" s="18"/>
      <c r="W11" s="18"/>
      <c r="X11" s="18"/>
      <c r="Y11" s="18"/>
      <c r="Z11" s="18" t="s">
        <v>32</v>
      </c>
      <c r="AA11" s="20">
        <v>4.4000000000000004</v>
      </c>
      <c r="AB11" s="18">
        <v>5.5</v>
      </c>
      <c r="AC11" s="18">
        <v>1</v>
      </c>
      <c r="AD11" s="18">
        <v>2.9</v>
      </c>
      <c r="AE11" s="18">
        <v>2.63</v>
      </c>
    </row>
    <row r="12" spans="1:31" x14ac:dyDescent="0.25">
      <c r="A12" s="15">
        <v>87</v>
      </c>
      <c r="B12" s="15">
        <v>10</v>
      </c>
      <c r="C12" s="15">
        <v>10</v>
      </c>
      <c r="D12" s="15" t="s">
        <v>44</v>
      </c>
      <c r="E12" s="15">
        <v>17236</v>
      </c>
      <c r="F12" s="15" t="s">
        <v>39</v>
      </c>
      <c r="G12" s="15"/>
      <c r="H12" s="15">
        <v>32</v>
      </c>
      <c r="I12" s="15"/>
      <c r="J12" s="15"/>
      <c r="K12" s="15" t="s">
        <v>37</v>
      </c>
      <c r="L12" s="15"/>
      <c r="M12" s="15"/>
      <c r="N12" s="16">
        <v>5000159407236</v>
      </c>
      <c r="O12" s="16">
        <v>5000159461276</v>
      </c>
      <c r="P12" s="16"/>
      <c r="Q12" s="16"/>
      <c r="R12" s="16"/>
      <c r="S12" s="16"/>
      <c r="T12" s="16"/>
      <c r="U12" s="16"/>
      <c r="V12" s="15"/>
      <c r="W12" s="15"/>
      <c r="X12" s="15"/>
      <c r="Y12" s="15"/>
      <c r="Z12" s="15" t="s">
        <v>32</v>
      </c>
      <c r="AA12" s="17">
        <v>4.4000000000000004</v>
      </c>
      <c r="AB12" s="15">
        <v>5.5</v>
      </c>
      <c r="AC12" s="15">
        <v>1</v>
      </c>
      <c r="AD12" s="15">
        <v>2.9</v>
      </c>
      <c r="AE12" s="15">
        <v>2.63</v>
      </c>
    </row>
    <row r="13" spans="1:31" x14ac:dyDescent="0.25">
      <c r="A13" s="15">
        <v>70</v>
      </c>
      <c r="B13" s="15">
        <v>20</v>
      </c>
      <c r="C13" s="15">
        <v>20</v>
      </c>
      <c r="D13" s="15" t="s">
        <v>45</v>
      </c>
      <c r="E13" s="15">
        <v>20276</v>
      </c>
      <c r="F13" s="15" t="s">
        <v>46</v>
      </c>
      <c r="G13" s="15"/>
      <c r="H13" s="15">
        <v>1</v>
      </c>
      <c r="I13" s="15"/>
      <c r="J13" s="15"/>
      <c r="K13" s="15"/>
      <c r="L13" s="15"/>
      <c r="M13" s="15"/>
      <c r="N13" s="16">
        <v>3466171555904</v>
      </c>
      <c r="O13" s="16">
        <v>3760232372951</v>
      </c>
      <c r="P13" s="16"/>
      <c r="Q13" s="16"/>
      <c r="R13" s="16"/>
      <c r="S13" s="16"/>
      <c r="T13" s="16"/>
      <c r="U13" s="16"/>
      <c r="V13" s="15"/>
      <c r="W13" s="15"/>
      <c r="X13" s="15"/>
      <c r="Y13" s="15"/>
      <c r="Z13" s="15" t="s">
        <v>32</v>
      </c>
      <c r="AA13" s="17">
        <v>45.56</v>
      </c>
      <c r="AB13" s="15">
        <v>56.95</v>
      </c>
      <c r="AC13" s="15">
        <v>1</v>
      </c>
      <c r="AD13" s="15">
        <v>45.9</v>
      </c>
      <c r="AE13" s="15">
        <v>32.730000000000004</v>
      </c>
    </row>
    <row r="14" spans="1:31" x14ac:dyDescent="0.25">
      <c r="A14" s="15">
        <v>87</v>
      </c>
      <c r="B14" s="15">
        <v>10</v>
      </c>
      <c r="C14" s="15">
        <v>10</v>
      </c>
      <c r="D14" s="15" t="s">
        <v>47</v>
      </c>
      <c r="E14" s="15">
        <v>23011</v>
      </c>
      <c r="F14" s="15" t="s">
        <v>39</v>
      </c>
      <c r="G14" s="15"/>
      <c r="H14" s="15">
        <v>1</v>
      </c>
      <c r="I14" s="15"/>
      <c r="J14" s="15"/>
      <c r="K14" s="15" t="s">
        <v>34</v>
      </c>
      <c r="L14" s="15"/>
      <c r="M14" s="15"/>
      <c r="N14" s="16">
        <v>3158840230112</v>
      </c>
      <c r="O14" s="16"/>
      <c r="P14" s="16"/>
      <c r="Q14" s="16"/>
      <c r="R14" s="16"/>
      <c r="S14" s="16"/>
      <c r="T14" s="16"/>
      <c r="U14" s="16"/>
      <c r="V14" s="15"/>
      <c r="W14" s="15"/>
      <c r="X14" s="15"/>
      <c r="Y14" s="15"/>
      <c r="Z14" s="15" t="s">
        <v>32</v>
      </c>
      <c r="AA14" s="17">
        <v>3.2080000000000002</v>
      </c>
      <c r="AB14" s="15">
        <v>4.01</v>
      </c>
      <c r="AC14" s="15">
        <v>1</v>
      </c>
      <c r="AD14" s="15">
        <v>2.0099999999999998</v>
      </c>
      <c r="AE14" s="15">
        <v>2.0099999999999998</v>
      </c>
    </row>
    <row r="15" spans="1:31" x14ac:dyDescent="0.25">
      <c r="A15" s="15">
        <v>87</v>
      </c>
      <c r="B15" s="15">
        <v>10</v>
      </c>
      <c r="C15" s="15">
        <v>10</v>
      </c>
      <c r="D15" s="15" t="s">
        <v>48</v>
      </c>
      <c r="E15" s="15">
        <v>23017</v>
      </c>
      <c r="F15" s="15" t="s">
        <v>39</v>
      </c>
      <c r="G15" s="15"/>
      <c r="H15" s="15">
        <v>1</v>
      </c>
      <c r="I15" s="15"/>
      <c r="J15" s="15"/>
      <c r="K15" s="15"/>
      <c r="L15" s="15"/>
      <c r="M15" s="15"/>
      <c r="N15" s="16">
        <v>3158840230174</v>
      </c>
      <c r="O15" s="16"/>
      <c r="P15" s="16"/>
      <c r="Q15" s="16"/>
      <c r="R15" s="16"/>
      <c r="S15" s="16"/>
      <c r="T15" s="16"/>
      <c r="U15" s="16"/>
      <c r="V15" s="15"/>
      <c r="W15" s="15"/>
      <c r="X15" s="15"/>
      <c r="Y15" s="15"/>
      <c r="Z15" s="15" t="s">
        <v>32</v>
      </c>
      <c r="AA15" s="17">
        <v>3.2080000000000002</v>
      </c>
      <c r="AB15" s="15">
        <v>4.01</v>
      </c>
      <c r="AC15" s="15">
        <v>1</v>
      </c>
      <c r="AD15" s="15">
        <v>2.0099999999999998</v>
      </c>
      <c r="AE15" s="15">
        <v>2.0099999999999998</v>
      </c>
    </row>
    <row r="16" spans="1:31" x14ac:dyDescent="0.25">
      <c r="A16" s="15">
        <v>87</v>
      </c>
      <c r="B16" s="15">
        <v>10</v>
      </c>
      <c r="C16" s="15">
        <v>10</v>
      </c>
      <c r="D16" s="15" t="s">
        <v>49</v>
      </c>
      <c r="E16" s="15">
        <v>23036</v>
      </c>
      <c r="F16" s="15" t="s">
        <v>39</v>
      </c>
      <c r="G16" s="15"/>
      <c r="H16" s="15">
        <v>1</v>
      </c>
      <c r="I16" s="15"/>
      <c r="J16" s="15"/>
      <c r="K16" s="15" t="s">
        <v>50</v>
      </c>
      <c r="L16" s="15"/>
      <c r="M16" s="15"/>
      <c r="N16" s="16">
        <v>3158840230365</v>
      </c>
      <c r="O16" s="16"/>
      <c r="P16" s="16"/>
      <c r="Q16" s="16"/>
      <c r="R16" s="16"/>
      <c r="S16" s="16"/>
      <c r="T16" s="16"/>
      <c r="U16" s="16"/>
      <c r="V16" s="15"/>
      <c r="W16" s="15"/>
      <c r="X16" s="15"/>
      <c r="Y16" s="15"/>
      <c r="Z16" s="15" t="s">
        <v>32</v>
      </c>
      <c r="AA16" s="17">
        <v>3.2080000000000002</v>
      </c>
      <c r="AB16" s="15">
        <v>4.01</v>
      </c>
      <c r="AC16" s="15">
        <v>1</v>
      </c>
      <c r="AD16" s="15">
        <v>2.0099999999999998</v>
      </c>
      <c r="AE16" s="15">
        <v>2.0099999999999998</v>
      </c>
    </row>
    <row r="17" spans="1:31" x14ac:dyDescent="0.25">
      <c r="A17" s="15">
        <v>10</v>
      </c>
      <c r="B17" s="15">
        <v>20</v>
      </c>
      <c r="C17" s="15">
        <v>40</v>
      </c>
      <c r="D17" s="15" t="s">
        <v>51</v>
      </c>
      <c r="E17" s="15">
        <v>24634</v>
      </c>
      <c r="F17" s="15" t="s">
        <v>46</v>
      </c>
      <c r="G17" s="15"/>
      <c r="H17" s="15">
        <v>4</v>
      </c>
      <c r="I17" s="15"/>
      <c r="J17" s="15"/>
      <c r="K17" s="15" t="s">
        <v>52</v>
      </c>
      <c r="L17" s="15"/>
      <c r="M17" s="15"/>
      <c r="N17" s="16">
        <v>4008177024634</v>
      </c>
      <c r="O17" s="16"/>
      <c r="P17" s="16"/>
      <c r="Q17" s="16"/>
      <c r="R17" s="16"/>
      <c r="S17" s="16"/>
      <c r="T17" s="16"/>
      <c r="U17" s="16"/>
      <c r="V17" s="15" t="s">
        <v>53</v>
      </c>
      <c r="W17" s="15"/>
      <c r="X17" s="15">
        <v>0.221</v>
      </c>
      <c r="Y17" s="15"/>
      <c r="Z17" s="15" t="s">
        <v>32</v>
      </c>
      <c r="AA17" s="17">
        <v>54.031999999999996</v>
      </c>
      <c r="AB17" s="15">
        <v>67.539999999999992</v>
      </c>
      <c r="AC17" s="15">
        <v>1</v>
      </c>
      <c r="AD17" s="15">
        <v>37.979999999999997</v>
      </c>
      <c r="AE17" s="15">
        <v>30.78</v>
      </c>
    </row>
    <row r="18" spans="1:31" x14ac:dyDescent="0.25">
      <c r="A18" s="15">
        <v>87</v>
      </c>
      <c r="B18" s="15">
        <v>10</v>
      </c>
      <c r="C18" s="15">
        <v>10</v>
      </c>
      <c r="D18" s="15" t="s">
        <v>54</v>
      </c>
      <c r="E18" s="15">
        <v>26043</v>
      </c>
      <c r="F18" s="15" t="s">
        <v>39</v>
      </c>
      <c r="G18" s="15"/>
      <c r="H18" s="15">
        <v>6</v>
      </c>
      <c r="I18" s="15"/>
      <c r="J18" s="15"/>
      <c r="K18" s="15" t="s">
        <v>34</v>
      </c>
      <c r="L18" s="15"/>
      <c r="M18" s="15"/>
      <c r="N18" s="16">
        <v>7622210926043</v>
      </c>
      <c r="O18" s="10">
        <v>7622210926050</v>
      </c>
      <c r="P18" s="16"/>
      <c r="Q18" s="16"/>
      <c r="R18" s="16"/>
      <c r="S18" s="16"/>
      <c r="T18" s="16"/>
      <c r="U18" s="16"/>
      <c r="V18" s="15"/>
      <c r="W18" s="15"/>
      <c r="X18" s="15"/>
      <c r="Y18" s="15"/>
      <c r="Z18" s="15" t="s">
        <v>32</v>
      </c>
      <c r="AA18" s="17">
        <v>6.36</v>
      </c>
      <c r="AB18" s="15">
        <v>7.95</v>
      </c>
      <c r="AC18" s="15">
        <v>1</v>
      </c>
      <c r="AD18" s="15">
        <v>5.27</v>
      </c>
      <c r="AE18" s="15">
        <v>4.29</v>
      </c>
    </row>
    <row r="19" spans="1:31" x14ac:dyDescent="0.25">
      <c r="A19" s="18">
        <v>20</v>
      </c>
      <c r="B19" s="18">
        <v>20</v>
      </c>
      <c r="C19" s="18">
        <v>75</v>
      </c>
      <c r="D19" s="18" t="s">
        <v>75</v>
      </c>
      <c r="E19" s="18">
        <v>44712</v>
      </c>
      <c r="F19" s="18" t="s">
        <v>31</v>
      </c>
      <c r="G19" s="18"/>
      <c r="H19" s="18">
        <v>1</v>
      </c>
      <c r="I19" s="18"/>
      <c r="J19" s="18"/>
      <c r="K19" s="18" t="s">
        <v>72</v>
      </c>
      <c r="L19" s="18"/>
      <c r="M19" s="18"/>
      <c r="N19" s="19">
        <v>3266720447120</v>
      </c>
      <c r="O19" s="19"/>
      <c r="P19" s="19"/>
      <c r="Q19" s="19"/>
      <c r="R19" s="19"/>
      <c r="S19" s="19"/>
      <c r="T19" s="19"/>
      <c r="U19" s="19"/>
      <c r="V19" s="18"/>
      <c r="W19" s="18"/>
      <c r="X19" s="18"/>
      <c r="Y19" s="18"/>
      <c r="Z19" s="18" t="s">
        <v>32</v>
      </c>
      <c r="AA19" s="20">
        <v>11.120000000000001</v>
      </c>
      <c r="AB19" s="18">
        <v>13.9</v>
      </c>
      <c r="AC19" s="18">
        <v>1</v>
      </c>
      <c r="AD19" s="18">
        <v>8.7199999999999989</v>
      </c>
      <c r="AE19" s="18">
        <v>6.95</v>
      </c>
    </row>
    <row r="20" spans="1:31" x14ac:dyDescent="0.25">
      <c r="A20" s="15">
        <v>87</v>
      </c>
      <c r="B20" s="15">
        <v>10</v>
      </c>
      <c r="C20" s="15">
        <v>10</v>
      </c>
      <c r="D20" s="15" t="s">
        <v>55</v>
      </c>
      <c r="E20" s="15">
        <v>30400</v>
      </c>
      <c r="F20" s="15" t="s">
        <v>39</v>
      </c>
      <c r="G20" s="15"/>
      <c r="H20" s="11">
        <v>15</v>
      </c>
      <c r="I20" s="15"/>
      <c r="J20" s="15"/>
      <c r="K20" s="15" t="s">
        <v>50</v>
      </c>
      <c r="L20" s="15"/>
      <c r="M20" s="15"/>
      <c r="N20" s="16">
        <v>3103220030400</v>
      </c>
      <c r="O20" s="16">
        <v>3103228030400</v>
      </c>
      <c r="P20" s="16">
        <v>3103228030402</v>
      </c>
      <c r="Q20" s="16"/>
      <c r="R20" s="16"/>
      <c r="S20" s="16"/>
      <c r="T20" s="16"/>
      <c r="U20" s="16"/>
      <c r="V20" s="15"/>
      <c r="W20" s="15"/>
      <c r="X20" s="15"/>
      <c r="Y20" s="15"/>
      <c r="Z20" s="15" t="s">
        <v>32</v>
      </c>
      <c r="AA20" s="17">
        <v>3.9600000000000004</v>
      </c>
      <c r="AB20" s="15">
        <v>4.95</v>
      </c>
      <c r="AC20" s="15">
        <v>1</v>
      </c>
      <c r="AD20" s="15">
        <v>2.62</v>
      </c>
      <c r="AE20" s="15">
        <v>2.4300000000000002</v>
      </c>
    </row>
    <row r="21" spans="1:31" x14ac:dyDescent="0.25">
      <c r="A21" s="15">
        <v>87</v>
      </c>
      <c r="B21" s="15">
        <v>10</v>
      </c>
      <c r="C21" s="15">
        <v>10</v>
      </c>
      <c r="D21" s="15" t="s">
        <v>56</v>
      </c>
      <c r="E21" s="15">
        <v>30417</v>
      </c>
      <c r="F21" s="15" t="s">
        <v>39</v>
      </c>
      <c r="G21" s="15"/>
      <c r="H21" s="15">
        <v>30</v>
      </c>
      <c r="I21" s="15"/>
      <c r="J21" s="15"/>
      <c r="K21" s="15" t="s">
        <v>50</v>
      </c>
      <c r="L21" s="15"/>
      <c r="M21" s="15"/>
      <c r="N21" s="16">
        <v>3103220030417</v>
      </c>
      <c r="O21" s="16">
        <v>3103228030417</v>
      </c>
      <c r="P21" s="16">
        <v>3103228030419</v>
      </c>
      <c r="Q21" s="16"/>
      <c r="R21" s="16"/>
      <c r="S21" s="16"/>
      <c r="T21" s="16"/>
      <c r="U21" s="16"/>
      <c r="V21" s="15"/>
      <c r="W21" s="15"/>
      <c r="X21" s="15"/>
      <c r="Y21" s="15"/>
      <c r="Z21" s="15" t="s">
        <v>32</v>
      </c>
      <c r="AA21" s="17">
        <v>3.9600000000000004</v>
      </c>
      <c r="AB21" s="15">
        <v>4.95</v>
      </c>
      <c r="AC21" s="15">
        <v>1</v>
      </c>
      <c r="AD21" s="15">
        <v>2.62</v>
      </c>
      <c r="AE21" s="15">
        <v>2.4300000000000002</v>
      </c>
    </row>
    <row r="22" spans="1:31" x14ac:dyDescent="0.25">
      <c r="A22" s="15">
        <v>87</v>
      </c>
      <c r="B22" s="15">
        <v>10</v>
      </c>
      <c r="C22" s="15">
        <v>10</v>
      </c>
      <c r="D22" s="15" t="s">
        <v>57</v>
      </c>
      <c r="E22" s="15">
        <v>30424</v>
      </c>
      <c r="F22" s="15" t="s">
        <v>39</v>
      </c>
      <c r="G22" s="15"/>
      <c r="H22" s="15">
        <v>30</v>
      </c>
      <c r="I22" s="15"/>
      <c r="J22" s="15"/>
      <c r="K22" s="15" t="s">
        <v>50</v>
      </c>
      <c r="L22" s="15"/>
      <c r="M22" s="15"/>
      <c r="N22" s="16">
        <v>3103220030424</v>
      </c>
      <c r="O22" s="16">
        <v>3103228030424</v>
      </c>
      <c r="P22" s="16">
        <v>3103228030426</v>
      </c>
      <c r="Q22" s="16"/>
      <c r="R22" s="16"/>
      <c r="S22" s="16"/>
      <c r="T22" s="16"/>
      <c r="U22" s="16"/>
      <c r="V22" s="15"/>
      <c r="W22" s="15"/>
      <c r="X22" s="15"/>
      <c r="Y22" s="15"/>
      <c r="Z22" s="15" t="s">
        <v>32</v>
      </c>
      <c r="AA22" s="17">
        <v>3.9600000000000004</v>
      </c>
      <c r="AB22" s="15">
        <v>4.95</v>
      </c>
      <c r="AC22" s="15">
        <v>1</v>
      </c>
      <c r="AD22" s="15">
        <v>2.62</v>
      </c>
      <c r="AE22" s="15">
        <v>2.4300000000000002</v>
      </c>
    </row>
    <row r="23" spans="1:31" x14ac:dyDescent="0.25">
      <c r="A23" s="15">
        <v>87</v>
      </c>
      <c r="B23" s="15">
        <v>10</v>
      </c>
      <c r="C23" s="15">
        <v>10</v>
      </c>
      <c r="D23" s="15" t="s">
        <v>58</v>
      </c>
      <c r="E23" s="15">
        <v>30431</v>
      </c>
      <c r="F23" s="15" t="s">
        <v>39</v>
      </c>
      <c r="G23" s="15"/>
      <c r="H23" s="15">
        <v>30</v>
      </c>
      <c r="I23" s="15"/>
      <c r="J23" s="15"/>
      <c r="K23" s="15" t="s">
        <v>50</v>
      </c>
      <c r="L23" s="15"/>
      <c r="M23" s="15"/>
      <c r="N23" s="16">
        <v>3103220030431</v>
      </c>
      <c r="O23" s="16">
        <v>3103228030431</v>
      </c>
      <c r="P23" s="16">
        <v>3103228030433</v>
      </c>
      <c r="Q23" s="16"/>
      <c r="R23" s="16"/>
      <c r="S23" s="16"/>
      <c r="T23" s="16"/>
      <c r="U23" s="16"/>
      <c r="V23" s="15"/>
      <c r="W23" s="15"/>
      <c r="X23" s="15"/>
      <c r="Y23" s="15"/>
      <c r="Z23" s="15" t="s">
        <v>32</v>
      </c>
      <c r="AA23" s="17">
        <v>3.9600000000000004</v>
      </c>
      <c r="AB23" s="15">
        <v>4.95</v>
      </c>
      <c r="AC23" s="15">
        <v>1</v>
      </c>
      <c r="AD23" s="15">
        <v>2.62</v>
      </c>
      <c r="AE23" s="15">
        <v>2.4300000000000002</v>
      </c>
    </row>
    <row r="24" spans="1:31" x14ac:dyDescent="0.25">
      <c r="A24" s="15">
        <v>87</v>
      </c>
      <c r="B24" s="15">
        <v>10</v>
      </c>
      <c r="C24" s="15">
        <v>10</v>
      </c>
      <c r="D24" s="15" t="s">
        <v>59</v>
      </c>
      <c r="E24" s="15">
        <v>30455</v>
      </c>
      <c r="F24" s="15" t="s">
        <v>39</v>
      </c>
      <c r="G24" s="15"/>
      <c r="H24" s="15">
        <v>30</v>
      </c>
      <c r="I24" s="15"/>
      <c r="J24" s="15"/>
      <c r="K24" s="15" t="s">
        <v>50</v>
      </c>
      <c r="L24" s="15"/>
      <c r="M24" s="15"/>
      <c r="N24" s="16">
        <v>3103220030455</v>
      </c>
      <c r="O24" s="16">
        <v>3103228030455</v>
      </c>
      <c r="P24" s="16">
        <v>3103228030457</v>
      </c>
      <c r="Q24" s="16"/>
      <c r="R24" s="16"/>
      <c r="S24" s="16"/>
      <c r="T24" s="16"/>
      <c r="U24" s="16"/>
      <c r="V24" s="15"/>
      <c r="W24" s="15"/>
      <c r="X24" s="15"/>
      <c r="Y24" s="15"/>
      <c r="Z24" s="15" t="s">
        <v>32</v>
      </c>
      <c r="AA24" s="17">
        <v>3.9600000000000004</v>
      </c>
      <c r="AB24" s="15">
        <v>4.95</v>
      </c>
      <c r="AC24" s="15">
        <v>1</v>
      </c>
      <c r="AD24" s="15">
        <v>2.62</v>
      </c>
      <c r="AE24" s="15">
        <v>2.4300000000000002</v>
      </c>
    </row>
    <row r="25" spans="1:31" x14ac:dyDescent="0.25">
      <c r="A25" s="15">
        <v>87</v>
      </c>
      <c r="B25" s="15">
        <v>10</v>
      </c>
      <c r="C25" s="15">
        <v>10</v>
      </c>
      <c r="D25" s="15" t="s">
        <v>60</v>
      </c>
      <c r="E25" s="15">
        <v>30462</v>
      </c>
      <c r="F25" s="15" t="s">
        <v>39</v>
      </c>
      <c r="G25" s="15"/>
      <c r="H25" s="15">
        <v>30</v>
      </c>
      <c r="I25" s="15"/>
      <c r="J25" s="15"/>
      <c r="K25" s="15" t="s">
        <v>50</v>
      </c>
      <c r="L25" s="15"/>
      <c r="M25" s="15"/>
      <c r="N25" s="16">
        <v>3103220030462</v>
      </c>
      <c r="O25" s="16">
        <v>3103228030462</v>
      </c>
      <c r="P25" s="16">
        <v>3103228030464</v>
      </c>
      <c r="Q25" s="16"/>
      <c r="R25" s="16"/>
      <c r="S25" s="16"/>
      <c r="T25" s="16"/>
      <c r="U25" s="16"/>
      <c r="V25" s="15"/>
      <c r="W25" s="15"/>
      <c r="X25" s="15"/>
      <c r="Y25" s="15"/>
      <c r="Z25" s="15" t="s">
        <v>32</v>
      </c>
      <c r="AA25" s="17">
        <v>3.9600000000000004</v>
      </c>
      <c r="AB25" s="15">
        <v>4.95</v>
      </c>
      <c r="AC25" s="15">
        <v>1</v>
      </c>
      <c r="AD25" s="15">
        <v>2.62</v>
      </c>
      <c r="AE25" s="15">
        <v>2.4300000000000002</v>
      </c>
    </row>
    <row r="26" spans="1:31" x14ac:dyDescent="0.25">
      <c r="A26" s="15">
        <v>20</v>
      </c>
      <c r="B26" s="15">
        <v>20</v>
      </c>
      <c r="C26" s="15">
        <v>95</v>
      </c>
      <c r="D26" s="15" t="s">
        <v>61</v>
      </c>
      <c r="E26" s="15">
        <v>33760</v>
      </c>
      <c r="F26" s="11" t="s">
        <v>46</v>
      </c>
      <c r="G26" s="15"/>
      <c r="H26" s="15">
        <v>4</v>
      </c>
      <c r="I26" s="15"/>
      <c r="J26" s="15"/>
      <c r="K26" s="15" t="s">
        <v>63</v>
      </c>
      <c r="L26" s="15"/>
      <c r="M26" s="15"/>
      <c r="N26" s="16">
        <v>5032227336889</v>
      </c>
      <c r="O26" s="16"/>
      <c r="P26" s="16"/>
      <c r="Q26" s="16"/>
      <c r="R26" s="16"/>
      <c r="S26" s="16"/>
      <c r="T26" s="16"/>
      <c r="U26" s="16"/>
      <c r="V26" s="15"/>
      <c r="W26" s="15"/>
      <c r="X26" s="15"/>
      <c r="Y26" s="15"/>
      <c r="Z26" s="15" t="s">
        <v>32</v>
      </c>
      <c r="AA26" s="17">
        <v>11.192</v>
      </c>
      <c r="AB26" s="15">
        <v>13.99</v>
      </c>
      <c r="AC26" s="15">
        <v>1</v>
      </c>
      <c r="AD26" s="15">
        <v>11.12</v>
      </c>
      <c r="AE26" s="15">
        <v>8.7100000000000009</v>
      </c>
    </row>
    <row r="27" spans="1:31" x14ac:dyDescent="0.25">
      <c r="A27" s="15">
        <v>87</v>
      </c>
      <c r="B27" s="15">
        <v>10</v>
      </c>
      <c r="C27" s="15">
        <v>10</v>
      </c>
      <c r="D27" s="15" t="s">
        <v>64</v>
      </c>
      <c r="E27" s="15">
        <v>35726</v>
      </c>
      <c r="F27" s="15" t="s">
        <v>39</v>
      </c>
      <c r="G27" s="15"/>
      <c r="H27" s="15">
        <v>30</v>
      </c>
      <c r="I27" s="15"/>
      <c r="J27" s="15"/>
      <c r="K27" s="15" t="s">
        <v>50</v>
      </c>
      <c r="L27" s="15"/>
      <c r="M27" s="15"/>
      <c r="N27" s="16">
        <v>3103220035726</v>
      </c>
      <c r="O27" s="16">
        <v>3103228035726</v>
      </c>
      <c r="P27" s="16">
        <v>3103228035728</v>
      </c>
      <c r="Q27" s="16"/>
      <c r="R27" s="16"/>
      <c r="S27" s="16"/>
      <c r="T27" s="16"/>
      <c r="U27" s="16"/>
      <c r="V27" s="15"/>
      <c r="W27" s="15"/>
      <c r="X27" s="15"/>
      <c r="Y27" s="15"/>
      <c r="Z27" s="15" t="s">
        <v>32</v>
      </c>
      <c r="AA27" s="17">
        <v>3.9600000000000004</v>
      </c>
      <c r="AB27" s="15">
        <v>4.95</v>
      </c>
      <c r="AC27" s="15">
        <v>1</v>
      </c>
      <c r="AD27" s="15">
        <v>2.62</v>
      </c>
      <c r="AE27" s="15">
        <v>2.4300000000000002</v>
      </c>
    </row>
    <row r="28" spans="1:31" x14ac:dyDescent="0.25">
      <c r="A28" s="15">
        <v>87</v>
      </c>
      <c r="B28" s="15">
        <v>10</v>
      </c>
      <c r="C28" s="15">
        <v>10</v>
      </c>
      <c r="D28" s="15" t="s">
        <v>65</v>
      </c>
      <c r="E28" s="15">
        <v>37720</v>
      </c>
      <c r="F28" s="15" t="s">
        <v>39</v>
      </c>
      <c r="G28" s="15"/>
      <c r="H28" s="15">
        <v>30</v>
      </c>
      <c r="I28" s="15"/>
      <c r="J28" s="15"/>
      <c r="K28" s="15" t="s">
        <v>50</v>
      </c>
      <c r="L28" s="15"/>
      <c r="M28" s="15"/>
      <c r="N28" s="16">
        <v>3103220037720</v>
      </c>
      <c r="O28" s="16">
        <v>3103228037720</v>
      </c>
      <c r="P28" s="16">
        <v>3103228037722</v>
      </c>
      <c r="Q28" s="16"/>
      <c r="R28" s="16"/>
      <c r="S28" s="16"/>
      <c r="T28" s="16"/>
      <c r="U28" s="16"/>
      <c r="V28" s="15"/>
      <c r="W28" s="15"/>
      <c r="X28" s="15"/>
      <c r="Y28" s="15"/>
      <c r="Z28" s="15" t="s">
        <v>32</v>
      </c>
      <c r="AA28" s="17">
        <v>3.9600000000000004</v>
      </c>
      <c r="AB28" s="15">
        <v>4.95</v>
      </c>
      <c r="AC28" s="15">
        <v>1</v>
      </c>
      <c r="AD28" s="15">
        <v>2.62</v>
      </c>
      <c r="AE28" s="15">
        <v>2.4300000000000002</v>
      </c>
    </row>
    <row r="29" spans="1:31" x14ac:dyDescent="0.25">
      <c r="A29" s="15">
        <v>80</v>
      </c>
      <c r="B29" s="15">
        <v>20</v>
      </c>
      <c r="C29" s="15">
        <v>20</v>
      </c>
      <c r="D29" s="15" t="s">
        <v>66</v>
      </c>
      <c r="E29" s="15">
        <v>38532</v>
      </c>
      <c r="F29" s="15" t="s">
        <v>67</v>
      </c>
      <c r="G29" s="15"/>
      <c r="H29" s="15">
        <v>1</v>
      </c>
      <c r="I29" s="15"/>
      <c r="J29" s="15"/>
      <c r="K29" s="15"/>
      <c r="L29" s="15"/>
      <c r="M29" s="15"/>
      <c r="N29" s="16">
        <v>6924478950022</v>
      </c>
      <c r="O29" s="16">
        <v>6924478950053</v>
      </c>
      <c r="P29" s="16"/>
      <c r="Q29" s="16"/>
      <c r="R29" s="16"/>
      <c r="S29" s="16"/>
      <c r="T29" s="16"/>
      <c r="U29" s="16"/>
      <c r="V29" s="15"/>
      <c r="W29" s="15"/>
      <c r="X29" s="15"/>
      <c r="Y29" s="15"/>
      <c r="Z29" s="15" t="s">
        <v>32</v>
      </c>
      <c r="AA29" s="17">
        <v>53.52000000000001</v>
      </c>
      <c r="AB29" s="15">
        <v>66.900000000000006</v>
      </c>
      <c r="AC29" s="15">
        <v>1</v>
      </c>
      <c r="AD29" s="15">
        <v>46.13</v>
      </c>
      <c r="AE29" s="15">
        <v>32.89</v>
      </c>
    </row>
    <row r="30" spans="1:31" x14ac:dyDescent="0.25">
      <c r="A30" s="15">
        <v>80</v>
      </c>
      <c r="B30" s="15">
        <v>20</v>
      </c>
      <c r="C30" s="15">
        <v>20</v>
      </c>
      <c r="D30" s="15" t="s">
        <v>68</v>
      </c>
      <c r="E30" s="15">
        <v>38533</v>
      </c>
      <c r="F30" s="15" t="s">
        <v>67</v>
      </c>
      <c r="G30" s="15"/>
      <c r="H30" s="15">
        <v>1</v>
      </c>
      <c r="I30" s="15"/>
      <c r="J30" s="15"/>
      <c r="K30" s="15"/>
      <c r="L30" s="15"/>
      <c r="M30" s="15"/>
      <c r="N30" s="16">
        <v>6924478950060</v>
      </c>
      <c r="O30" s="16"/>
      <c r="P30" s="16"/>
      <c r="Q30" s="16"/>
      <c r="R30" s="16"/>
      <c r="S30" s="16"/>
      <c r="T30" s="16"/>
      <c r="U30" s="16"/>
      <c r="V30" s="15"/>
      <c r="W30" s="15"/>
      <c r="X30" s="15"/>
      <c r="Y30" s="15"/>
      <c r="Z30" s="15" t="s">
        <v>32</v>
      </c>
      <c r="AA30" s="17">
        <v>53.52000000000001</v>
      </c>
      <c r="AB30" s="15">
        <v>66.900000000000006</v>
      </c>
      <c r="AC30" s="15">
        <v>1</v>
      </c>
      <c r="AD30" s="15">
        <v>46.13</v>
      </c>
      <c r="AE30" s="15">
        <v>32.89</v>
      </c>
    </row>
    <row r="31" spans="1:31" x14ac:dyDescent="0.25">
      <c r="A31" s="15">
        <v>80</v>
      </c>
      <c r="B31" s="15">
        <v>20</v>
      </c>
      <c r="C31" s="15">
        <v>20</v>
      </c>
      <c r="D31" s="15" t="s">
        <v>69</v>
      </c>
      <c r="E31" s="15">
        <v>38534</v>
      </c>
      <c r="F31" s="15" t="s">
        <v>67</v>
      </c>
      <c r="G31" s="15"/>
      <c r="H31" s="15">
        <v>1</v>
      </c>
      <c r="I31" s="15"/>
      <c r="J31" s="15"/>
      <c r="K31" s="15"/>
      <c r="L31" s="15"/>
      <c r="M31" s="15"/>
      <c r="N31" s="16">
        <v>4053861005710</v>
      </c>
      <c r="O31" s="16"/>
      <c r="P31" s="16"/>
      <c r="Q31" s="16"/>
      <c r="R31" s="16"/>
      <c r="S31" s="16"/>
      <c r="T31" s="16"/>
      <c r="U31" s="16"/>
      <c r="V31" s="15"/>
      <c r="W31" s="15"/>
      <c r="X31" s="15"/>
      <c r="Y31" s="15"/>
      <c r="Z31" s="15" t="s">
        <v>32</v>
      </c>
      <c r="AA31" s="17">
        <v>63.120000000000005</v>
      </c>
      <c r="AB31" s="15">
        <v>78.900000000000006</v>
      </c>
      <c r="AC31" s="15">
        <v>1</v>
      </c>
      <c r="AD31" s="15">
        <v>62.34</v>
      </c>
      <c r="AE31" s="15">
        <v>44.24</v>
      </c>
    </row>
    <row r="32" spans="1:31" x14ac:dyDescent="0.25">
      <c r="A32" s="15">
        <v>80</v>
      </c>
      <c r="B32" s="15">
        <v>20</v>
      </c>
      <c r="C32" s="15">
        <v>20</v>
      </c>
      <c r="D32" s="15" t="s">
        <v>70</v>
      </c>
      <c r="E32" s="15">
        <v>38535</v>
      </c>
      <c r="F32" s="15" t="s">
        <v>67</v>
      </c>
      <c r="G32" s="15"/>
      <c r="H32" s="15">
        <v>1</v>
      </c>
      <c r="I32" s="15"/>
      <c r="J32" s="15"/>
      <c r="K32" s="15"/>
      <c r="L32" s="15"/>
      <c r="M32" s="15"/>
      <c r="N32" s="16">
        <v>4053861005734</v>
      </c>
      <c r="O32" s="16">
        <v>4053861012763</v>
      </c>
      <c r="P32" s="16"/>
      <c r="Q32" s="16"/>
      <c r="R32" s="16"/>
      <c r="S32" s="16"/>
      <c r="T32" s="16"/>
      <c r="U32" s="16"/>
      <c r="V32" s="15"/>
      <c r="W32" s="15"/>
      <c r="X32" s="15"/>
      <c r="Y32" s="15"/>
      <c r="Z32" s="15" t="s">
        <v>32</v>
      </c>
      <c r="AA32" s="17">
        <v>63.120000000000005</v>
      </c>
      <c r="AB32" s="15">
        <v>78.900000000000006</v>
      </c>
      <c r="AC32" s="15">
        <v>1</v>
      </c>
      <c r="AD32" s="15">
        <v>62.34</v>
      </c>
      <c r="AE32" s="15">
        <v>44.24</v>
      </c>
    </row>
    <row r="33" spans="1:31" x14ac:dyDescent="0.25">
      <c r="A33" s="15">
        <v>20</v>
      </c>
      <c r="B33" s="15">
        <v>20</v>
      </c>
      <c r="C33" s="15">
        <v>75</v>
      </c>
      <c r="D33" s="15" t="s">
        <v>71</v>
      </c>
      <c r="E33" s="15">
        <v>44602</v>
      </c>
      <c r="F33" s="15" t="s">
        <v>46</v>
      </c>
      <c r="G33" s="15"/>
      <c r="H33" s="15">
        <v>1</v>
      </c>
      <c r="I33" s="15"/>
      <c r="J33" s="15"/>
      <c r="K33" s="15" t="s">
        <v>72</v>
      </c>
      <c r="L33" s="15"/>
      <c r="M33" s="15"/>
      <c r="N33" s="16">
        <v>3266720446024</v>
      </c>
      <c r="O33" s="16"/>
      <c r="P33" s="16"/>
      <c r="Q33" s="16"/>
      <c r="R33" s="16"/>
      <c r="S33" s="16"/>
      <c r="T33" s="16"/>
      <c r="U33" s="16"/>
      <c r="V33" s="15"/>
      <c r="W33" s="15"/>
      <c r="X33" s="15"/>
      <c r="Y33" s="15"/>
      <c r="Z33" s="15" t="s">
        <v>32</v>
      </c>
      <c r="AA33" s="17">
        <v>11.120000000000001</v>
      </c>
      <c r="AB33" s="15">
        <v>13.9</v>
      </c>
      <c r="AC33" s="15">
        <v>1</v>
      </c>
      <c r="AD33" s="15">
        <v>9.08</v>
      </c>
      <c r="AE33" s="15">
        <v>7.21</v>
      </c>
    </row>
    <row r="34" spans="1:31" x14ac:dyDescent="0.25">
      <c r="A34" s="15">
        <v>20</v>
      </c>
      <c r="B34" s="15">
        <v>20</v>
      </c>
      <c r="C34" s="15">
        <v>75</v>
      </c>
      <c r="D34" s="15" t="s">
        <v>73</v>
      </c>
      <c r="E34" s="15">
        <v>44622</v>
      </c>
      <c r="F34" s="15" t="s">
        <v>46</v>
      </c>
      <c r="G34" s="15"/>
      <c r="H34" s="15">
        <v>1</v>
      </c>
      <c r="I34" s="15"/>
      <c r="J34" s="15"/>
      <c r="K34" s="15" t="s">
        <v>72</v>
      </c>
      <c r="L34" s="15"/>
      <c r="M34" s="15"/>
      <c r="N34" s="16">
        <v>3266720446222</v>
      </c>
      <c r="O34" s="16"/>
      <c r="P34" s="16"/>
      <c r="Q34" s="16"/>
      <c r="R34" s="16"/>
      <c r="S34" s="16"/>
      <c r="T34" s="16"/>
      <c r="U34" s="16"/>
      <c r="V34" s="15"/>
      <c r="W34" s="15"/>
      <c r="X34" s="15"/>
      <c r="Y34" s="15"/>
      <c r="Z34" s="15" t="s">
        <v>32</v>
      </c>
      <c r="AA34" s="17">
        <v>11.120000000000001</v>
      </c>
      <c r="AB34" s="15">
        <v>13.9</v>
      </c>
      <c r="AC34" s="15">
        <v>1</v>
      </c>
      <c r="AD34" s="15">
        <v>10.8</v>
      </c>
      <c r="AE34" s="15">
        <v>8.48</v>
      </c>
    </row>
    <row r="35" spans="1:31" x14ac:dyDescent="0.25">
      <c r="A35" s="15">
        <v>20</v>
      </c>
      <c r="B35" s="15">
        <v>20</v>
      </c>
      <c r="C35" s="15">
        <v>75</v>
      </c>
      <c r="D35" s="15" t="s">
        <v>74</v>
      </c>
      <c r="E35" s="15">
        <v>44662</v>
      </c>
      <c r="F35" s="15" t="s">
        <v>46</v>
      </c>
      <c r="G35" s="15"/>
      <c r="H35" s="15">
        <v>1</v>
      </c>
      <c r="I35" s="15"/>
      <c r="J35" s="15"/>
      <c r="K35" s="15" t="s">
        <v>72</v>
      </c>
      <c r="L35" s="15"/>
      <c r="M35" s="15"/>
      <c r="N35" s="16">
        <v>3266720446628</v>
      </c>
      <c r="O35" s="16"/>
      <c r="P35" s="16"/>
      <c r="Q35" s="16"/>
      <c r="R35" s="16"/>
      <c r="S35" s="16"/>
      <c r="T35" s="16"/>
      <c r="U35" s="16"/>
      <c r="V35" s="15"/>
      <c r="W35" s="15"/>
      <c r="X35" s="15"/>
      <c r="Y35" s="15"/>
      <c r="Z35" s="15" t="s">
        <v>32</v>
      </c>
      <c r="AA35" s="17">
        <v>11.16</v>
      </c>
      <c r="AB35" s="15">
        <v>13.95</v>
      </c>
      <c r="AC35" s="15">
        <v>1</v>
      </c>
      <c r="AD35" s="15">
        <v>9.08</v>
      </c>
      <c r="AE35" s="11">
        <v>7.19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N</vt:lpstr>
      <vt:lpstr>BASE N-1</vt:lpstr>
      <vt:lpstr>Résultat souhaité</vt:lpstr>
      <vt:lpstr>'BASE N'!Zone_d_impression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DEMAISON</dc:creator>
  <cp:lastModifiedBy>DjiDji</cp:lastModifiedBy>
  <dcterms:created xsi:type="dcterms:W3CDTF">2020-06-05T14:40:40Z</dcterms:created>
  <dcterms:modified xsi:type="dcterms:W3CDTF">2020-06-05T17:27:44Z</dcterms:modified>
</cp:coreProperties>
</file>