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8515" windowHeight="14370" activeTab="2"/>
  </bookViews>
  <sheets>
    <sheet name="KPI - SPS" sheetId="8" r:id="rId1"/>
    <sheet name="Ressources" sheetId="4" r:id="rId2"/>
    <sheet name="Scores" sheetId="5" r:id="rId3"/>
  </sheets>
  <definedNames>
    <definedName name="_xlnm._FilterDatabase" localSheetId="1" hidden="1">Ressources!$F$35:$L$47</definedName>
    <definedName name="KPI_ID">Ressources!$F$11:$F$20</definedName>
    <definedName name="SPS_ID">Ressources!$F$24:$F$33</definedName>
  </definedNames>
  <calcPr calcId="152511"/>
</workbook>
</file>

<file path=xl/calcChain.xml><?xml version="1.0" encoding="utf-8"?>
<calcChain xmlns="http://schemas.openxmlformats.org/spreadsheetml/2006/main">
  <c r="G18" i="5" l="1" a="1"/>
  <c r="G18" i="5" s="1"/>
  <c r="G19" i="5" a="1"/>
  <c r="G19" i="5" s="1"/>
  <c r="G20" i="5" a="1"/>
  <c r="G20" i="5" s="1"/>
  <c r="G21" i="5" a="1"/>
  <c r="G21" i="5" s="1"/>
  <c r="G22" i="5" a="1"/>
  <c r="G22" i="5" s="1"/>
  <c r="G23" i="5" a="1"/>
  <c r="G23" i="5" s="1"/>
  <c r="H143" i="5" l="1"/>
  <c r="I143" i="5"/>
  <c r="J143" i="5"/>
  <c r="K143" i="5"/>
  <c r="L143" i="5"/>
  <c r="M143" i="5"/>
  <c r="N143" i="5"/>
  <c r="O143" i="5"/>
  <c r="P143" i="5"/>
  <c r="Q143" i="5"/>
  <c r="Q129" i="5"/>
  <c r="P129" i="5"/>
  <c r="O129" i="5"/>
  <c r="N129" i="5"/>
  <c r="M129" i="5"/>
  <c r="L129" i="5"/>
  <c r="K129" i="5"/>
  <c r="J129" i="5"/>
  <c r="I129" i="5"/>
  <c r="H129" i="5"/>
  <c r="Q115" i="5"/>
  <c r="P115" i="5"/>
  <c r="O115" i="5"/>
  <c r="N115" i="5"/>
  <c r="M115" i="5"/>
  <c r="L115" i="5"/>
  <c r="K115" i="5"/>
  <c r="J115" i="5"/>
  <c r="I115" i="5"/>
  <c r="H115" i="5"/>
  <c r="Q101" i="5"/>
  <c r="P101" i="5"/>
  <c r="O101" i="5"/>
  <c r="N101" i="5"/>
  <c r="M101" i="5"/>
  <c r="L101" i="5"/>
  <c r="K101" i="5"/>
  <c r="J101" i="5"/>
  <c r="I101" i="5"/>
  <c r="H101" i="5"/>
  <c r="Q87" i="5"/>
  <c r="P87" i="5"/>
  <c r="O87" i="5"/>
  <c r="N87" i="5"/>
  <c r="M87" i="5"/>
  <c r="L87" i="5"/>
  <c r="K87" i="5"/>
  <c r="J87" i="5"/>
  <c r="I87" i="5"/>
  <c r="H87" i="5"/>
  <c r="Q73" i="5"/>
  <c r="P73" i="5"/>
  <c r="O73" i="5"/>
  <c r="N73" i="5"/>
  <c r="M73" i="5"/>
  <c r="L73" i="5"/>
  <c r="K73" i="5"/>
  <c r="J73" i="5"/>
  <c r="I73" i="5"/>
  <c r="H73" i="5"/>
  <c r="Q59" i="5"/>
  <c r="P59" i="5"/>
  <c r="O59" i="5"/>
  <c r="N59" i="5"/>
  <c r="M59" i="5"/>
  <c r="L59" i="5"/>
  <c r="K59" i="5"/>
  <c r="J59" i="5"/>
  <c r="I59" i="5"/>
  <c r="H59" i="5"/>
  <c r="Q45" i="5"/>
  <c r="P45" i="5"/>
  <c r="O45" i="5"/>
  <c r="N45" i="5"/>
  <c r="M45" i="5"/>
  <c r="L45" i="5"/>
  <c r="K45" i="5"/>
  <c r="J45" i="5"/>
  <c r="I45" i="5"/>
  <c r="H45" i="5"/>
  <c r="Q31" i="5"/>
  <c r="P31" i="5"/>
  <c r="O31" i="5"/>
  <c r="N31" i="5"/>
  <c r="M31" i="5"/>
  <c r="L31" i="5"/>
  <c r="K31" i="5"/>
  <c r="J31" i="5"/>
  <c r="I31" i="5"/>
  <c r="H31" i="5"/>
  <c r="I17" i="5"/>
  <c r="J17" i="5"/>
  <c r="K17" i="5"/>
  <c r="L17" i="5"/>
  <c r="M17" i="5"/>
  <c r="N17" i="5"/>
  <c r="O17" i="5"/>
  <c r="P17" i="5"/>
  <c r="Q17" i="5"/>
  <c r="H17" i="5"/>
  <c r="L37" i="4" a="1"/>
  <c r="L37" i="4" s="1"/>
  <c r="L38" i="4" a="1"/>
  <c r="L38" i="4" s="1"/>
  <c r="L39" i="4" a="1"/>
  <c r="L39" i="4" s="1"/>
  <c r="L40" i="4" a="1"/>
  <c r="L40" i="4" s="1"/>
  <c r="L41" i="4" a="1"/>
  <c r="L41" i="4" s="1"/>
  <c r="L42" i="4" a="1"/>
  <c r="L42" i="4" s="1"/>
  <c r="L43" i="4" a="1"/>
  <c r="L43" i="4" s="1"/>
  <c r="L44" i="4" a="1"/>
  <c r="L44" i="4" s="1"/>
  <c r="L45" i="4" a="1"/>
  <c r="L45" i="4" s="1"/>
  <c r="L46" i="4" a="1"/>
  <c r="L46" i="4" s="1"/>
  <c r="L47" i="4" a="1"/>
  <c r="L47" i="4" s="1"/>
  <c r="L48" i="4" a="1"/>
  <c r="L48" i="4" s="1"/>
  <c r="L49" i="4" a="1"/>
  <c r="L49" i="4" s="1"/>
  <c r="L50" i="4" a="1"/>
  <c r="L50" i="4" s="1"/>
  <c r="L51" i="4" a="1"/>
  <c r="L51" i="4" s="1"/>
  <c r="L52" i="4" a="1"/>
  <c r="L52" i="4" s="1"/>
  <c r="L53" i="4" a="1"/>
  <c r="L53" i="4" s="1"/>
  <c r="L54" i="4" a="1"/>
  <c r="L54" i="4" s="1"/>
  <c r="L55" i="4" a="1"/>
  <c r="L55" i="4" s="1"/>
  <c r="L56" i="4" a="1"/>
  <c r="L56" i="4" s="1"/>
  <c r="L57" i="4" a="1"/>
  <c r="L57" i="4" s="1"/>
  <c r="L58" i="4" a="1"/>
  <c r="L58" i="4" s="1"/>
  <c r="L59" i="4" a="1"/>
  <c r="L59" i="4" s="1"/>
  <c r="L60" i="4" a="1"/>
  <c r="L60" i="4" s="1"/>
  <c r="L61" i="4" a="1"/>
  <c r="L61" i="4" s="1"/>
  <c r="L62" i="4" a="1"/>
  <c r="L62" i="4" s="1"/>
  <c r="L63" i="4" a="1"/>
  <c r="L63" i="4" s="1"/>
  <c r="L64" i="4" a="1"/>
  <c r="L64" i="4" s="1"/>
  <c r="L65" i="4" a="1"/>
  <c r="L65" i="4" s="1"/>
  <c r="L66" i="4" a="1"/>
  <c r="L66" i="4" s="1"/>
  <c r="L67" i="4" a="1"/>
  <c r="L67" i="4" s="1"/>
  <c r="L68" i="4" a="1"/>
  <c r="L68" i="4" s="1"/>
  <c r="L69" i="4" a="1"/>
  <c r="L69" i="4" s="1"/>
  <c r="L70" i="4" a="1"/>
  <c r="L70" i="4" s="1"/>
  <c r="L71" i="4" a="1"/>
  <c r="L71" i="4" s="1"/>
  <c r="L72" i="4" a="1"/>
  <c r="L72" i="4" s="1"/>
  <c r="L73" i="4" a="1"/>
  <c r="L73" i="4" s="1"/>
  <c r="L74" i="4" a="1"/>
  <c r="L74" i="4" s="1"/>
  <c r="L75" i="4" a="1"/>
  <c r="L75" i="4" s="1"/>
  <c r="L76" i="4" a="1"/>
  <c r="L76" i="4" s="1"/>
  <c r="L77" i="4" a="1"/>
  <c r="L77" i="4" s="1"/>
  <c r="L78" i="4" a="1"/>
  <c r="L78" i="4" s="1"/>
  <c r="L79" i="4" a="1"/>
  <c r="L79" i="4" s="1"/>
  <c r="L80" i="4" a="1"/>
  <c r="L80" i="4" s="1"/>
  <c r="L81" i="4" a="1"/>
  <c r="L81" i="4" s="1"/>
  <c r="L82" i="4" a="1"/>
  <c r="L82" i="4" s="1"/>
  <c r="L83" i="4" a="1"/>
  <c r="L83" i="4" s="1"/>
  <c r="L84" i="4" a="1"/>
  <c r="L84" i="4" s="1"/>
  <c r="L85" i="4" a="1"/>
  <c r="L85" i="4" s="1"/>
  <c r="L86" i="4" a="1"/>
  <c r="L86" i="4" s="1"/>
  <c r="L87" i="4" a="1"/>
  <c r="L87" i="4" s="1"/>
  <c r="L88" i="4" a="1"/>
  <c r="L88" i="4" s="1"/>
  <c r="L89" i="4" a="1"/>
  <c r="L89" i="4" s="1"/>
  <c r="L90" i="4" a="1"/>
  <c r="L90" i="4" s="1"/>
  <c r="L91" i="4" a="1"/>
  <c r="L91" i="4" s="1"/>
  <c r="L92" i="4" a="1"/>
  <c r="L92" i="4" s="1"/>
  <c r="L93" i="4" a="1"/>
  <c r="L93" i="4" s="1"/>
  <c r="L94" i="4" a="1"/>
  <c r="L94" i="4" s="1"/>
  <c r="L95" i="4" a="1"/>
  <c r="L95" i="4" s="1"/>
  <c r="L96" i="4" a="1"/>
  <c r="L96" i="4" s="1"/>
  <c r="L97" i="4" a="1"/>
  <c r="L97" i="4" s="1"/>
  <c r="L98" i="4" a="1"/>
  <c r="L98" i="4" s="1"/>
  <c r="L99" i="4" a="1"/>
  <c r="L99" i="4" s="1"/>
  <c r="L100" i="4" a="1"/>
  <c r="L100" i="4" s="1"/>
  <c r="L101" i="4" a="1"/>
  <c r="L101" i="4" s="1"/>
  <c r="L102" i="4" a="1"/>
  <c r="L102" i="4" s="1"/>
  <c r="L103" i="4" a="1"/>
  <c r="L103" i="4" s="1"/>
  <c r="L104" i="4" a="1"/>
  <c r="L104" i="4" s="1"/>
  <c r="L105" i="4" a="1"/>
  <c r="L105" i="4" s="1"/>
  <c r="L106" i="4" a="1"/>
  <c r="L106" i="4" s="1"/>
  <c r="L107" i="4" a="1"/>
  <c r="L107" i="4" s="1"/>
  <c r="L108" i="4" a="1"/>
  <c r="L108" i="4" s="1"/>
  <c r="L109" i="4" a="1"/>
  <c r="L109" i="4" s="1"/>
  <c r="L110" i="4" a="1"/>
  <c r="L110" i="4" s="1"/>
  <c r="L111" i="4" a="1"/>
  <c r="L111" i="4" s="1"/>
  <c r="L112" i="4" a="1"/>
  <c r="L112" i="4" s="1"/>
  <c r="L113" i="4" a="1"/>
  <c r="L113" i="4" s="1"/>
  <c r="L114" i="4" a="1"/>
  <c r="L114" i="4" s="1"/>
  <c r="L115" i="4" a="1"/>
  <c r="L115" i="4" s="1"/>
  <c r="L116" i="4" a="1"/>
  <c r="L116" i="4" s="1"/>
  <c r="L117" i="4" a="1"/>
  <c r="L117" i="4" s="1"/>
  <c r="L118" i="4" a="1"/>
  <c r="L118" i="4" s="1"/>
  <c r="L119" i="4" a="1"/>
  <c r="L119" i="4" s="1"/>
  <c r="L120" i="4" a="1"/>
  <c r="L120" i="4" s="1"/>
  <c r="L121" i="4" a="1"/>
  <c r="L121" i="4" s="1"/>
  <c r="L122" i="4" a="1"/>
  <c r="L122" i="4" s="1"/>
  <c r="L123" i="4" a="1"/>
  <c r="L123" i="4" s="1"/>
  <c r="L124" i="4" a="1"/>
  <c r="L124" i="4" s="1"/>
  <c r="L125" i="4" a="1"/>
  <c r="L125" i="4" s="1"/>
  <c r="L36" i="4" a="1"/>
  <c r="L36" i="4" s="1"/>
  <c r="J13" i="4"/>
  <c r="G11" i="4" l="1"/>
  <c r="G24" i="4"/>
  <c r="G12" i="4"/>
  <c r="G25" i="4"/>
  <c r="G13" i="4"/>
  <c r="G26" i="4"/>
  <c r="G14" i="4"/>
  <c r="G27" i="4"/>
  <c r="G15" i="4"/>
  <c r="G28" i="4"/>
  <c r="G16" i="4"/>
  <c r="G29" i="4"/>
  <c r="G17" i="4"/>
  <c r="G30" i="4"/>
  <c r="G18" i="4"/>
  <c r="G31" i="4"/>
  <c r="G19" i="4"/>
  <c r="G32" i="4"/>
  <c r="G20" i="4"/>
  <c r="G33" i="4"/>
  <c r="Q142" i="5" l="1"/>
  <c r="P142" i="5"/>
  <c r="O142" i="5"/>
  <c r="N142" i="5"/>
  <c r="M142" i="5"/>
  <c r="L142" i="5"/>
  <c r="K142" i="5"/>
  <c r="J142" i="5"/>
  <c r="I142" i="5"/>
  <c r="H142" i="5"/>
  <c r="I140" i="5"/>
  <c r="Q128" i="5"/>
  <c r="P128" i="5"/>
  <c r="O128" i="5"/>
  <c r="N128" i="5"/>
  <c r="M128" i="5"/>
  <c r="L128" i="5"/>
  <c r="K128" i="5"/>
  <c r="J128" i="5"/>
  <c r="I128" i="5"/>
  <c r="H128" i="5"/>
  <c r="I126" i="5"/>
  <c r="Q114" i="5"/>
  <c r="P114" i="5"/>
  <c r="O114" i="5"/>
  <c r="N114" i="5"/>
  <c r="M114" i="5"/>
  <c r="L114" i="5"/>
  <c r="K114" i="5"/>
  <c r="J114" i="5"/>
  <c r="I114" i="5"/>
  <c r="H114" i="5"/>
  <c r="I112" i="5"/>
  <c r="Q100" i="5"/>
  <c r="P100" i="5"/>
  <c r="O100" i="5"/>
  <c r="N100" i="5"/>
  <c r="M100" i="5"/>
  <c r="L100" i="5"/>
  <c r="K100" i="5"/>
  <c r="J100" i="5"/>
  <c r="I100" i="5"/>
  <c r="H100" i="5"/>
  <c r="I98" i="5"/>
  <c r="Q86" i="5"/>
  <c r="P86" i="5"/>
  <c r="O86" i="5"/>
  <c r="N86" i="5"/>
  <c r="M86" i="5"/>
  <c r="L86" i="5"/>
  <c r="K86" i="5"/>
  <c r="J86" i="5"/>
  <c r="I86" i="5"/>
  <c r="H86" i="5"/>
  <c r="I84" i="5"/>
  <c r="Q72" i="5"/>
  <c r="P72" i="5"/>
  <c r="O72" i="5"/>
  <c r="N72" i="5"/>
  <c r="M72" i="5"/>
  <c r="L72" i="5"/>
  <c r="K72" i="5"/>
  <c r="J72" i="5"/>
  <c r="I72" i="5"/>
  <c r="H72" i="5"/>
  <c r="I70" i="5"/>
  <c r="Q58" i="5"/>
  <c r="P58" i="5"/>
  <c r="O58" i="5"/>
  <c r="N58" i="5"/>
  <c r="M58" i="5"/>
  <c r="L58" i="5"/>
  <c r="K58" i="5"/>
  <c r="J58" i="5"/>
  <c r="I58" i="5"/>
  <c r="H58" i="5"/>
  <c r="I56" i="5"/>
  <c r="Q44" i="5"/>
  <c r="P44" i="5"/>
  <c r="O44" i="5"/>
  <c r="N44" i="5"/>
  <c r="M44" i="5"/>
  <c r="L44" i="5"/>
  <c r="K44" i="5"/>
  <c r="J44" i="5"/>
  <c r="I44" i="5"/>
  <c r="H44" i="5"/>
  <c r="I42" i="5"/>
  <c r="Q30" i="5"/>
  <c r="P30" i="5"/>
  <c r="O30" i="5"/>
  <c r="N30" i="5"/>
  <c r="M30" i="5"/>
  <c r="L30" i="5"/>
  <c r="K30" i="5"/>
  <c r="J30" i="5"/>
  <c r="I30" i="5"/>
  <c r="H30" i="5"/>
  <c r="I28" i="5"/>
  <c r="I14" i="5" l="1"/>
  <c r="Q16" i="5"/>
  <c r="P16" i="5"/>
  <c r="O16" i="5"/>
  <c r="N16" i="5"/>
  <c r="M16" i="5"/>
  <c r="L16" i="5"/>
  <c r="K16" i="5"/>
  <c r="J16" i="5"/>
  <c r="I16" i="5"/>
  <c r="H16" i="5"/>
  <c r="F3" i="8" l="1"/>
  <c r="F3" i="5"/>
</calcChain>
</file>

<file path=xl/sharedStrings.xml><?xml version="1.0" encoding="utf-8"?>
<sst xmlns="http://schemas.openxmlformats.org/spreadsheetml/2006/main" count="299" uniqueCount="76">
  <si>
    <t>Fiche Info</t>
  </si>
  <si>
    <t>AnaDoc</t>
  </si>
  <si>
    <t>AnaMenu</t>
  </si>
  <si>
    <t>AnaFlag</t>
  </si>
  <si>
    <t>Serious Game</t>
  </si>
  <si>
    <t>Activités Shell</t>
  </si>
  <si>
    <t>P01</t>
  </si>
  <si>
    <t>P02</t>
  </si>
  <si>
    <t>P03</t>
  </si>
  <si>
    <t>P04</t>
  </si>
  <si>
    <t>P05</t>
  </si>
  <si>
    <t>P06</t>
  </si>
  <si>
    <t>P07</t>
  </si>
  <si>
    <t>P08</t>
  </si>
  <si>
    <t>ID</t>
  </si>
  <si>
    <t>Nom</t>
  </si>
  <si>
    <t>Description</t>
  </si>
  <si>
    <t>KPI / Potentiels</t>
  </si>
  <si>
    <t>SPS</t>
  </si>
  <si>
    <t>SPS01</t>
  </si>
  <si>
    <t>SPS02</t>
  </si>
  <si>
    <t>SPS03</t>
  </si>
  <si>
    <t>SPS04</t>
  </si>
  <si>
    <t>SPS05</t>
  </si>
  <si>
    <t>SPS06</t>
  </si>
  <si>
    <t>SPS07</t>
  </si>
  <si>
    <t>SPS08</t>
  </si>
  <si>
    <t>Type</t>
  </si>
  <si>
    <t>KPI</t>
  </si>
  <si>
    <t>Score</t>
  </si>
  <si>
    <t>SPS09</t>
  </si>
  <si>
    <t>SPS10</t>
  </si>
  <si>
    <t>P09</t>
  </si>
  <si>
    <t>P10</t>
  </si>
  <si>
    <t>KPI / SPS</t>
  </si>
  <si>
    <t>frerfef</t>
  </si>
  <si>
    <t>frefrefr</t>
  </si>
  <si>
    <t>dzazdz</t>
  </si>
  <si>
    <t>dezdddze</t>
  </si>
  <si>
    <t>Démo</t>
  </si>
  <si>
    <t>rererere</t>
  </si>
  <si>
    <t>ttetetetete</t>
  </si>
  <si>
    <t>yeyeyeyeye</t>
  </si>
  <si>
    <t>zazazaz</t>
  </si>
  <si>
    <t>deee</t>
  </si>
  <si>
    <t>zéééééé</t>
  </si>
  <si>
    <t>SCORES</t>
  </si>
  <si>
    <t>SG1</t>
  </si>
  <si>
    <t>SG2</t>
  </si>
  <si>
    <t>SG3</t>
  </si>
  <si>
    <t>SG4</t>
  </si>
  <si>
    <t>SG5</t>
  </si>
  <si>
    <t>SG6</t>
  </si>
  <si>
    <t>O01</t>
  </si>
  <si>
    <t>O02</t>
  </si>
  <si>
    <t>O03</t>
  </si>
  <si>
    <t>O04</t>
  </si>
  <si>
    <t>O05</t>
  </si>
  <si>
    <t>O06</t>
  </si>
  <si>
    <t>O07</t>
  </si>
  <si>
    <t>O08</t>
  </si>
  <si>
    <t>O09</t>
  </si>
  <si>
    <t>O10</t>
  </si>
  <si>
    <t>F</t>
  </si>
  <si>
    <t>Blablabla</t>
  </si>
  <si>
    <t>F06</t>
  </si>
  <si>
    <t>F?????</t>
  </si>
  <si>
    <t xml:space="preserve">SPS01 </t>
  </si>
  <si>
    <t xml:space="preserve">SPS04 </t>
  </si>
  <si>
    <t>grgtrgrtrggrt</t>
  </si>
  <si>
    <t>F04</t>
  </si>
  <si>
    <t>fefeffzaezaeafafe</t>
  </si>
  <si>
    <t>SIERREUR(INDEX(Ressources!$E$17:$E$63;PETITE.VALEUR(SI((Ressources!$B$17:$B$63="Serious Game")*(Ressources!$D$17:$D$63="O01")*LIGNE($1:$47)&lt;&gt;0;(Ressources!$B$17:$B$63="Serious Game")*(Ressources!$D$17:$D$63="O01")*LIGNE($1:$47));LIGNES($1:1)));"")</t>
  </si>
  <si>
    <t>F05</t>
  </si>
  <si>
    <t>SIERREUR(INDEX(Ressources!$J$36:$J$125;PETITE.VALEUR(SI((Ressources!$F$36:$F$125="Serious Game")*(Ressources!$I$36:$I$125="O01")*LIGNE($1:$89)&lt;&gt;0;(Ressources!$F$36:$F$125="Serious Game")*(Ressources!$I$36:$I$125="O01")*LIGNE($1:89));LIGNES($1:1)));"")</t>
  </si>
  <si>
    <t>INDEX($G$5:$G$10;PETITE.VALEUR(SI(((Ressources!$F$36:$F$125="Serious Game")*LIGNE($1:$89))&gt;0;($F$5:$F$10="a")*LIGNE($1:$6));LIGNES($1:1)))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</si>
</sst>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28"/>
      <color theme="0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6"/>
      <color theme="0"/>
      <name val="Arial Narrow"/>
      <family val="2"/>
    </font>
    <font>
      <b/>
      <sz val="2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6"/>
      <color theme="0"/>
      <name val="Arial Narrow"/>
      <family val="2"/>
    </font>
    <font>
      <b/>
      <sz val="18"/>
      <color theme="0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6"/>
      <name val="Arial Narrow"/>
      <family val="2"/>
    </font>
    <font>
      <sz val="11"/>
      <name val="Calibri"/>
      <family val="2"/>
      <scheme val="minor"/>
    </font>
    <font>
      <b/>
      <sz val="18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28"/>
      <name val="Arial Narrow"/>
      <family val="2"/>
    </font>
    <font>
      <sz val="16"/>
      <color theme="0"/>
      <name val="Calibri"/>
      <family val="2"/>
      <scheme val="minor"/>
    </font>
    <font>
      <b/>
      <sz val="20"/>
      <color theme="1"/>
      <name val="Arial Narrow"/>
      <family val="2"/>
    </font>
    <font>
      <b/>
      <sz val="14"/>
      <color theme="0"/>
      <name val="Calibri"/>
      <family val="2"/>
      <scheme val="minor"/>
    </font>
    <font>
      <b/>
      <sz val="20"/>
      <color theme="0"/>
      <name val="Arial Narrow"/>
      <family val="2"/>
    </font>
    <font>
      <b/>
      <sz val="16"/>
      <color theme="1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rgb="FF01C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2" borderId="0" xfId="0" applyFill="1" applyAlignment="1"/>
    <xf numFmtId="0" fontId="0" fillId="2" borderId="0" xfId="0" applyFill="1" applyBorder="1" applyAlignment="1"/>
    <xf numFmtId="0" fontId="7" fillId="2" borderId="0" xfId="0" applyFont="1" applyFill="1" applyAlignment="1">
      <alignment horizontal="center"/>
    </xf>
    <xf numFmtId="0" fontId="15" fillId="3" borderId="9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 vertical="center"/>
    </xf>
    <xf numFmtId="0" fontId="17" fillId="13" borderId="19" xfId="0" applyFont="1" applyFill="1" applyBorder="1" applyAlignment="1">
      <alignment horizontal="center" vertical="center"/>
    </xf>
    <xf numFmtId="0" fontId="17" fillId="14" borderId="19" xfId="0" applyFont="1" applyFill="1" applyBorder="1" applyAlignment="1">
      <alignment horizontal="center" vertical="center"/>
    </xf>
    <xf numFmtId="0" fontId="17" fillId="16" borderId="19" xfId="0" applyFont="1" applyFill="1" applyBorder="1" applyAlignment="1">
      <alignment horizontal="center" vertical="center"/>
    </xf>
    <xf numFmtId="0" fontId="17" fillId="9" borderId="19" xfId="0" applyFont="1" applyFill="1" applyBorder="1" applyAlignment="1">
      <alignment horizontal="center" vertical="center"/>
    </xf>
    <xf numFmtId="0" fontId="17" fillId="8" borderId="19" xfId="0" applyFont="1" applyFill="1" applyBorder="1" applyAlignment="1">
      <alignment horizontal="center" vertical="center"/>
    </xf>
    <xf numFmtId="0" fontId="17" fillId="17" borderId="19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6" borderId="20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0" fillId="5" borderId="0" xfId="0" applyFill="1" applyAlignment="1"/>
    <xf numFmtId="0" fontId="1" fillId="2" borderId="0" xfId="0" applyFont="1" applyFill="1" applyAlignment="1"/>
    <xf numFmtId="0" fontId="9" fillId="5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6" fillId="10" borderId="10" xfId="0" applyFont="1" applyFill="1" applyBorder="1" applyAlignment="1">
      <alignment horizontal="center" vertical="center"/>
    </xf>
    <xf numFmtId="0" fontId="16" fillId="13" borderId="10" xfId="0" applyFont="1" applyFill="1" applyBorder="1" applyAlignment="1">
      <alignment horizontal="center" vertical="center"/>
    </xf>
    <xf numFmtId="0" fontId="16" fillId="14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17" borderId="10" xfId="0" applyFont="1" applyFill="1" applyBorder="1" applyAlignment="1">
      <alignment horizontal="center" vertical="center"/>
    </xf>
    <xf numFmtId="0" fontId="10" fillId="15" borderId="1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3" borderId="10" xfId="0" applyFont="1" applyFill="1" applyBorder="1" applyAlignment="1"/>
    <xf numFmtId="0" fontId="11" fillId="7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11" fontId="13" fillId="11" borderId="10" xfId="0" applyNumberFormat="1" applyFont="1" applyFill="1" applyBorder="1" applyAlignment="1">
      <alignment horizontal="center" vertical="center"/>
    </xf>
    <xf numFmtId="11" fontId="13" fillId="12" borderId="10" xfId="0" applyNumberFormat="1" applyFont="1" applyFill="1" applyBorder="1" applyAlignment="1">
      <alignment horizontal="center" vertical="center"/>
    </xf>
    <xf numFmtId="11" fontId="13" fillId="10" borderId="10" xfId="0" applyNumberFormat="1" applyFont="1" applyFill="1" applyBorder="1" applyAlignment="1">
      <alignment horizontal="center" vertical="center"/>
    </xf>
    <xf numFmtId="11" fontId="13" fillId="13" borderId="10" xfId="0" applyNumberFormat="1" applyFont="1" applyFill="1" applyBorder="1" applyAlignment="1">
      <alignment horizontal="center" vertical="center"/>
    </xf>
    <xf numFmtId="11" fontId="13" fillId="14" borderId="10" xfId="0" applyNumberFormat="1" applyFont="1" applyFill="1" applyBorder="1" applyAlignment="1">
      <alignment horizontal="center" vertical="center"/>
    </xf>
    <xf numFmtId="11" fontId="13" fillId="16" borderId="10" xfId="0" applyNumberFormat="1" applyFont="1" applyFill="1" applyBorder="1" applyAlignment="1">
      <alignment horizontal="center" vertical="center"/>
    </xf>
    <xf numFmtId="11" fontId="13" fillId="9" borderId="10" xfId="0" applyNumberFormat="1" applyFont="1" applyFill="1" applyBorder="1" applyAlignment="1">
      <alignment horizontal="center" vertical="center"/>
    </xf>
    <xf numFmtId="11" fontId="13" fillId="8" borderId="10" xfId="0" applyNumberFormat="1" applyFont="1" applyFill="1" applyBorder="1" applyAlignment="1">
      <alignment horizontal="center" vertical="center"/>
    </xf>
    <xf numFmtId="11" fontId="13" fillId="17" borderId="10" xfId="0" applyNumberFormat="1" applyFont="1" applyFill="1" applyBorder="1" applyAlignment="1">
      <alignment horizontal="center" vertical="center"/>
    </xf>
    <xf numFmtId="11" fontId="22" fillId="15" borderId="10" xfId="0" applyNumberFormat="1" applyFont="1" applyFill="1" applyBorder="1" applyAlignment="1">
      <alignment horizontal="center" vertical="center"/>
    </xf>
    <xf numFmtId="0" fontId="9" fillId="15" borderId="9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21" fillId="3" borderId="1" xfId="0" applyNumberFormat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quotePrefix="1" applyFill="1" applyAlignment="1"/>
    <xf numFmtId="0" fontId="12" fillId="6" borderId="10" xfId="0" applyFont="1" applyFill="1" applyBorder="1" applyAlignment="1">
      <alignment horizontal="right" vertical="center"/>
    </xf>
    <xf numFmtId="0" fontId="21" fillId="3" borderId="10" xfId="0" applyNumberFormat="1" applyFont="1" applyFill="1" applyBorder="1" applyAlignment="1">
      <alignment horizontal="center" vertical="center"/>
    </xf>
    <xf numFmtId="0" fontId="11" fillId="7" borderId="10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6" fillId="3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24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 vertical="center"/>
    </xf>
    <xf numFmtId="0" fontId="16" fillId="3" borderId="10" xfId="0" applyNumberFormat="1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0" fontId="14" fillId="0" borderId="10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2" xfId="0" applyBorder="1" applyAlignment="1"/>
    <xf numFmtId="0" fontId="0" fillId="3" borderId="25" xfId="0" applyFill="1" applyBorder="1" applyAlignment="1">
      <alignment horizontal="center" vertical="center"/>
    </xf>
    <xf numFmtId="0" fontId="0" fillId="0" borderId="26" xfId="0" applyBorder="1" applyAlignment="1"/>
    <xf numFmtId="0" fontId="0" fillId="0" borderId="27" xfId="0" applyBorder="1" applyAlignment="1"/>
    <xf numFmtId="0" fontId="0" fillId="3" borderId="13" xfId="0" applyFill="1" applyBorder="1" applyAlignment="1">
      <alignment horizontal="center" vertical="center"/>
    </xf>
    <xf numFmtId="0" fontId="0" fillId="0" borderId="23" xfId="0" applyBorder="1" applyAlignment="1"/>
    <xf numFmtId="0" fontId="0" fillId="0" borderId="14" xfId="0" applyBorder="1" applyAlignment="1"/>
    <xf numFmtId="0" fontId="0" fillId="3" borderId="15" xfId="0" applyFill="1" applyBorder="1" applyAlignment="1">
      <alignment horizontal="center" vertical="center"/>
    </xf>
    <xf numFmtId="0" fontId="0" fillId="0" borderId="24" xfId="0" applyBorder="1" applyAlignment="1"/>
    <xf numFmtId="0" fontId="0" fillId="0" borderId="16" xfId="0" applyBorder="1" applyAlignment="1"/>
    <xf numFmtId="0" fontId="0" fillId="3" borderId="25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9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5" borderId="10" xfId="0" applyFont="1" applyFill="1" applyBorder="1" applyAlignment="1">
      <alignment horizontal="right" vertical="center" indent="1"/>
    </xf>
    <xf numFmtId="0" fontId="0" fillId="0" borderId="11" xfId="0" applyBorder="1" applyAlignment="1">
      <alignment horizontal="right" vertical="center" indent="1"/>
    </xf>
    <xf numFmtId="0" fontId="16" fillId="3" borderId="10" xfId="0" applyFont="1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101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01C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123826</xdr:colOff>
      <xdr:row>1</xdr:row>
      <xdr:rowOff>78620</xdr:rowOff>
    </xdr:from>
    <xdr:to>
      <xdr:col>3</xdr:col>
      <xdr:colOff>619126</xdr:colOff>
      <xdr:row>5</xdr:row>
      <xdr:rowOff>201385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6" y="278645"/>
          <a:ext cx="2019300" cy="10072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123826</xdr:colOff>
      <xdr:row>1</xdr:row>
      <xdr:rowOff>78620</xdr:rowOff>
    </xdr:from>
    <xdr:to>
      <xdr:col>3</xdr:col>
      <xdr:colOff>619126</xdr:colOff>
      <xdr:row>5</xdr:row>
      <xdr:rowOff>99731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6" y="278645"/>
          <a:ext cx="2019300" cy="1007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0"/>
  <sheetViews>
    <sheetView zoomScale="55" zoomScaleNormal="55" workbookViewId="0">
      <selection activeCell="F41" sqref="F41"/>
    </sheetView>
  </sheetViews>
  <sheetFormatPr baseColWidth="10" defaultRowHeight="15" x14ac:dyDescent="0.25"/>
  <cols>
    <col min="1" max="1" width="3.28515625" style="1" customWidth="1"/>
    <col min="2" max="4" width="11.42578125" style="1"/>
    <col min="5" max="5" width="3.140625" style="1" customWidth="1"/>
    <col min="6" max="6" width="57" style="1" customWidth="1"/>
    <col min="7" max="7" width="70.7109375" style="1" customWidth="1"/>
    <col min="8" max="8" width="169.28515625" style="1" customWidth="1"/>
    <col min="9" max="16384" width="11.42578125" style="1"/>
  </cols>
  <sheetData>
    <row r="1" spans="2:8" ht="15.75" thickBot="1" x14ac:dyDescent="0.3">
      <c r="F1" s="12"/>
    </row>
    <row r="2" spans="2:8" x14ac:dyDescent="0.25">
      <c r="B2" s="2"/>
      <c r="C2" s="3"/>
      <c r="D2" s="4"/>
      <c r="F2" s="12"/>
    </row>
    <row r="3" spans="2:8" ht="18" customHeight="1" x14ac:dyDescent="0.25">
      <c r="B3" s="5"/>
      <c r="C3" s="6"/>
      <c r="D3" s="7"/>
      <c r="F3" s="87" t="e">
        <f>#REF!</f>
        <v>#REF!</v>
      </c>
    </row>
    <row r="4" spans="2:8" ht="18" customHeight="1" x14ac:dyDescent="0.25">
      <c r="B4" s="5"/>
      <c r="C4" s="6"/>
      <c r="D4" s="7"/>
      <c r="F4" s="88"/>
    </row>
    <row r="5" spans="2:8" ht="18" customHeight="1" x14ac:dyDescent="0.25">
      <c r="B5" s="5"/>
      <c r="C5" s="6"/>
      <c r="D5" s="7"/>
      <c r="F5" s="85" t="s">
        <v>34</v>
      </c>
    </row>
    <row r="6" spans="2:8" ht="18" customHeight="1" x14ac:dyDescent="0.25">
      <c r="B6" s="5"/>
      <c r="C6" s="6"/>
      <c r="D6" s="7"/>
      <c r="F6" s="86"/>
    </row>
    <row r="7" spans="2:8" ht="15" customHeight="1" thickBot="1" x14ac:dyDescent="0.3">
      <c r="B7" s="8"/>
      <c r="C7" s="9"/>
      <c r="D7" s="10"/>
      <c r="F7" s="12"/>
    </row>
    <row r="8" spans="2:8" ht="15" customHeight="1" x14ac:dyDescent="0.25">
      <c r="F8" s="67"/>
    </row>
    <row r="9" spans="2:8" ht="15" customHeight="1" thickBot="1" x14ac:dyDescent="0.3"/>
    <row r="10" spans="2:8" ht="39" customHeight="1" thickBot="1" x14ac:dyDescent="0.3">
      <c r="F10" s="63" t="s">
        <v>17</v>
      </c>
    </row>
    <row r="11" spans="2:8" ht="37.5" customHeight="1" thickBot="1" x14ac:dyDescent="0.3">
      <c r="F11" s="33" t="s">
        <v>14</v>
      </c>
      <c r="G11" s="33" t="s">
        <v>15</v>
      </c>
      <c r="H11" s="34" t="s">
        <v>16</v>
      </c>
    </row>
    <row r="12" spans="2:8" ht="37.5" customHeight="1" thickBot="1" x14ac:dyDescent="0.3">
      <c r="F12" s="35" t="s">
        <v>6</v>
      </c>
      <c r="G12" s="28" t="s">
        <v>35</v>
      </c>
      <c r="H12" s="14"/>
    </row>
    <row r="13" spans="2:8" ht="37.5" customHeight="1" thickBot="1" x14ac:dyDescent="0.3">
      <c r="F13" s="36" t="s">
        <v>7</v>
      </c>
      <c r="G13" s="28" t="s">
        <v>36</v>
      </c>
      <c r="H13" s="14"/>
    </row>
    <row r="14" spans="2:8" ht="37.5" customHeight="1" thickBot="1" x14ac:dyDescent="0.3">
      <c r="F14" s="37" t="s">
        <v>8</v>
      </c>
      <c r="G14" s="28" t="s">
        <v>37</v>
      </c>
      <c r="H14" s="14"/>
    </row>
    <row r="15" spans="2:8" ht="37.5" customHeight="1" thickBot="1" x14ac:dyDescent="0.3">
      <c r="F15" s="38" t="s">
        <v>9</v>
      </c>
      <c r="G15" s="28" t="s">
        <v>38</v>
      </c>
      <c r="H15" s="14"/>
    </row>
    <row r="16" spans="2:8" ht="37.5" customHeight="1" thickBot="1" x14ac:dyDescent="0.3">
      <c r="F16" s="39" t="s">
        <v>10</v>
      </c>
      <c r="G16" s="28"/>
      <c r="H16" s="14"/>
    </row>
    <row r="17" spans="6:8" ht="37.5" customHeight="1" thickBot="1" x14ac:dyDescent="0.3">
      <c r="F17" s="40" t="s">
        <v>11</v>
      </c>
      <c r="G17" s="28"/>
      <c r="H17" s="14"/>
    </row>
    <row r="18" spans="6:8" ht="37.5" customHeight="1" thickBot="1" x14ac:dyDescent="0.3">
      <c r="F18" s="41" t="s">
        <v>12</v>
      </c>
      <c r="G18" s="28"/>
      <c r="H18" s="14"/>
    </row>
    <row r="19" spans="6:8" ht="37.5" customHeight="1" thickBot="1" x14ac:dyDescent="0.3">
      <c r="F19" s="42" t="s">
        <v>13</v>
      </c>
      <c r="G19" s="28"/>
      <c r="H19" s="14"/>
    </row>
    <row r="20" spans="6:8" ht="37.5" customHeight="1" thickBot="1" x14ac:dyDescent="0.3">
      <c r="F20" s="43" t="s">
        <v>32</v>
      </c>
      <c r="G20" s="28"/>
      <c r="H20" s="14"/>
    </row>
    <row r="21" spans="6:8" ht="37.5" customHeight="1" thickBot="1" x14ac:dyDescent="0.3">
      <c r="F21" s="44" t="s">
        <v>33</v>
      </c>
      <c r="G21" s="28"/>
      <c r="H21" s="14"/>
    </row>
    <row r="22" spans="6:8" x14ac:dyDescent="0.25">
      <c r="F22" s="11"/>
    </row>
    <row r="23" spans="6:8" ht="15.75" thickBot="1" x14ac:dyDescent="0.3">
      <c r="F23" s="11"/>
    </row>
    <row r="24" spans="6:8" ht="39" customHeight="1" thickBot="1" x14ac:dyDescent="0.3">
      <c r="F24" s="62" t="s">
        <v>18</v>
      </c>
    </row>
    <row r="25" spans="6:8" ht="37.5" customHeight="1" thickBot="1" x14ac:dyDescent="0.3">
      <c r="F25" s="33" t="s">
        <v>14</v>
      </c>
      <c r="G25" s="33" t="s">
        <v>15</v>
      </c>
      <c r="H25" s="34" t="s">
        <v>16</v>
      </c>
    </row>
    <row r="26" spans="6:8" ht="37.5" customHeight="1" thickBot="1" x14ac:dyDescent="0.3">
      <c r="F26" s="32" t="s">
        <v>53</v>
      </c>
      <c r="G26" s="28" t="s">
        <v>40</v>
      </c>
      <c r="H26" s="14"/>
    </row>
    <row r="27" spans="6:8" ht="37.5" customHeight="1" thickBot="1" x14ac:dyDescent="0.3">
      <c r="F27" s="32" t="s">
        <v>54</v>
      </c>
      <c r="G27" s="28" t="s">
        <v>41</v>
      </c>
      <c r="H27" s="14"/>
    </row>
    <row r="28" spans="6:8" ht="37.5" customHeight="1" thickBot="1" x14ac:dyDescent="0.3">
      <c r="F28" s="32" t="s">
        <v>55</v>
      </c>
      <c r="G28" s="28" t="s">
        <v>42</v>
      </c>
      <c r="H28" s="14"/>
    </row>
    <row r="29" spans="6:8" ht="37.5" customHeight="1" thickBot="1" x14ac:dyDescent="0.3">
      <c r="F29" s="32" t="s">
        <v>56</v>
      </c>
      <c r="G29" s="28" t="s">
        <v>43</v>
      </c>
      <c r="H29" s="14"/>
    </row>
    <row r="30" spans="6:8" ht="37.5" customHeight="1" thickBot="1" x14ac:dyDescent="0.3">
      <c r="F30" s="32" t="s">
        <v>57</v>
      </c>
      <c r="G30" s="28" t="s">
        <v>44</v>
      </c>
      <c r="H30" s="14"/>
    </row>
    <row r="31" spans="6:8" ht="37.5" customHeight="1" thickBot="1" x14ac:dyDescent="0.3">
      <c r="F31" s="32" t="s">
        <v>58</v>
      </c>
      <c r="G31" s="28" t="s">
        <v>45</v>
      </c>
      <c r="H31" s="14"/>
    </row>
    <row r="32" spans="6:8" ht="37.5" customHeight="1" thickBot="1" x14ac:dyDescent="0.3">
      <c r="F32" s="32" t="s">
        <v>59</v>
      </c>
      <c r="G32" s="28"/>
      <c r="H32" s="14"/>
    </row>
    <row r="33" spans="6:8" ht="37.5" customHeight="1" thickBot="1" x14ac:dyDescent="0.3">
      <c r="F33" s="32" t="s">
        <v>60</v>
      </c>
      <c r="G33" s="28"/>
      <c r="H33" s="14"/>
    </row>
    <row r="34" spans="6:8" ht="37.5" customHeight="1" thickBot="1" x14ac:dyDescent="0.3">
      <c r="F34" s="32" t="s">
        <v>61</v>
      </c>
      <c r="G34" s="28"/>
      <c r="H34" s="14"/>
    </row>
    <row r="35" spans="6:8" ht="37.5" customHeight="1" thickBot="1" x14ac:dyDescent="0.3">
      <c r="F35" s="32" t="s">
        <v>62</v>
      </c>
      <c r="G35" s="28"/>
      <c r="H35" s="14"/>
    </row>
    <row r="40" spans="6:8" x14ac:dyDescent="0.25">
      <c r="F40" s="1" t="s">
        <v>66</v>
      </c>
    </row>
  </sheetData>
  <mergeCells count="2">
    <mergeCell ref="F5:F6"/>
    <mergeCell ref="F3: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25"/>
  <sheetViews>
    <sheetView zoomScale="70" zoomScaleNormal="70" workbookViewId="0">
      <pane xSplit="5" ySplit="35" topLeftCell="F36" activePane="bottomRight" state="frozen"/>
      <selection pane="topRight" activeCell="F1" sqref="F1"/>
      <selection pane="bottomLeft" activeCell="A36" sqref="A36"/>
      <selection pane="bottomRight" activeCell="G56" sqref="G56"/>
    </sheetView>
  </sheetViews>
  <sheetFormatPr baseColWidth="10" defaultRowHeight="15" outlineLevelRow="1" x14ac:dyDescent="0.25"/>
  <cols>
    <col min="1" max="1" width="3.140625" style="1" customWidth="1"/>
    <col min="2" max="4" width="11.42578125" style="1"/>
    <col min="5" max="5" width="2.5703125" style="1" customWidth="1"/>
    <col min="6" max="6" width="20.85546875" style="1" customWidth="1"/>
    <col min="7" max="7" width="11.42578125" style="1" customWidth="1"/>
    <col min="8" max="9" width="11.42578125" style="1"/>
    <col min="10" max="10" width="104" style="1" customWidth="1"/>
    <col min="11" max="11" width="14.28515625" style="1" customWidth="1"/>
    <col min="12" max="12" width="34.42578125" style="1" customWidth="1"/>
    <col min="13" max="16384" width="11.42578125" style="1"/>
  </cols>
  <sheetData>
    <row r="1" spans="2:16" ht="15.75" thickBot="1" x14ac:dyDescent="0.3">
      <c r="F1" s="11"/>
      <c r="G1" s="11"/>
      <c r="H1" s="11"/>
      <c r="I1" s="11"/>
      <c r="J1" s="11"/>
      <c r="K1" s="11"/>
      <c r="L1" s="11"/>
    </row>
    <row r="2" spans="2:16" ht="15" customHeight="1" x14ac:dyDescent="0.25">
      <c r="B2" s="2"/>
      <c r="C2" s="3"/>
      <c r="D2" s="4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6" ht="15.75" customHeight="1" x14ac:dyDescent="0.25">
      <c r="B3" s="5"/>
      <c r="C3" s="6"/>
      <c r="D3" s="7"/>
      <c r="E3" s="89"/>
      <c r="F3" s="11"/>
      <c r="G3" s="11"/>
      <c r="H3" s="11"/>
      <c r="I3" s="11"/>
      <c r="J3" s="47"/>
      <c r="P3" s="11"/>
    </row>
    <row r="4" spans="2:16" x14ac:dyDescent="0.25">
      <c r="B4" s="5"/>
      <c r="C4" s="6"/>
      <c r="D4" s="7"/>
      <c r="E4" s="89"/>
      <c r="I4" s="11"/>
      <c r="J4" s="11"/>
      <c r="P4" s="11"/>
    </row>
    <row r="5" spans="2:16" x14ac:dyDescent="0.25">
      <c r="B5" s="5"/>
      <c r="C5" s="6"/>
      <c r="D5" s="7"/>
      <c r="E5" s="89"/>
      <c r="I5" s="11"/>
      <c r="J5" s="11"/>
      <c r="P5" s="11"/>
    </row>
    <row r="6" spans="2:16" x14ac:dyDescent="0.25">
      <c r="B6" s="5"/>
      <c r="C6" s="6"/>
      <c r="D6" s="7"/>
      <c r="E6" s="89"/>
      <c r="I6" s="11"/>
      <c r="J6" s="68"/>
      <c r="P6" s="11"/>
    </row>
    <row r="7" spans="2:16" ht="15" customHeight="1" thickBot="1" x14ac:dyDescent="0.3">
      <c r="B7" s="8"/>
      <c r="C7" s="9"/>
      <c r="D7" s="10"/>
      <c r="I7" s="11"/>
      <c r="J7" s="68"/>
      <c r="P7" s="11"/>
    </row>
    <row r="8" spans="2:16" ht="15.75" customHeight="1" thickBot="1" x14ac:dyDescent="0.3">
      <c r="I8" s="11"/>
      <c r="J8" s="11"/>
      <c r="P8" s="11"/>
    </row>
    <row r="9" spans="2:16" ht="15.75" hidden="1" customHeight="1" outlineLevel="1" thickBot="1" x14ac:dyDescent="0.35">
      <c r="F9" s="13" t="s">
        <v>28</v>
      </c>
      <c r="G9" s="11"/>
      <c r="I9" s="11"/>
      <c r="J9" s="68"/>
      <c r="P9" s="11"/>
    </row>
    <row r="10" spans="2:16" ht="15.75" hidden="1" customHeight="1" outlineLevel="1" thickBot="1" x14ac:dyDescent="0.3">
      <c r="F10" s="45" t="s">
        <v>14</v>
      </c>
      <c r="G10" s="90" t="s">
        <v>15</v>
      </c>
      <c r="H10" s="91"/>
      <c r="I10" s="92"/>
      <c r="J10" s="11"/>
      <c r="P10" s="11"/>
    </row>
    <row r="11" spans="2:16" ht="15.75" hidden="1" customHeight="1" outlineLevel="1" x14ac:dyDescent="0.25">
      <c r="F11" s="15" t="s">
        <v>6</v>
      </c>
      <c r="G11" s="93" t="str">
        <f>'KPI - SPS'!G12</f>
        <v>frerfef</v>
      </c>
      <c r="H11" s="94"/>
      <c r="I11" s="95"/>
      <c r="J11" s="11"/>
      <c r="P11" s="11"/>
    </row>
    <row r="12" spans="2:16" ht="15.75" hidden="1" customHeight="1" outlineLevel="1" x14ac:dyDescent="0.25">
      <c r="F12" s="16" t="s">
        <v>7</v>
      </c>
      <c r="G12" s="96" t="str">
        <f>'KPI - SPS'!G13</f>
        <v>frefrefr</v>
      </c>
      <c r="H12" s="97"/>
      <c r="I12" s="98"/>
      <c r="J12" s="11"/>
      <c r="P12" s="11"/>
    </row>
    <row r="13" spans="2:16" ht="15.75" hidden="1" customHeight="1" outlineLevel="1" x14ac:dyDescent="0.25">
      <c r="F13" s="17" t="s">
        <v>8</v>
      </c>
      <c r="G13" s="96" t="str">
        <f>'KPI - SPS'!G14</f>
        <v>dzazdz</v>
      </c>
      <c r="H13" s="97"/>
      <c r="I13" s="98"/>
      <c r="J13" s="11" t="str">
        <f>IF(F37="AnaDoc","AnaD",IF(F37="AnaFlag","AnaF",IF(F37="AnaMenu","AnaM",IF(F37="Catego","Cat",IF(F37="Fiche Info","Inf",IF(F37="PRD","PRD",""))))))</f>
        <v/>
      </c>
      <c r="P13" s="11"/>
    </row>
    <row r="14" spans="2:16" ht="15.75" hidden="1" customHeight="1" outlineLevel="1" x14ac:dyDescent="0.25">
      <c r="F14" s="18" t="s">
        <v>9</v>
      </c>
      <c r="G14" s="96" t="str">
        <f>'KPI - SPS'!G15</f>
        <v>dezdddze</v>
      </c>
      <c r="H14" s="97"/>
      <c r="I14" s="98"/>
      <c r="J14" s="11"/>
      <c r="P14" s="11"/>
    </row>
    <row r="15" spans="2:16" ht="15.75" hidden="1" customHeight="1" outlineLevel="1" x14ac:dyDescent="0.25">
      <c r="F15" s="19" t="s">
        <v>10</v>
      </c>
      <c r="G15" s="96">
        <f>'KPI - SPS'!G16</f>
        <v>0</v>
      </c>
      <c r="H15" s="97"/>
      <c r="I15" s="98"/>
      <c r="J15" s="11"/>
      <c r="P15" s="11"/>
    </row>
    <row r="16" spans="2:16" ht="15.75" hidden="1" customHeight="1" outlineLevel="1" x14ac:dyDescent="0.25">
      <c r="F16" s="20" t="s">
        <v>11</v>
      </c>
      <c r="G16" s="96">
        <f>'KPI - SPS'!G17</f>
        <v>0</v>
      </c>
      <c r="H16" s="97"/>
      <c r="I16" s="98"/>
      <c r="J16" s="11"/>
      <c r="P16" s="11"/>
    </row>
    <row r="17" spans="6:16" ht="15.75" hidden="1" customHeight="1" outlineLevel="1" x14ac:dyDescent="0.25">
      <c r="F17" s="21" t="s">
        <v>12</v>
      </c>
      <c r="G17" s="96">
        <f>'KPI - SPS'!G18</f>
        <v>0</v>
      </c>
      <c r="H17" s="97"/>
      <c r="I17" s="98"/>
      <c r="J17" s="11"/>
      <c r="P17" s="11"/>
    </row>
    <row r="18" spans="6:16" ht="15.75" hidden="1" customHeight="1" outlineLevel="1" x14ac:dyDescent="0.25">
      <c r="F18" s="22" t="s">
        <v>13</v>
      </c>
      <c r="G18" s="96">
        <f>'KPI - SPS'!G19</f>
        <v>0</v>
      </c>
      <c r="H18" s="97"/>
      <c r="I18" s="98"/>
      <c r="J18" s="11"/>
      <c r="P18" s="11"/>
    </row>
    <row r="19" spans="6:16" ht="15.75" hidden="1" customHeight="1" outlineLevel="1" x14ac:dyDescent="0.25">
      <c r="F19" s="23" t="s">
        <v>32</v>
      </c>
      <c r="G19" s="96">
        <f>'KPI - SPS'!G20</f>
        <v>0</v>
      </c>
      <c r="H19" s="97"/>
      <c r="I19" s="98"/>
      <c r="J19" s="11"/>
      <c r="P19" s="11"/>
    </row>
    <row r="20" spans="6:16" ht="15.75" hidden="1" customHeight="1" outlineLevel="1" thickBot="1" x14ac:dyDescent="0.3">
      <c r="F20" s="24" t="s">
        <v>33</v>
      </c>
      <c r="G20" s="99">
        <f>'KPI - SPS'!G21</f>
        <v>0</v>
      </c>
      <c r="H20" s="100"/>
      <c r="I20" s="101"/>
      <c r="J20" s="11"/>
      <c r="P20" s="11"/>
    </row>
    <row r="21" spans="6:16" ht="15.75" hidden="1" customHeight="1" outlineLevel="1" x14ac:dyDescent="0.25">
      <c r="F21" s="11"/>
      <c r="I21" s="11"/>
      <c r="J21" s="11"/>
      <c r="P21" s="11"/>
    </row>
    <row r="22" spans="6:16" ht="15.75" hidden="1" customHeight="1" outlineLevel="1" thickBot="1" x14ac:dyDescent="0.35">
      <c r="F22" s="13" t="s">
        <v>18</v>
      </c>
      <c r="G22" s="11"/>
      <c r="I22" s="11"/>
      <c r="J22" s="11"/>
      <c r="P22" s="11"/>
    </row>
    <row r="23" spans="6:16" ht="15.75" hidden="1" customHeight="1" outlineLevel="1" thickBot="1" x14ac:dyDescent="0.3">
      <c r="F23" s="45" t="s">
        <v>14</v>
      </c>
      <c r="G23" s="90" t="s">
        <v>15</v>
      </c>
      <c r="H23" s="91"/>
      <c r="I23" s="92"/>
      <c r="J23" s="11"/>
      <c r="P23" s="11"/>
    </row>
    <row r="24" spans="6:16" ht="15.75" hidden="1" customHeight="1" outlineLevel="1" x14ac:dyDescent="0.25">
      <c r="F24" s="25" t="s">
        <v>53</v>
      </c>
      <c r="G24" s="102" t="str">
        <f>'KPI - SPS'!G26</f>
        <v>rererere</v>
      </c>
      <c r="H24" s="94"/>
      <c r="I24" s="95"/>
      <c r="J24" s="11"/>
      <c r="P24" s="11"/>
    </row>
    <row r="25" spans="6:16" ht="15.75" hidden="1" customHeight="1" outlineLevel="1" x14ac:dyDescent="0.25">
      <c r="F25" s="26" t="s">
        <v>54</v>
      </c>
      <c r="G25" s="103" t="str">
        <f>'KPI - SPS'!G27</f>
        <v>ttetetetete</v>
      </c>
      <c r="H25" s="97"/>
      <c r="I25" s="98"/>
      <c r="J25" s="11"/>
      <c r="P25" s="11"/>
    </row>
    <row r="26" spans="6:16" ht="15.75" hidden="1" customHeight="1" outlineLevel="1" x14ac:dyDescent="0.25">
      <c r="F26" s="26" t="s">
        <v>55</v>
      </c>
      <c r="G26" s="103" t="str">
        <f>'KPI - SPS'!G28</f>
        <v>yeyeyeyeye</v>
      </c>
      <c r="H26" s="97"/>
      <c r="I26" s="98"/>
      <c r="J26" s="11"/>
      <c r="P26" s="11"/>
    </row>
    <row r="27" spans="6:16" ht="15.75" hidden="1" customHeight="1" outlineLevel="1" x14ac:dyDescent="0.25">
      <c r="F27" s="26" t="s">
        <v>56</v>
      </c>
      <c r="G27" s="103" t="str">
        <f>'KPI - SPS'!G29</f>
        <v>zazazaz</v>
      </c>
      <c r="H27" s="97"/>
      <c r="I27" s="98"/>
      <c r="J27" s="11"/>
      <c r="P27" s="11"/>
    </row>
    <row r="28" spans="6:16" ht="15.75" hidden="1" customHeight="1" outlineLevel="1" x14ac:dyDescent="0.25">
      <c r="F28" s="26" t="s">
        <v>57</v>
      </c>
      <c r="G28" s="103" t="str">
        <f>'KPI - SPS'!G30</f>
        <v>deee</v>
      </c>
      <c r="H28" s="97"/>
      <c r="I28" s="98"/>
      <c r="J28" s="11"/>
      <c r="P28" s="11"/>
    </row>
    <row r="29" spans="6:16" ht="15.75" hidden="1" customHeight="1" outlineLevel="1" x14ac:dyDescent="0.25">
      <c r="F29" s="26" t="s">
        <v>58</v>
      </c>
      <c r="G29" s="103" t="str">
        <f>'KPI - SPS'!G31</f>
        <v>zéééééé</v>
      </c>
      <c r="H29" s="97"/>
      <c r="I29" s="98"/>
      <c r="J29" s="11"/>
      <c r="P29" s="11"/>
    </row>
    <row r="30" spans="6:16" ht="15.75" hidden="1" customHeight="1" outlineLevel="1" x14ac:dyDescent="0.25">
      <c r="F30" s="26" t="s">
        <v>59</v>
      </c>
      <c r="G30" s="103">
        <f>'KPI - SPS'!G32</f>
        <v>0</v>
      </c>
      <c r="H30" s="97"/>
      <c r="I30" s="98"/>
      <c r="J30" s="11"/>
      <c r="P30" s="11"/>
    </row>
    <row r="31" spans="6:16" ht="15.75" hidden="1" customHeight="1" outlineLevel="1" x14ac:dyDescent="0.25">
      <c r="F31" s="26" t="s">
        <v>60</v>
      </c>
      <c r="G31" s="103">
        <f>'KPI - SPS'!G33</f>
        <v>0</v>
      </c>
      <c r="H31" s="97"/>
      <c r="I31" s="98"/>
      <c r="J31" s="11"/>
      <c r="P31" s="11"/>
    </row>
    <row r="32" spans="6:16" ht="15.75" hidden="1" customHeight="1" outlineLevel="1" x14ac:dyDescent="0.25">
      <c r="F32" s="26" t="s">
        <v>61</v>
      </c>
      <c r="G32" s="103">
        <f>'KPI - SPS'!G34</f>
        <v>0</v>
      </c>
      <c r="H32" s="97"/>
      <c r="I32" s="98"/>
      <c r="J32" s="11"/>
      <c r="P32" s="11"/>
    </row>
    <row r="33" spans="6:16" ht="15.75" hidden="1" customHeight="1" outlineLevel="1" thickBot="1" x14ac:dyDescent="0.3">
      <c r="F33" s="27" t="s">
        <v>62</v>
      </c>
      <c r="G33" s="104">
        <f>'KPI - SPS'!G35</f>
        <v>0</v>
      </c>
      <c r="H33" s="100"/>
      <c r="I33" s="101"/>
      <c r="J33" s="11"/>
      <c r="K33" s="11"/>
      <c r="P33" s="11"/>
    </row>
    <row r="34" spans="6:16" ht="15.75" hidden="1" customHeight="1" outlineLevel="1" thickBot="1" x14ac:dyDescent="0.3">
      <c r="F34" s="11"/>
      <c r="G34" s="11"/>
      <c r="H34" s="11"/>
      <c r="I34" s="11"/>
      <c r="J34" s="11"/>
      <c r="K34" s="11"/>
      <c r="P34" s="11"/>
    </row>
    <row r="35" spans="6:16" ht="42.75" customHeight="1" collapsed="1" thickBot="1" x14ac:dyDescent="0.3">
      <c r="F35" s="65" t="s">
        <v>27</v>
      </c>
      <c r="G35" s="65" t="s">
        <v>63</v>
      </c>
      <c r="H35" s="65" t="s">
        <v>28</v>
      </c>
      <c r="I35" s="65" t="s">
        <v>18</v>
      </c>
      <c r="J35" s="65" t="s">
        <v>15</v>
      </c>
      <c r="K35" s="65" t="s">
        <v>29</v>
      </c>
      <c r="L35" s="65" t="s">
        <v>14</v>
      </c>
      <c r="M35" s="66" t="s">
        <v>39</v>
      </c>
    </row>
    <row r="36" spans="6:16" ht="29.25" customHeight="1" thickBot="1" x14ac:dyDescent="0.3">
      <c r="F36" s="73" t="s">
        <v>4</v>
      </c>
      <c r="G36" s="73" t="s">
        <v>65</v>
      </c>
      <c r="H36" s="74" t="s">
        <v>6</v>
      </c>
      <c r="I36" s="75" t="s">
        <v>53</v>
      </c>
      <c r="J36" s="76" t="s">
        <v>64</v>
      </c>
      <c r="K36" s="64">
        <v>3000</v>
      </c>
      <c r="L36" s="77" t="str">
        <f t="array" ref="L36">IF(F36="Serious Game",J36,IF(OR(F36="AnaDoc",F36="AnaFlag",F36="AnaMenu",F36="Catego",F36="Fiche Info",F36="PRD"),CONCATENATE(G36,"_",H36,"_",I36,"_",IF(F36="AnaDoc","AnaD",IF(F36="AnaFlag","AnaF",IF(F36="AnaMenu","AnaM",IF(F36="Catego","Cat",IF(F36="Fiche Info","Inf",IF(F36="PRD","PRD",""))))))))&amp;($F36&lt;&gt;"")*SUMPRODUCT(($F$36:$F36=$F36)*($G$36:$G36=$G36)*($H$36:$H36=$H36)*($I$36:$I36=$I36)))</f>
        <v>Blablabla</v>
      </c>
      <c r="M36" s="78"/>
    </row>
    <row r="37" spans="6:16" ht="29.25" customHeight="1" thickBot="1" x14ac:dyDescent="0.3">
      <c r="F37" s="73" t="s">
        <v>4</v>
      </c>
      <c r="G37" s="73"/>
      <c r="H37" s="74" t="s">
        <v>6</v>
      </c>
      <c r="I37" s="75" t="s">
        <v>53</v>
      </c>
      <c r="J37" s="77" t="s">
        <v>69</v>
      </c>
      <c r="K37" s="64">
        <v>3000</v>
      </c>
      <c r="L37" s="77" t="str">
        <f t="array" ref="L37">IF(F37="Serious Game",J37,IF(OR(F37="AnaDoc",F37="AnaFlag",F37="AnaMenu",F37="Catego",F37="Fiche Info",F37="PRD"),CONCATENATE(G37,"_",H37,"_",I37,"_",IF(F37="AnaDoc","AnaD",IF(F37="AnaFlag","AnaF",IF(F37="AnaMenu","AnaM",IF(F37="Catego","Cat",IF(F37="Fiche Info","Inf",IF(F37="PRD","PRD",""))))))))&amp;($F37&lt;&gt;"")*SUMPRODUCT(($F$36:$F37=$F37)*($G$36:$G37=$G37)*($H$36:$H37=$H37)*($I$36:$I37=$I37)))</f>
        <v>grgtrgrtrggrt</v>
      </c>
      <c r="M37" s="78"/>
    </row>
    <row r="38" spans="6:16" ht="29.25" customHeight="1" thickBot="1" x14ac:dyDescent="0.3">
      <c r="F38" s="73" t="s">
        <v>0</v>
      </c>
      <c r="G38" s="73" t="s">
        <v>73</v>
      </c>
      <c r="H38" s="74" t="s">
        <v>6</v>
      </c>
      <c r="I38" s="75" t="s">
        <v>53</v>
      </c>
      <c r="J38" s="77"/>
      <c r="K38" s="64">
        <v>4000</v>
      </c>
      <c r="L38" s="77" t="str">
        <f t="array" ref="L38">IF(F38="Serious Game",J38,IF(OR(F38="AnaDoc",F38="AnaFlag",F38="AnaMenu",F38="Catego",F38="Fiche Info",F38="PRD"),CONCATENATE(G38,"_",H38,"_",I38,"_",IF(F38="AnaDoc","AnaD",IF(F38="AnaFlag","AnaF",IF(F38="AnaMenu","AnaM",IF(F38="Catego","Cat",IF(F38="Fiche Info","Inf",IF(F38="PRD","PRD",""))))))))&amp;($F38&lt;&gt;"")*SUMPRODUCT(($F$36:$F38=$F38)*($G$36:$G38=$G38)*($H$36:$H38=$H38)*($I$36:$I38=$I38)))</f>
        <v>F05_P01_O01_Inf1</v>
      </c>
      <c r="M38" s="78"/>
    </row>
    <row r="39" spans="6:16" ht="29.25" customHeight="1" thickBot="1" x14ac:dyDescent="0.3">
      <c r="F39" s="73" t="s">
        <v>0</v>
      </c>
      <c r="G39" s="73" t="s">
        <v>73</v>
      </c>
      <c r="H39" s="74" t="s">
        <v>6</v>
      </c>
      <c r="I39" s="75" t="s">
        <v>53</v>
      </c>
      <c r="J39" s="77"/>
      <c r="K39" s="64">
        <v>1000</v>
      </c>
      <c r="L39" s="77" t="str">
        <f t="array" ref="L39">IF(F39="Serious Game",J39,IF(OR(F39="AnaDoc",F39="AnaFlag",F39="AnaMenu",F39="Catego",F39="Fiche Info",F39="PRD"),CONCATENATE(G39,"_",H39,"_",I39,"_",IF(F39="AnaDoc","AnaD",IF(F39="AnaFlag","AnaF",IF(F39="AnaMenu","AnaM",IF(F39="Catego","Cat",IF(F39="Fiche Info","Inf",IF(F39="PRD","PRD",""))))))))&amp;($F39&lt;&gt;"")*SUMPRODUCT(($F$36:$F39=$F39)*($G$36:$G39=$G39)*($H$36:$H39=$H39)*($I$36:$I39=$I39)))</f>
        <v>F05_P01_O01_Inf2</v>
      </c>
      <c r="M39" s="78"/>
    </row>
    <row r="40" spans="6:16" ht="29.25" customHeight="1" thickBot="1" x14ac:dyDescent="0.3">
      <c r="F40" s="73" t="s">
        <v>1</v>
      </c>
      <c r="G40" s="73"/>
      <c r="H40" s="74" t="s">
        <v>6</v>
      </c>
      <c r="I40" s="75" t="s">
        <v>53</v>
      </c>
      <c r="J40" s="77"/>
      <c r="K40" s="64">
        <v>3000</v>
      </c>
      <c r="L40" s="77" t="str">
        <f t="array" ref="L40">IF(F40="Serious Game",J40,IF(OR(F40="AnaDoc",F40="AnaFlag",F40="AnaMenu",F40="Catego",F40="Fiche Info",F40="PRD"),CONCATENATE(G40,"_",H40,"_",I40,"_",IF(F40="AnaDoc","AnaD",IF(F40="AnaFlag","AnaF",IF(F40="AnaMenu","AnaM",IF(F40="Catego","Cat",IF(F40="Fiche Info","Inf",IF(F40="PRD","PRD",""))))))))&amp;($F40&lt;&gt;"")*SUMPRODUCT(($F$36:$F40=$F40)*($G$36:$G40=$G40)*($H$36:$H40=$H40)*($I$36:$I40=$I40)))</f>
        <v>_P01_O01_AnaD1</v>
      </c>
      <c r="M40" s="78"/>
    </row>
    <row r="41" spans="6:16" ht="29.25" customHeight="1" thickBot="1" x14ac:dyDescent="0.3">
      <c r="F41" s="73" t="s">
        <v>2</v>
      </c>
      <c r="G41" s="73"/>
      <c r="H41" s="74" t="s">
        <v>6</v>
      </c>
      <c r="I41" s="75" t="s">
        <v>53</v>
      </c>
      <c r="J41" s="77"/>
      <c r="K41" s="64">
        <v>3500</v>
      </c>
      <c r="L41" s="77" t="str">
        <f t="array" ref="L41">IF(F41="Serious Game",J41,IF(OR(F41="AnaDoc",F41="AnaFlag",F41="AnaMenu",F41="Catego",F41="Fiche Info",F41="PRD"),CONCATENATE(G41,"_",H41,"_",I41,"_",IF(F41="AnaDoc","AnaD",IF(F41="AnaFlag","AnaF",IF(F41="AnaMenu","AnaM",IF(F41="Catego","Cat",IF(F41="Fiche Info","Inf",IF(F41="PRD","PRD",""))))))))&amp;($F41&lt;&gt;"")*SUMPRODUCT(($F$36:$F41=$F41)*($G$36:$G41=$G41)*($H$36:$H41=$H41)*($I$36:$I41=$I41)))</f>
        <v>_P01_O01_AnaM1</v>
      </c>
      <c r="M41" s="78"/>
    </row>
    <row r="42" spans="6:16" ht="29.25" customHeight="1" thickBot="1" x14ac:dyDescent="0.3">
      <c r="F42" s="73" t="s">
        <v>3</v>
      </c>
      <c r="G42" s="73"/>
      <c r="H42" s="74" t="s">
        <v>6</v>
      </c>
      <c r="I42" s="75" t="s">
        <v>53</v>
      </c>
      <c r="J42" s="77"/>
      <c r="K42" s="64"/>
      <c r="L42" s="77" t="str">
        <f t="array" ref="L42">IF(F42="Serious Game",J42,IF(OR(F42="AnaDoc",F42="AnaFlag",F42="AnaMenu",F42="Catego",F42="Fiche Info",F42="PRD"),CONCATENATE(G42,"_",H42,"_",I42,"_",IF(F42="AnaDoc","AnaD",IF(F42="AnaFlag","AnaF",IF(F42="AnaMenu","AnaM",IF(F42="Catego","Cat",IF(F42="Fiche Info","Inf",IF(F42="PRD","PRD",""))))))))&amp;($F42&lt;&gt;"")*SUMPRODUCT(($F$36:$F42=$F42)*($G$36:$G42=$G42)*($H$36:$H42=$H42)*($I$36:$I42=$I42)))</f>
        <v>_P01_O01_AnaF1</v>
      </c>
      <c r="M42" s="78"/>
    </row>
    <row r="43" spans="6:16" ht="29.25" customHeight="1" thickBot="1" x14ac:dyDescent="0.3">
      <c r="F43" s="73" t="s">
        <v>3</v>
      </c>
      <c r="G43" s="73" t="s">
        <v>70</v>
      </c>
      <c r="H43" s="74" t="s">
        <v>6</v>
      </c>
      <c r="I43" s="75" t="s">
        <v>53</v>
      </c>
      <c r="J43" s="77" t="s">
        <v>71</v>
      </c>
      <c r="K43" s="64"/>
      <c r="L43" s="77" t="str">
        <f t="array" ref="L43">IF(F43="Serious Game",J43,IF(OR(F43="AnaDoc",F43="AnaFlag",F43="AnaMenu",F43="Catego",F43="Fiche Info",F43="PRD"),CONCATENATE(G43,"_",H43,"_",I43,"_",IF(F43="AnaDoc","AnaD",IF(F43="AnaFlag","AnaF",IF(F43="AnaMenu","AnaM",IF(F43="Catego","Cat",IF(F43="Fiche Info","Inf",IF(F43="PRD","PRD",""))))))))&amp;($F43&lt;&gt;"")*SUMPRODUCT(($F$36:$F43=$F43)*($G$36:$G43=$G43)*($H$36:$H43=$H43)*($I$36:$I43=$I43)))</f>
        <v>F04_P01_O01_AnaF1</v>
      </c>
      <c r="M43" s="78"/>
    </row>
    <row r="44" spans="6:16" ht="29.25" customHeight="1" thickBot="1" x14ac:dyDescent="0.3">
      <c r="F44" s="73"/>
      <c r="G44" s="73"/>
      <c r="H44" s="74"/>
      <c r="I44" s="75"/>
      <c r="J44" s="77"/>
      <c r="K44" s="64"/>
      <c r="L44" s="77" t="str">
        <f t="array" ref="L44">IF(F44="Serious Game",J44,IF(OR(F44="AnaDoc",F44="AnaFlag",F44="AnaMenu",F44="Catego",F44="Fiche Info",F44="PRD"),CONCATENATE(G44,"_",H44,"_",I44,"_",IF(F44="AnaDoc","AnaD",IF(F44="AnaFlag","AnaF",IF(F44="AnaMenu","AnaM",IF(F44="Catego","Cat",IF(F44="Fiche Info","Inf",IF(F44="PRD","PRD",""))))))))&amp;($F44&lt;&gt;"")*SUMPRODUCT(($F$36:$F44=$F44)*($G$36:$G44=$G44)*($H$36:$H44=$H44)*($I$36:$I44=$I44)))</f>
        <v>FAUX0</v>
      </c>
      <c r="M44" s="78"/>
    </row>
    <row r="45" spans="6:16" ht="29.25" customHeight="1" thickBot="1" x14ac:dyDescent="0.3">
      <c r="F45" s="73"/>
      <c r="G45" s="73"/>
      <c r="H45" s="74"/>
      <c r="I45" s="75"/>
      <c r="J45" s="77"/>
      <c r="K45" s="64"/>
      <c r="L45" s="77" t="str">
        <f t="array" ref="L45">IF(F45="Serious Game",J45,IF(OR(F45="AnaDoc",F45="AnaFlag",F45="AnaMenu",F45="Catego",F45="Fiche Info",F45="PRD"),CONCATENATE(G45,"_",H45,"_",I45,"_",IF(F45="AnaDoc","AnaD",IF(F45="AnaFlag","AnaF",IF(F45="AnaMenu","AnaM",IF(F45="Catego","Cat",IF(F45="Fiche Info","Inf",IF(F45="PRD","PRD",""))))))))&amp;($F45&lt;&gt;"")*SUMPRODUCT(($F$36:$F45=$F45)*($G$36:$G45=$G45)*($H$36:$H45=$H45)*($I$36:$I45=$I45)))</f>
        <v>FAUX0</v>
      </c>
      <c r="M45" s="78"/>
    </row>
    <row r="46" spans="6:16" ht="29.25" customHeight="1" thickBot="1" x14ac:dyDescent="0.3">
      <c r="F46" s="73"/>
      <c r="G46" s="73"/>
      <c r="H46" s="74"/>
      <c r="I46" s="75"/>
      <c r="J46" s="77"/>
      <c r="K46" s="64"/>
      <c r="L46" s="77" t="str">
        <f t="array" ref="L46">IF(F46="Serious Game",J46,IF(OR(F46="AnaDoc",F46="AnaFlag",F46="AnaMenu",F46="Catego",F46="Fiche Info",F46="PRD"),CONCATENATE(G46,"_",H46,"_",I46,"_",IF(F46="AnaDoc","AnaD",IF(F46="AnaFlag","AnaF",IF(F46="AnaMenu","AnaM",IF(F46="Catego","Cat",IF(F46="Fiche Info","Inf",IF(F46="PRD","PRD",""))))))))&amp;($F46&lt;&gt;"")*SUMPRODUCT(($F$36:$F46=$F46)*($G$36:$G46=$G46)*($H$36:$H46=$H46)*($I$36:$I46=$I46)))</f>
        <v>FAUX0</v>
      </c>
      <c r="M46" s="78"/>
    </row>
    <row r="47" spans="6:16" ht="29.25" customHeight="1" thickBot="1" x14ac:dyDescent="0.3">
      <c r="F47" s="73"/>
      <c r="G47" s="73"/>
      <c r="H47" s="74"/>
      <c r="I47" s="75"/>
      <c r="J47" s="77"/>
      <c r="K47" s="64"/>
      <c r="L47" s="77" t="str">
        <f t="array" ref="L47">IF(F47="Serious Game",J47,IF(OR(F47="AnaDoc",F47="AnaFlag",F47="AnaMenu",F47="Catego",F47="Fiche Info",F47="PRD"),CONCATENATE(G47,"_",H47,"_",I47,"_",IF(F47="AnaDoc","AnaD",IF(F47="AnaFlag","AnaF",IF(F47="AnaMenu","AnaM",IF(F47="Catego","Cat",IF(F47="Fiche Info","Inf",IF(F47="PRD","PRD",""))))))))&amp;($F47&lt;&gt;"")*SUMPRODUCT(($F$36:$F47=$F47)*($G$36:$G47=$G47)*($H$36:$H47=$H47)*($I$36:$I47=$I47)))</f>
        <v>FAUX0</v>
      </c>
      <c r="M47" s="78"/>
    </row>
    <row r="48" spans="6:16" ht="29.25" customHeight="1" thickBot="1" x14ac:dyDescent="0.3">
      <c r="F48" s="73"/>
      <c r="G48" s="73"/>
      <c r="H48" s="74"/>
      <c r="I48" s="75"/>
      <c r="J48" s="77"/>
      <c r="K48" s="64"/>
      <c r="L48" s="77" t="str">
        <f t="array" ref="L48">IF(F48="Serious Game",J48,IF(OR(F48="AnaDoc",F48="AnaFlag",F48="AnaMenu",F48="Catego",F48="Fiche Info",F48="PRD"),CONCATENATE(G48,"_",H48,"_",I48,"_",IF(F48="AnaDoc","AnaD",IF(F48="AnaFlag","AnaF",IF(F48="AnaMenu","AnaM",IF(F48="Catego","Cat",IF(F48="Fiche Info","Inf",IF(F48="PRD","PRD",""))))))))&amp;($F48&lt;&gt;"")*SUMPRODUCT(($F$36:$F48=$F48)*($G$36:$G48=$G48)*($H$36:$H48=$H48)*($I$36:$I48=$I48)))</f>
        <v>FAUX0</v>
      </c>
      <c r="M48" s="78"/>
    </row>
    <row r="49" spans="6:13" ht="29.25" customHeight="1" thickBot="1" x14ac:dyDescent="0.3">
      <c r="F49" s="73"/>
      <c r="G49" s="73"/>
      <c r="H49" s="74"/>
      <c r="I49" s="75"/>
      <c r="J49" s="77"/>
      <c r="K49" s="64"/>
      <c r="L49" s="77" t="str">
        <f t="array" ref="L49">IF(F49="Serious Game",J49,IF(OR(F49="AnaDoc",F49="AnaFlag",F49="AnaMenu",F49="Catego",F49="Fiche Info",F49="PRD"),CONCATENATE(G49,"_",H49,"_",I49,"_",IF(F49="AnaDoc","AnaD",IF(F49="AnaFlag","AnaF",IF(F49="AnaMenu","AnaM",IF(F49="Catego","Cat",IF(F49="Fiche Info","Inf",IF(F49="PRD","PRD",""))))))))&amp;($F49&lt;&gt;"")*SUMPRODUCT(($F$36:$F49=$F49)*($G$36:$G49=$G49)*($H$36:$H49=$H49)*($I$36:$I49=$I49)))</f>
        <v>FAUX0</v>
      </c>
      <c r="M49" s="78"/>
    </row>
    <row r="50" spans="6:13" ht="29.25" customHeight="1" thickBot="1" x14ac:dyDescent="0.3">
      <c r="F50" s="73"/>
      <c r="G50" s="73"/>
      <c r="H50" s="74"/>
      <c r="I50" s="75"/>
      <c r="J50" s="77"/>
      <c r="K50" s="64"/>
      <c r="L50" s="77" t="str">
        <f t="array" ref="L50">IF(F50="Serious Game",J50,IF(OR(F50="AnaDoc",F50="AnaFlag",F50="AnaMenu",F50="Catego",F50="Fiche Info",F50="PRD"),CONCATENATE(G50,"_",H50,"_",I50,"_",IF(F50="AnaDoc","AnaD",IF(F50="AnaFlag","AnaF",IF(F50="AnaMenu","AnaM",IF(F50="Catego","Cat",IF(F50="Fiche Info","Inf",IF(F50="PRD","PRD",""))))))))&amp;($F50&lt;&gt;"")*SUMPRODUCT(($F$36:$F50=$F50)*($G$36:$G50=$G50)*($H$36:$H50=$H50)*($I$36:$I50=$I50)))</f>
        <v>FAUX0</v>
      </c>
      <c r="M50" s="78"/>
    </row>
    <row r="51" spans="6:13" ht="29.25" customHeight="1" thickBot="1" x14ac:dyDescent="0.3">
      <c r="F51" s="73"/>
      <c r="G51" s="73"/>
      <c r="H51" s="74"/>
      <c r="I51" s="75"/>
      <c r="J51" s="77"/>
      <c r="K51" s="64"/>
      <c r="L51" s="77" t="str">
        <f t="array" ref="L51">IF(F51="Serious Game",J51,IF(OR(F51="AnaDoc",F51="AnaFlag",F51="AnaMenu",F51="Catego",F51="Fiche Info",F51="PRD"),CONCATENATE(G51,"_",H51,"_",I51,"_",IF(F51="AnaDoc","AnaD",IF(F51="AnaFlag","AnaF",IF(F51="AnaMenu","AnaM",IF(F51="Catego","Cat",IF(F51="Fiche Info","Inf",IF(F51="PRD","PRD",""))))))))&amp;($F51&lt;&gt;"")*SUMPRODUCT(($F$36:$F51=$F51)*($G$36:$G51=$G51)*($H$36:$H51=$H51)*($I$36:$I51=$I51)))</f>
        <v>FAUX0</v>
      </c>
      <c r="M51" s="78"/>
    </row>
    <row r="52" spans="6:13" ht="29.25" customHeight="1" thickBot="1" x14ac:dyDescent="0.3">
      <c r="F52" s="73"/>
      <c r="G52" s="73"/>
      <c r="H52" s="74"/>
      <c r="I52" s="75"/>
      <c r="J52" s="77"/>
      <c r="K52" s="64"/>
      <c r="L52" s="77" t="str">
        <f t="array" ref="L52">IF(F52="Serious Game",J52,IF(OR(F52="AnaDoc",F52="AnaFlag",F52="AnaMenu",F52="Catego",F52="Fiche Info",F52="PRD"),CONCATENATE(G52,"_",H52,"_",I52,"_",IF(F52="AnaDoc","AnaD",IF(F52="AnaFlag","AnaF",IF(F52="AnaMenu","AnaM",IF(F52="Catego","Cat",IF(F52="Fiche Info","Inf",IF(F52="PRD","PRD",""))))))))&amp;($F52&lt;&gt;"")*SUMPRODUCT(($F$36:$F52=$F52)*($G$36:$G52=$G52)*($H$36:$H52=$H52)*($I$36:$I52=$I52)))</f>
        <v>FAUX0</v>
      </c>
      <c r="M52" s="78"/>
    </row>
    <row r="53" spans="6:13" ht="29.25" customHeight="1" thickBot="1" x14ac:dyDescent="0.3">
      <c r="F53" s="73"/>
      <c r="G53" s="73"/>
      <c r="H53" s="74"/>
      <c r="I53" s="75"/>
      <c r="J53" s="77"/>
      <c r="K53" s="64"/>
      <c r="L53" s="77" t="str">
        <f t="array" ref="L53">IF(F53="Serious Game",J53,IF(OR(F53="AnaDoc",F53="AnaFlag",F53="AnaMenu",F53="Catego",F53="Fiche Info",F53="PRD"),CONCATENATE(G53,"_",H53,"_",I53,"_",IF(F53="AnaDoc","AnaD",IF(F53="AnaFlag","AnaF",IF(F53="AnaMenu","AnaM",IF(F53="Catego","Cat",IF(F53="Fiche Info","Inf",IF(F53="PRD","PRD",""))))))))&amp;($F53&lt;&gt;"")*SUMPRODUCT(($F$36:$F53=$F53)*($G$36:$G53=$G53)*($H$36:$H53=$H53)*($I$36:$I53=$I53)))</f>
        <v>FAUX0</v>
      </c>
      <c r="M53" s="78"/>
    </row>
    <row r="54" spans="6:13" ht="29.25" customHeight="1" thickBot="1" x14ac:dyDescent="0.3">
      <c r="F54" s="73"/>
      <c r="G54" s="73"/>
      <c r="H54" s="74"/>
      <c r="I54" s="75"/>
      <c r="J54" s="77"/>
      <c r="K54" s="64"/>
      <c r="L54" s="77" t="str">
        <f t="array" ref="L54">IF(F54="Serious Game",J54,IF(OR(F54="AnaDoc",F54="AnaFlag",F54="AnaMenu",F54="Catego",F54="Fiche Info",F54="PRD"),CONCATENATE(G54,"_",H54,"_",I54,"_",IF(F54="AnaDoc","AnaD",IF(F54="AnaFlag","AnaF",IF(F54="AnaMenu","AnaM",IF(F54="Catego","Cat",IF(F54="Fiche Info","Inf",IF(F54="PRD","PRD",""))))))))&amp;($F54&lt;&gt;"")*SUMPRODUCT(($F$36:$F54=$F54)*($G$36:$G54=$G54)*($H$36:$H54=$H54)*($I$36:$I54=$I54)))</f>
        <v>FAUX0</v>
      </c>
      <c r="M54" s="78"/>
    </row>
    <row r="55" spans="6:13" ht="29.25" customHeight="1" thickBot="1" x14ac:dyDescent="0.3">
      <c r="F55" s="73"/>
      <c r="G55" s="73"/>
      <c r="H55" s="74"/>
      <c r="I55" s="75"/>
      <c r="J55" s="77"/>
      <c r="K55" s="64"/>
      <c r="L55" s="77" t="str">
        <f t="array" ref="L55">IF(F55="Serious Game",J55,IF(OR(F55="AnaDoc",F55="AnaFlag",F55="AnaMenu",F55="Catego",F55="Fiche Info",F55="PRD"),CONCATENATE(G55,"_",H55,"_",I55,"_",IF(F55="AnaDoc","AnaD",IF(F55="AnaFlag","AnaF",IF(F55="AnaMenu","AnaM",IF(F55="Catego","Cat",IF(F55="Fiche Info","Inf",IF(F55="PRD","PRD",""))))))))&amp;($F55&lt;&gt;"")*SUMPRODUCT(($F$36:$F55=$F55)*($G$36:$G55=$G55)*($H$36:$H55=$H55)*($I$36:$I55=$I55)))</f>
        <v>FAUX0</v>
      </c>
      <c r="M55" s="78"/>
    </row>
    <row r="56" spans="6:13" ht="29.25" customHeight="1" thickBot="1" x14ac:dyDescent="0.3">
      <c r="F56" s="73"/>
      <c r="G56" s="73"/>
      <c r="H56" s="74"/>
      <c r="I56" s="75"/>
      <c r="J56" s="77"/>
      <c r="K56" s="64"/>
      <c r="L56" s="77" t="str">
        <f t="array" ref="L56">IF(F56="Serious Game",J56,IF(OR(F56="AnaDoc",F56="AnaFlag",F56="AnaMenu",F56="Catego",F56="Fiche Info",F56="PRD"),CONCATENATE(G56,"_",H56,"_",I56,"_",IF(F56="AnaDoc","AnaD",IF(F56="AnaFlag","AnaF",IF(F56="AnaMenu","AnaM",IF(F56="Catego","Cat",IF(F56="Fiche Info","Inf",IF(F56="PRD","PRD",""))))))))&amp;($F56&lt;&gt;"")*SUMPRODUCT(($F$36:$F56=$F56)*($G$36:$G56=$G56)*($H$36:$H56=$H56)*($I$36:$I56=$I56)))</f>
        <v>FAUX0</v>
      </c>
      <c r="M56" s="78"/>
    </row>
    <row r="57" spans="6:13" ht="29.25" customHeight="1" thickBot="1" x14ac:dyDescent="0.3">
      <c r="F57" s="73"/>
      <c r="G57" s="73"/>
      <c r="H57" s="74"/>
      <c r="I57" s="75"/>
      <c r="J57" s="77"/>
      <c r="K57" s="64"/>
      <c r="L57" s="77" t="str">
        <f t="array" ref="L57">IF(F57="Serious Game",J57,IF(OR(F57="AnaDoc",F57="AnaFlag",F57="AnaMenu",F57="Catego",F57="Fiche Info",F57="PRD"),CONCATENATE(G57,"_",H57,"_",I57,"_",IF(F57="AnaDoc","AnaD",IF(F57="AnaFlag","AnaF",IF(F57="AnaMenu","AnaM",IF(F57="Catego","Cat",IF(F57="Fiche Info","Inf",IF(F57="PRD","PRD",""))))))))&amp;($F57&lt;&gt;"")*SUMPRODUCT(($F$36:$F57=$F57)*($G$36:$G57=$G57)*($H$36:$H57=$H57)*($I$36:$I57=$I57)))</f>
        <v>FAUX0</v>
      </c>
      <c r="M57" s="78"/>
    </row>
    <row r="58" spans="6:13" ht="29.25" customHeight="1" thickBot="1" x14ac:dyDescent="0.3">
      <c r="F58" s="73"/>
      <c r="G58" s="73"/>
      <c r="H58" s="74"/>
      <c r="I58" s="75"/>
      <c r="J58" s="77"/>
      <c r="K58" s="64"/>
      <c r="L58" s="77" t="str">
        <f t="array" ref="L58">IF(F58="Serious Game",J58,IF(OR(F58="AnaDoc",F58="AnaFlag",F58="AnaMenu",F58="Catego",F58="Fiche Info",F58="PRD"),CONCATENATE(G58,"_",H58,"_",I58,"_",IF(F58="AnaDoc","AnaD",IF(F58="AnaFlag","AnaF",IF(F58="AnaMenu","AnaM",IF(F58="Catego","Cat",IF(F58="Fiche Info","Inf",IF(F58="PRD","PRD",""))))))))&amp;($F58&lt;&gt;"")*SUMPRODUCT(($F$36:$F58=$F58)*($G$36:$G58=$G58)*($H$36:$H58=$H58)*($I$36:$I58=$I58)))</f>
        <v>FAUX0</v>
      </c>
      <c r="M58" s="78"/>
    </row>
    <row r="59" spans="6:13" ht="29.25" customHeight="1" thickBot="1" x14ac:dyDescent="0.3">
      <c r="F59" s="73"/>
      <c r="G59" s="73"/>
      <c r="H59" s="74"/>
      <c r="I59" s="75"/>
      <c r="J59" s="77"/>
      <c r="K59" s="64"/>
      <c r="L59" s="77" t="str">
        <f t="array" ref="L59">IF(F59="Serious Game",J59,IF(OR(F59="AnaDoc",F59="AnaFlag",F59="AnaMenu",F59="Catego",F59="Fiche Info",F59="PRD"),CONCATENATE(G59,"_",H59,"_",I59,"_",IF(F59="AnaDoc","AnaD",IF(F59="AnaFlag","AnaF",IF(F59="AnaMenu","AnaM",IF(F59="Catego","Cat",IF(F59="Fiche Info","Inf",IF(F59="PRD","PRD",""))))))))&amp;($F59&lt;&gt;"")*SUMPRODUCT(($F$36:$F59=$F59)*($G$36:$G59=$G59)*($H$36:$H59=$H59)*($I$36:$I59=$I59)))</f>
        <v>FAUX0</v>
      </c>
      <c r="M59" s="78"/>
    </row>
    <row r="60" spans="6:13" ht="29.25" customHeight="1" thickBot="1" x14ac:dyDescent="0.3">
      <c r="F60" s="73"/>
      <c r="G60" s="73"/>
      <c r="H60" s="74"/>
      <c r="I60" s="75"/>
      <c r="J60" s="77"/>
      <c r="K60" s="64"/>
      <c r="L60" s="77" t="str">
        <f t="array" ref="L60">IF(F60="Serious Game",J60,IF(OR(F60="AnaDoc",F60="AnaFlag",F60="AnaMenu",F60="Catego",F60="Fiche Info",F60="PRD"),CONCATENATE(G60,"_",H60,"_",I60,"_",IF(F60="AnaDoc","AnaD",IF(F60="AnaFlag","AnaF",IF(F60="AnaMenu","AnaM",IF(F60="Catego","Cat",IF(F60="Fiche Info","Inf",IF(F60="PRD","PRD",""))))))))&amp;($F60&lt;&gt;"")*SUMPRODUCT(($F$36:$F60=$F60)*($G$36:$G60=$G60)*($H$36:$H60=$H60)*($I$36:$I60=$I60)))</f>
        <v>FAUX0</v>
      </c>
      <c r="M60" s="78"/>
    </row>
    <row r="61" spans="6:13" ht="29.25" customHeight="1" thickBot="1" x14ac:dyDescent="0.3">
      <c r="F61" s="73"/>
      <c r="G61" s="73"/>
      <c r="H61" s="74"/>
      <c r="I61" s="75"/>
      <c r="J61" s="77"/>
      <c r="K61" s="64"/>
      <c r="L61" s="77" t="str">
        <f t="array" ref="L61">IF(F61="Serious Game",J61,IF(OR(F61="AnaDoc",F61="AnaFlag",F61="AnaMenu",F61="Catego",F61="Fiche Info",F61="PRD"),CONCATENATE(G61,"_",H61,"_",I61,"_",IF(F61="AnaDoc","AnaD",IF(F61="AnaFlag","AnaF",IF(F61="AnaMenu","AnaM",IF(F61="Catego","Cat",IF(F61="Fiche Info","Inf",IF(F61="PRD","PRD",""))))))))&amp;($F61&lt;&gt;"")*SUMPRODUCT(($F$36:$F61=$F61)*($G$36:$G61=$G61)*($H$36:$H61=$H61)*($I$36:$I61=$I61)))</f>
        <v>FAUX0</v>
      </c>
      <c r="M61" s="78"/>
    </row>
    <row r="62" spans="6:13" ht="29.25" customHeight="1" thickBot="1" x14ac:dyDescent="0.3">
      <c r="F62" s="73"/>
      <c r="G62" s="73"/>
      <c r="H62" s="74"/>
      <c r="I62" s="75"/>
      <c r="J62" s="77"/>
      <c r="K62" s="64"/>
      <c r="L62" s="77" t="str">
        <f t="array" ref="L62">IF(F62="Serious Game",J62,IF(OR(F62="AnaDoc",F62="AnaFlag",F62="AnaMenu",F62="Catego",F62="Fiche Info",F62="PRD"),CONCATENATE(G62,"_",H62,"_",I62,"_",IF(F62="AnaDoc","AnaD",IF(F62="AnaFlag","AnaF",IF(F62="AnaMenu","AnaM",IF(F62="Catego","Cat",IF(F62="Fiche Info","Inf",IF(F62="PRD","PRD",""))))))))&amp;($F62&lt;&gt;"")*SUMPRODUCT(($F$36:$F62=$F62)*($G$36:$G62=$G62)*($H$36:$H62=$H62)*($I$36:$I62=$I62)))</f>
        <v>FAUX0</v>
      </c>
      <c r="M62" s="78"/>
    </row>
    <row r="63" spans="6:13" ht="29.25" customHeight="1" thickBot="1" x14ac:dyDescent="0.3">
      <c r="F63" s="73"/>
      <c r="G63" s="73"/>
      <c r="H63" s="74"/>
      <c r="I63" s="75"/>
      <c r="J63" s="77"/>
      <c r="K63" s="64"/>
      <c r="L63" s="77" t="str">
        <f t="array" ref="L63">IF(F63="Serious Game",J63,IF(OR(F63="AnaDoc",F63="AnaFlag",F63="AnaMenu",F63="Catego",F63="Fiche Info",F63="PRD"),CONCATENATE(G63,"_",H63,"_",I63,"_",IF(F63="AnaDoc","AnaD",IF(F63="AnaFlag","AnaF",IF(F63="AnaMenu","AnaM",IF(F63="Catego","Cat",IF(F63="Fiche Info","Inf",IF(F63="PRD","PRD",""))))))))&amp;($F63&lt;&gt;"")*SUMPRODUCT(($F$36:$F63=$F63)*($G$36:$G63=$G63)*($H$36:$H63=$H63)*($I$36:$I63=$I63)))</f>
        <v>FAUX0</v>
      </c>
      <c r="M63" s="78"/>
    </row>
    <row r="64" spans="6:13" ht="29.25" customHeight="1" thickBot="1" x14ac:dyDescent="0.3">
      <c r="F64" s="73"/>
      <c r="G64" s="73"/>
      <c r="H64" s="74"/>
      <c r="I64" s="75"/>
      <c r="J64" s="77"/>
      <c r="K64" s="64"/>
      <c r="L64" s="77" t="str">
        <f t="array" ref="L64">IF(F64="Serious Game",J64,IF(OR(F64="AnaDoc",F64="AnaFlag",F64="AnaMenu",F64="Catego",F64="Fiche Info",F64="PRD"),CONCATENATE(G64,"_",H64,"_",I64,"_",IF(F64="AnaDoc","AnaD",IF(F64="AnaFlag","AnaF",IF(F64="AnaMenu","AnaM",IF(F64="Catego","Cat",IF(F64="Fiche Info","Inf",IF(F64="PRD","PRD",""))))))))&amp;($F64&lt;&gt;"")*SUMPRODUCT(($F$36:$F64=$F64)*($G$36:$G64=$G64)*($H$36:$H64=$H64)*($I$36:$I64=$I64)))</f>
        <v>FAUX0</v>
      </c>
      <c r="M64" s="78"/>
    </row>
    <row r="65" spans="6:13" ht="29.25" customHeight="1" thickBot="1" x14ac:dyDescent="0.3">
      <c r="F65" s="73"/>
      <c r="G65" s="73"/>
      <c r="H65" s="74"/>
      <c r="I65" s="75"/>
      <c r="J65" s="77"/>
      <c r="K65" s="64"/>
      <c r="L65" s="77" t="str">
        <f t="array" ref="L65">IF(F65="Serious Game",J65,IF(OR(F65="AnaDoc",F65="AnaFlag",F65="AnaMenu",F65="Catego",F65="Fiche Info",F65="PRD"),CONCATENATE(G65,"_",H65,"_",I65,"_",IF(F65="AnaDoc","AnaD",IF(F65="AnaFlag","AnaF",IF(F65="AnaMenu","AnaM",IF(F65="Catego","Cat",IF(F65="Fiche Info","Inf",IF(F65="PRD","PRD",""))))))))&amp;($F65&lt;&gt;"")*SUMPRODUCT(($F$36:$F65=$F65)*($G$36:$G65=$G65)*($H$36:$H65=$H65)*($I$36:$I65=$I65)))</f>
        <v>FAUX0</v>
      </c>
      <c r="M65" s="78"/>
    </row>
    <row r="66" spans="6:13" ht="29.25" customHeight="1" thickBot="1" x14ac:dyDescent="0.3">
      <c r="F66" s="73"/>
      <c r="G66" s="73"/>
      <c r="H66" s="74"/>
      <c r="I66" s="75"/>
      <c r="J66" s="77"/>
      <c r="K66" s="64"/>
      <c r="L66" s="77" t="str">
        <f t="array" ref="L66">IF(F66="Serious Game",J66,IF(OR(F66="AnaDoc",F66="AnaFlag",F66="AnaMenu",F66="Catego",F66="Fiche Info",F66="PRD"),CONCATENATE(G66,"_",H66,"_",I66,"_",IF(F66="AnaDoc","AnaD",IF(F66="AnaFlag","AnaF",IF(F66="AnaMenu","AnaM",IF(F66="Catego","Cat",IF(F66="Fiche Info","Inf",IF(F66="PRD","PRD",""))))))))&amp;($F66&lt;&gt;"")*SUMPRODUCT(($F$36:$F66=$F66)*($G$36:$G66=$G66)*($H$36:$H66=$H66)*($I$36:$I66=$I66)))</f>
        <v>FAUX0</v>
      </c>
      <c r="M66" s="78"/>
    </row>
    <row r="67" spans="6:13" ht="29.25" customHeight="1" thickBot="1" x14ac:dyDescent="0.3">
      <c r="F67" s="73"/>
      <c r="G67" s="73"/>
      <c r="H67" s="74"/>
      <c r="I67" s="75"/>
      <c r="J67" s="77"/>
      <c r="K67" s="64"/>
      <c r="L67" s="77" t="str">
        <f t="array" ref="L67">IF(F67="Serious Game",J67,IF(OR(F67="AnaDoc",F67="AnaFlag",F67="AnaMenu",F67="Catego",F67="Fiche Info",F67="PRD"),CONCATENATE(G67,"_",H67,"_",I67,"_",IF(F67="AnaDoc","AnaD",IF(F67="AnaFlag","AnaF",IF(F67="AnaMenu","AnaM",IF(F67="Catego","Cat",IF(F67="Fiche Info","Inf",IF(F67="PRD","PRD",""))))))))&amp;($F67&lt;&gt;"")*SUMPRODUCT(($F$36:$F67=$F67)*($G$36:$G67=$G67)*($H$36:$H67=$H67)*($I$36:$I67=$I67)))</f>
        <v>FAUX0</v>
      </c>
      <c r="M67" s="78"/>
    </row>
    <row r="68" spans="6:13" ht="29.25" customHeight="1" thickBot="1" x14ac:dyDescent="0.3">
      <c r="F68" s="73"/>
      <c r="G68" s="73"/>
      <c r="H68" s="74"/>
      <c r="I68" s="75"/>
      <c r="J68" s="77"/>
      <c r="K68" s="64"/>
      <c r="L68" s="77" t="str">
        <f t="array" ref="L68">IF(F68="Serious Game",J68,IF(OR(F68="AnaDoc",F68="AnaFlag",F68="AnaMenu",F68="Catego",F68="Fiche Info",F68="PRD"),CONCATENATE(G68,"_",H68,"_",I68,"_",IF(F68="AnaDoc","AnaD",IF(F68="AnaFlag","AnaF",IF(F68="AnaMenu","AnaM",IF(F68="Catego","Cat",IF(F68="Fiche Info","Inf",IF(F68="PRD","PRD",""))))))))&amp;($F68&lt;&gt;"")*SUMPRODUCT(($F$36:$F68=$F68)*($G$36:$G68=$G68)*($H$36:$H68=$H68)*($I$36:$I68=$I68)))</f>
        <v>FAUX0</v>
      </c>
      <c r="M68" s="78"/>
    </row>
    <row r="69" spans="6:13" ht="29.25" customHeight="1" thickBot="1" x14ac:dyDescent="0.3">
      <c r="F69" s="73"/>
      <c r="G69" s="73"/>
      <c r="H69" s="74"/>
      <c r="I69" s="75"/>
      <c r="J69" s="77"/>
      <c r="K69" s="64"/>
      <c r="L69" s="77" t="str">
        <f t="array" ref="L69">IF(F69="Serious Game",J69,IF(OR(F69="AnaDoc",F69="AnaFlag",F69="AnaMenu",F69="Catego",F69="Fiche Info",F69="PRD"),CONCATENATE(G69,"_",H69,"_",I69,"_",IF(F69="AnaDoc","AnaD",IF(F69="AnaFlag","AnaF",IF(F69="AnaMenu","AnaM",IF(F69="Catego","Cat",IF(F69="Fiche Info","Inf",IF(F69="PRD","PRD",""))))))))&amp;($F69&lt;&gt;"")*SUMPRODUCT(($F$36:$F69=$F69)*($G$36:$G69=$G69)*($H$36:$H69=$H69)*($I$36:$I69=$I69)))</f>
        <v>FAUX0</v>
      </c>
      <c r="M69" s="78"/>
    </row>
    <row r="70" spans="6:13" ht="29.25" customHeight="1" thickBot="1" x14ac:dyDescent="0.3">
      <c r="F70" s="73"/>
      <c r="G70" s="73"/>
      <c r="H70" s="74"/>
      <c r="I70" s="75"/>
      <c r="J70" s="77"/>
      <c r="K70" s="64"/>
      <c r="L70" s="77" t="str">
        <f t="array" ref="L70">IF(F70="Serious Game",J70,IF(OR(F70="AnaDoc",F70="AnaFlag",F70="AnaMenu",F70="Catego",F70="Fiche Info",F70="PRD"),CONCATENATE(G70,"_",H70,"_",I70,"_",IF(F70="AnaDoc","AnaD",IF(F70="AnaFlag","AnaF",IF(F70="AnaMenu","AnaM",IF(F70="Catego","Cat",IF(F70="Fiche Info","Inf",IF(F70="PRD","PRD",""))))))))&amp;($F70&lt;&gt;"")*SUMPRODUCT(($F$36:$F70=$F70)*($G$36:$G70=$G70)*($H$36:$H70=$H70)*($I$36:$I70=$I70)))</f>
        <v>FAUX0</v>
      </c>
      <c r="M70" s="78"/>
    </row>
    <row r="71" spans="6:13" ht="29.25" customHeight="1" thickBot="1" x14ac:dyDescent="0.3">
      <c r="F71" s="73"/>
      <c r="G71" s="73"/>
      <c r="H71" s="74"/>
      <c r="I71" s="75"/>
      <c r="J71" s="77"/>
      <c r="K71" s="64"/>
      <c r="L71" s="77" t="str">
        <f t="array" ref="L71">IF(F71="Serious Game",J71,IF(OR(F71="AnaDoc",F71="AnaFlag",F71="AnaMenu",F71="Catego",F71="Fiche Info",F71="PRD"),CONCATENATE(G71,"_",H71,"_",I71,"_",IF(F71="AnaDoc","AnaD",IF(F71="AnaFlag","AnaF",IF(F71="AnaMenu","AnaM",IF(F71="Catego","Cat",IF(F71="Fiche Info","Inf",IF(F71="PRD","PRD",""))))))))&amp;($F71&lt;&gt;"")*SUMPRODUCT(($F$36:$F71=$F71)*($G$36:$G71=$G71)*($H$36:$H71=$H71)*($I$36:$I71=$I71)))</f>
        <v>FAUX0</v>
      </c>
      <c r="M71" s="78"/>
    </row>
    <row r="72" spans="6:13" ht="29.25" customHeight="1" thickBot="1" x14ac:dyDescent="0.3">
      <c r="F72" s="73"/>
      <c r="G72" s="73"/>
      <c r="H72" s="74"/>
      <c r="I72" s="75"/>
      <c r="J72" s="77"/>
      <c r="K72" s="64"/>
      <c r="L72" s="77" t="str">
        <f t="array" ref="L72">IF(F72="Serious Game",J72,IF(OR(F72="AnaDoc",F72="AnaFlag",F72="AnaMenu",F72="Catego",F72="Fiche Info",F72="PRD"),CONCATENATE(G72,"_",H72,"_",I72,"_",IF(F72="AnaDoc","AnaD",IF(F72="AnaFlag","AnaF",IF(F72="AnaMenu","AnaM",IF(F72="Catego","Cat",IF(F72="Fiche Info","Inf",IF(F72="PRD","PRD",""))))))))&amp;($F72&lt;&gt;"")*SUMPRODUCT(($F$36:$F72=$F72)*($G$36:$G72=$G72)*($H$36:$H72=$H72)*($I$36:$I72=$I72)))</f>
        <v>FAUX0</v>
      </c>
      <c r="M72" s="78"/>
    </row>
    <row r="73" spans="6:13" ht="29.25" customHeight="1" thickBot="1" x14ac:dyDescent="0.3">
      <c r="F73" s="73"/>
      <c r="G73" s="73"/>
      <c r="H73" s="74"/>
      <c r="I73" s="75"/>
      <c r="J73" s="77"/>
      <c r="K73" s="64"/>
      <c r="L73" s="77" t="str">
        <f t="array" ref="L73">IF(F73="Serious Game",J73,IF(OR(F73="AnaDoc",F73="AnaFlag",F73="AnaMenu",F73="Catego",F73="Fiche Info",F73="PRD"),CONCATENATE(G73,"_",H73,"_",I73,"_",IF(F73="AnaDoc","AnaD",IF(F73="AnaFlag","AnaF",IF(F73="AnaMenu","AnaM",IF(F73="Catego","Cat",IF(F73="Fiche Info","Inf",IF(F73="PRD","PRD",""))))))))&amp;($F73&lt;&gt;"")*SUMPRODUCT(($F$36:$F73=$F73)*($G$36:$G73=$G73)*($H$36:$H73=$H73)*($I$36:$I73=$I73)))</f>
        <v>FAUX0</v>
      </c>
      <c r="M73" s="78"/>
    </row>
    <row r="74" spans="6:13" ht="29.25" customHeight="1" thickBot="1" x14ac:dyDescent="0.3">
      <c r="F74" s="73"/>
      <c r="G74" s="73"/>
      <c r="H74" s="74"/>
      <c r="I74" s="75"/>
      <c r="J74" s="77"/>
      <c r="K74" s="64"/>
      <c r="L74" s="77" t="str">
        <f t="array" ref="L74">IF(F74="Serious Game",J74,IF(OR(F74="AnaDoc",F74="AnaFlag",F74="AnaMenu",F74="Catego",F74="Fiche Info",F74="PRD"),CONCATENATE(G74,"_",H74,"_",I74,"_",IF(F74="AnaDoc","AnaD",IF(F74="AnaFlag","AnaF",IF(F74="AnaMenu","AnaM",IF(F74="Catego","Cat",IF(F74="Fiche Info","Inf",IF(F74="PRD","PRD",""))))))))&amp;($F74&lt;&gt;"")*SUMPRODUCT(($F$36:$F74=$F74)*($G$36:$G74=$G74)*($H$36:$H74=$H74)*($I$36:$I74=$I74)))</f>
        <v>FAUX0</v>
      </c>
      <c r="M74" s="78"/>
    </row>
    <row r="75" spans="6:13" ht="29.25" customHeight="1" thickBot="1" x14ac:dyDescent="0.3">
      <c r="F75" s="73"/>
      <c r="G75" s="73"/>
      <c r="H75" s="74"/>
      <c r="I75" s="75"/>
      <c r="J75" s="77"/>
      <c r="K75" s="64"/>
      <c r="L75" s="77" t="str">
        <f t="array" ref="L75">IF(F75="Serious Game",J75,IF(OR(F75="AnaDoc",F75="AnaFlag",F75="AnaMenu",F75="Catego",F75="Fiche Info",F75="PRD"),CONCATENATE(G75,"_",H75,"_",I75,"_",IF(F75="AnaDoc","AnaD",IF(F75="AnaFlag","AnaF",IF(F75="AnaMenu","AnaM",IF(F75="Catego","Cat",IF(F75="Fiche Info","Inf",IF(F75="PRD","PRD",""))))))))&amp;($F75&lt;&gt;"")*SUMPRODUCT(($F$36:$F75=$F75)*($G$36:$G75=$G75)*($H$36:$H75=$H75)*($I$36:$I75=$I75)))</f>
        <v>FAUX0</v>
      </c>
      <c r="M75" s="78"/>
    </row>
    <row r="76" spans="6:13" ht="29.25" customHeight="1" thickBot="1" x14ac:dyDescent="0.3">
      <c r="F76" s="73"/>
      <c r="G76" s="73"/>
      <c r="H76" s="74"/>
      <c r="I76" s="75"/>
      <c r="J76" s="77"/>
      <c r="K76" s="64"/>
      <c r="L76" s="77" t="str">
        <f t="array" ref="L76">IF(F76="Serious Game",J76,IF(OR(F76="AnaDoc",F76="AnaFlag",F76="AnaMenu",F76="Catego",F76="Fiche Info",F76="PRD"),CONCATENATE(G76,"_",H76,"_",I76,"_",IF(F76="AnaDoc","AnaD",IF(F76="AnaFlag","AnaF",IF(F76="AnaMenu","AnaM",IF(F76="Catego","Cat",IF(F76="Fiche Info","Inf",IF(F76="PRD","PRD",""))))))))&amp;($F76&lt;&gt;"")*SUMPRODUCT(($F$36:$F76=$F76)*($G$36:$G76=$G76)*($H$36:$H76=$H76)*($I$36:$I76=$I76)))</f>
        <v>FAUX0</v>
      </c>
      <c r="M76" s="78"/>
    </row>
    <row r="77" spans="6:13" ht="29.25" customHeight="1" thickBot="1" x14ac:dyDescent="0.3">
      <c r="F77" s="73"/>
      <c r="G77" s="73"/>
      <c r="H77" s="74"/>
      <c r="I77" s="75"/>
      <c r="J77" s="77"/>
      <c r="K77" s="64"/>
      <c r="L77" s="77" t="str">
        <f t="array" ref="L77">IF(F77="Serious Game",J77,IF(OR(F77="AnaDoc",F77="AnaFlag",F77="AnaMenu",F77="Catego",F77="Fiche Info",F77="PRD"),CONCATENATE(G77,"_",H77,"_",I77,"_",IF(F77="AnaDoc","AnaD",IF(F77="AnaFlag","AnaF",IF(F77="AnaMenu","AnaM",IF(F77="Catego","Cat",IF(F77="Fiche Info","Inf",IF(F77="PRD","PRD",""))))))))&amp;($F77&lt;&gt;"")*SUMPRODUCT(($F$36:$F77=$F77)*($G$36:$G77=$G77)*($H$36:$H77=$H77)*($I$36:$I77=$I77)))</f>
        <v>FAUX0</v>
      </c>
      <c r="M77" s="78"/>
    </row>
    <row r="78" spans="6:13" ht="29.25" customHeight="1" thickBot="1" x14ac:dyDescent="0.3">
      <c r="F78" s="73"/>
      <c r="G78" s="73"/>
      <c r="H78" s="74"/>
      <c r="I78" s="75"/>
      <c r="J78" s="77"/>
      <c r="K78" s="64"/>
      <c r="L78" s="77" t="str">
        <f t="array" ref="L78">IF(F78="Serious Game",J78,IF(OR(F78="AnaDoc",F78="AnaFlag",F78="AnaMenu",F78="Catego",F78="Fiche Info",F78="PRD"),CONCATENATE(G78,"_",H78,"_",I78,"_",IF(F78="AnaDoc","AnaD",IF(F78="AnaFlag","AnaF",IF(F78="AnaMenu","AnaM",IF(F78="Catego","Cat",IF(F78="Fiche Info","Inf",IF(F78="PRD","PRD",""))))))))&amp;($F78&lt;&gt;"")*SUMPRODUCT(($F$36:$F78=$F78)*($G$36:$G78=$G78)*($H$36:$H78=$H78)*($I$36:$I78=$I78)))</f>
        <v>FAUX0</v>
      </c>
      <c r="M78" s="78"/>
    </row>
    <row r="79" spans="6:13" ht="29.25" customHeight="1" thickBot="1" x14ac:dyDescent="0.3">
      <c r="F79" s="73"/>
      <c r="G79" s="73"/>
      <c r="H79" s="74"/>
      <c r="I79" s="75"/>
      <c r="J79" s="77"/>
      <c r="K79" s="64"/>
      <c r="L79" s="77" t="str">
        <f t="array" ref="L79">IF(F79="Serious Game",J79,IF(OR(F79="AnaDoc",F79="AnaFlag",F79="AnaMenu",F79="Catego",F79="Fiche Info",F79="PRD"),CONCATENATE(G79,"_",H79,"_",I79,"_",IF(F79="AnaDoc","AnaD",IF(F79="AnaFlag","AnaF",IF(F79="AnaMenu","AnaM",IF(F79="Catego","Cat",IF(F79="Fiche Info","Inf",IF(F79="PRD","PRD",""))))))))&amp;($F79&lt;&gt;"")*SUMPRODUCT(($F$36:$F79=$F79)*($G$36:$G79=$G79)*($H$36:$H79=$H79)*($I$36:$I79=$I79)))</f>
        <v>FAUX0</v>
      </c>
      <c r="M79" s="78"/>
    </row>
    <row r="80" spans="6:13" ht="29.25" customHeight="1" thickBot="1" x14ac:dyDescent="0.3">
      <c r="F80" s="73"/>
      <c r="G80" s="73"/>
      <c r="H80" s="74"/>
      <c r="I80" s="75"/>
      <c r="J80" s="77"/>
      <c r="K80" s="64"/>
      <c r="L80" s="77" t="str">
        <f t="array" ref="L80">IF(F80="Serious Game",J80,IF(OR(F80="AnaDoc",F80="AnaFlag",F80="AnaMenu",F80="Catego",F80="Fiche Info",F80="PRD"),CONCATENATE(G80,"_",H80,"_",I80,"_",IF(F80="AnaDoc","AnaD",IF(F80="AnaFlag","AnaF",IF(F80="AnaMenu","AnaM",IF(F80="Catego","Cat",IF(F80="Fiche Info","Inf",IF(F80="PRD","PRD",""))))))))&amp;($F80&lt;&gt;"")*SUMPRODUCT(($F$36:$F80=$F80)*($G$36:$G80=$G80)*($H$36:$H80=$H80)*($I$36:$I80=$I80)))</f>
        <v>FAUX0</v>
      </c>
      <c r="M80" s="78"/>
    </row>
    <row r="81" spans="6:13" ht="29.25" customHeight="1" thickBot="1" x14ac:dyDescent="0.3">
      <c r="F81" s="73"/>
      <c r="G81" s="73"/>
      <c r="H81" s="74"/>
      <c r="I81" s="75"/>
      <c r="J81" s="77"/>
      <c r="K81" s="64"/>
      <c r="L81" s="77" t="str">
        <f t="array" ref="L81">IF(F81="Serious Game",J81,IF(OR(F81="AnaDoc",F81="AnaFlag",F81="AnaMenu",F81="Catego",F81="Fiche Info",F81="PRD"),CONCATENATE(G81,"_",H81,"_",I81,"_",IF(F81="AnaDoc","AnaD",IF(F81="AnaFlag","AnaF",IF(F81="AnaMenu","AnaM",IF(F81="Catego","Cat",IF(F81="Fiche Info","Inf",IF(F81="PRD","PRD",""))))))))&amp;($F81&lt;&gt;"")*SUMPRODUCT(($F$36:$F81=$F81)*($G$36:$G81=$G81)*($H$36:$H81=$H81)*($I$36:$I81=$I81)))</f>
        <v>FAUX0</v>
      </c>
      <c r="M81" s="78"/>
    </row>
    <row r="82" spans="6:13" ht="29.25" customHeight="1" thickBot="1" x14ac:dyDescent="0.3">
      <c r="F82" s="73"/>
      <c r="G82" s="73"/>
      <c r="H82" s="74"/>
      <c r="I82" s="75"/>
      <c r="J82" s="77"/>
      <c r="K82" s="64"/>
      <c r="L82" s="77" t="str">
        <f t="array" ref="L82">IF(F82="Serious Game",J82,IF(OR(F82="AnaDoc",F82="AnaFlag",F82="AnaMenu",F82="Catego",F82="Fiche Info",F82="PRD"),CONCATENATE(G82,"_",H82,"_",I82,"_",IF(F82="AnaDoc","AnaD",IF(F82="AnaFlag","AnaF",IF(F82="AnaMenu","AnaM",IF(F82="Catego","Cat",IF(F82="Fiche Info","Inf",IF(F82="PRD","PRD",""))))))))&amp;($F82&lt;&gt;"")*SUMPRODUCT(($F$36:$F82=$F82)*($G$36:$G82=$G82)*($H$36:$H82=$H82)*($I$36:$I82=$I82)))</f>
        <v>FAUX0</v>
      </c>
      <c r="M82" s="78"/>
    </row>
    <row r="83" spans="6:13" ht="29.25" customHeight="1" thickBot="1" x14ac:dyDescent="0.3">
      <c r="F83" s="73"/>
      <c r="G83" s="73"/>
      <c r="H83" s="74"/>
      <c r="I83" s="75"/>
      <c r="J83" s="77"/>
      <c r="K83" s="64"/>
      <c r="L83" s="77" t="str">
        <f t="array" ref="L83">IF(F83="Serious Game",J83,IF(OR(F83="AnaDoc",F83="AnaFlag",F83="AnaMenu",F83="Catego",F83="Fiche Info",F83="PRD"),CONCATENATE(G83,"_",H83,"_",I83,"_",IF(F83="AnaDoc","AnaD",IF(F83="AnaFlag","AnaF",IF(F83="AnaMenu","AnaM",IF(F83="Catego","Cat",IF(F83="Fiche Info","Inf",IF(F83="PRD","PRD",""))))))))&amp;($F83&lt;&gt;"")*SUMPRODUCT(($F$36:$F83=$F83)*($G$36:$G83=$G83)*($H$36:$H83=$H83)*($I$36:$I83=$I83)))</f>
        <v>FAUX0</v>
      </c>
      <c r="M83" s="78"/>
    </row>
    <row r="84" spans="6:13" ht="29.25" customHeight="1" thickBot="1" x14ac:dyDescent="0.3">
      <c r="F84" s="73"/>
      <c r="G84" s="73"/>
      <c r="H84" s="74"/>
      <c r="I84" s="75"/>
      <c r="J84" s="77"/>
      <c r="K84" s="64"/>
      <c r="L84" s="77" t="str">
        <f t="array" ref="L84">IF(F84="Serious Game",J84,IF(OR(F84="AnaDoc",F84="AnaFlag",F84="AnaMenu",F84="Catego",F84="Fiche Info",F84="PRD"),CONCATENATE(G84,"_",H84,"_",I84,"_",IF(F84="AnaDoc","AnaD",IF(F84="AnaFlag","AnaF",IF(F84="AnaMenu","AnaM",IF(F84="Catego","Cat",IF(F84="Fiche Info","Inf",IF(F84="PRD","PRD",""))))))))&amp;($F84&lt;&gt;"")*SUMPRODUCT(($F$36:$F84=$F84)*($G$36:$G84=$G84)*($H$36:$H84=$H84)*($I$36:$I84=$I84)))</f>
        <v>FAUX0</v>
      </c>
      <c r="M84" s="78"/>
    </row>
    <row r="85" spans="6:13" ht="29.25" customHeight="1" thickBot="1" x14ac:dyDescent="0.3">
      <c r="F85" s="73"/>
      <c r="G85" s="73"/>
      <c r="H85" s="74"/>
      <c r="I85" s="75"/>
      <c r="J85" s="77"/>
      <c r="K85" s="64"/>
      <c r="L85" s="77" t="str">
        <f t="array" ref="L85">IF(F85="Serious Game",J85,IF(OR(F85="AnaDoc",F85="AnaFlag",F85="AnaMenu",F85="Catego",F85="Fiche Info",F85="PRD"),CONCATENATE(G85,"_",H85,"_",I85,"_",IF(F85="AnaDoc","AnaD",IF(F85="AnaFlag","AnaF",IF(F85="AnaMenu","AnaM",IF(F85="Catego","Cat",IF(F85="Fiche Info","Inf",IF(F85="PRD","PRD",""))))))))&amp;($F85&lt;&gt;"")*SUMPRODUCT(($F$36:$F85=$F85)*($G$36:$G85=$G85)*($H$36:$H85=$H85)*($I$36:$I85=$I85)))</f>
        <v>FAUX0</v>
      </c>
      <c r="M85" s="78"/>
    </row>
    <row r="86" spans="6:13" ht="29.25" customHeight="1" thickBot="1" x14ac:dyDescent="0.3">
      <c r="F86" s="73"/>
      <c r="G86" s="73"/>
      <c r="H86" s="74"/>
      <c r="I86" s="75"/>
      <c r="J86" s="77"/>
      <c r="K86" s="64"/>
      <c r="L86" s="77" t="str">
        <f t="array" ref="L86">IF(F86="Serious Game",J86,IF(OR(F86="AnaDoc",F86="AnaFlag",F86="AnaMenu",F86="Catego",F86="Fiche Info",F86="PRD"),CONCATENATE(G86,"_",H86,"_",I86,"_",IF(F86="AnaDoc","AnaD",IF(F86="AnaFlag","AnaF",IF(F86="AnaMenu","AnaM",IF(F86="Catego","Cat",IF(F86="Fiche Info","Inf",IF(F86="PRD","PRD",""))))))))&amp;($F86&lt;&gt;"")*SUMPRODUCT(($F$36:$F86=$F86)*($G$36:$G86=$G86)*($H$36:$H86=$H86)*($I$36:$I86=$I86)))</f>
        <v>FAUX0</v>
      </c>
      <c r="M86" s="78"/>
    </row>
    <row r="87" spans="6:13" ht="29.25" customHeight="1" thickBot="1" x14ac:dyDescent="0.3">
      <c r="F87" s="73"/>
      <c r="G87" s="73"/>
      <c r="H87" s="74"/>
      <c r="I87" s="75"/>
      <c r="J87" s="77"/>
      <c r="K87" s="64"/>
      <c r="L87" s="77" t="str">
        <f t="array" ref="L87">IF(F87="Serious Game",J87,IF(OR(F87="AnaDoc",F87="AnaFlag",F87="AnaMenu",F87="Catego",F87="Fiche Info",F87="PRD"),CONCATENATE(G87,"_",H87,"_",I87,"_",IF(F87="AnaDoc","AnaD",IF(F87="AnaFlag","AnaF",IF(F87="AnaMenu","AnaM",IF(F87="Catego","Cat",IF(F87="Fiche Info","Inf",IF(F87="PRD","PRD",""))))))))&amp;($F87&lt;&gt;"")*SUMPRODUCT(($F$36:$F87=$F87)*($G$36:$G87=$G87)*($H$36:$H87=$H87)*($I$36:$I87=$I87)))</f>
        <v>FAUX0</v>
      </c>
      <c r="M87" s="78"/>
    </row>
    <row r="88" spans="6:13" ht="29.25" customHeight="1" thickBot="1" x14ac:dyDescent="0.3">
      <c r="F88" s="73"/>
      <c r="G88" s="73"/>
      <c r="H88" s="74"/>
      <c r="I88" s="75"/>
      <c r="J88" s="77"/>
      <c r="K88" s="64"/>
      <c r="L88" s="77" t="str">
        <f t="array" ref="L88">IF(F88="Serious Game",J88,IF(OR(F88="AnaDoc",F88="AnaFlag",F88="AnaMenu",F88="Catego",F88="Fiche Info",F88="PRD"),CONCATENATE(G88,"_",H88,"_",I88,"_",IF(F88="AnaDoc","AnaD",IF(F88="AnaFlag","AnaF",IF(F88="AnaMenu","AnaM",IF(F88="Catego","Cat",IF(F88="Fiche Info","Inf",IF(F88="PRD","PRD",""))))))))&amp;($F88&lt;&gt;"")*SUMPRODUCT(($F$36:$F88=$F88)*($G$36:$G88=$G88)*($H$36:$H88=$H88)*($I$36:$I88=$I88)))</f>
        <v>FAUX0</v>
      </c>
      <c r="M88" s="78"/>
    </row>
    <row r="89" spans="6:13" ht="29.25" customHeight="1" thickBot="1" x14ac:dyDescent="0.3">
      <c r="F89" s="73"/>
      <c r="G89" s="73"/>
      <c r="H89" s="74"/>
      <c r="I89" s="75"/>
      <c r="J89" s="77"/>
      <c r="K89" s="64"/>
      <c r="L89" s="77" t="str">
        <f t="array" ref="L89">IF(F89="Serious Game",J89,IF(OR(F89="AnaDoc",F89="AnaFlag",F89="AnaMenu",F89="Catego",F89="Fiche Info",F89="PRD"),CONCATENATE(G89,"_",H89,"_",I89,"_",IF(F89="AnaDoc","AnaD",IF(F89="AnaFlag","AnaF",IF(F89="AnaMenu","AnaM",IF(F89="Catego","Cat",IF(F89="Fiche Info","Inf",IF(F89="PRD","PRD",""))))))))&amp;($F89&lt;&gt;"")*SUMPRODUCT(($F$36:$F89=$F89)*($G$36:$G89=$G89)*($H$36:$H89=$H89)*($I$36:$I89=$I89)))</f>
        <v>FAUX0</v>
      </c>
      <c r="M89" s="78"/>
    </row>
    <row r="90" spans="6:13" ht="29.25" customHeight="1" thickBot="1" x14ac:dyDescent="0.3">
      <c r="F90" s="73"/>
      <c r="G90" s="73"/>
      <c r="H90" s="74"/>
      <c r="I90" s="75"/>
      <c r="J90" s="77"/>
      <c r="K90" s="64"/>
      <c r="L90" s="77" t="str">
        <f t="array" ref="L90">IF(F90="Serious Game",J90,IF(OR(F90="AnaDoc",F90="AnaFlag",F90="AnaMenu",F90="Catego",F90="Fiche Info",F90="PRD"),CONCATENATE(G90,"_",H90,"_",I90,"_",IF(F90="AnaDoc","AnaD",IF(F90="AnaFlag","AnaF",IF(F90="AnaMenu","AnaM",IF(F90="Catego","Cat",IF(F90="Fiche Info","Inf",IF(F90="PRD","PRD",""))))))))&amp;($F90&lt;&gt;"")*SUMPRODUCT(($F$36:$F90=$F90)*($G$36:$G90=$G90)*($H$36:$H90=$H90)*($I$36:$I90=$I90)))</f>
        <v>FAUX0</v>
      </c>
      <c r="M90" s="78"/>
    </row>
    <row r="91" spans="6:13" ht="29.25" customHeight="1" thickBot="1" x14ac:dyDescent="0.3">
      <c r="F91" s="73"/>
      <c r="G91" s="73"/>
      <c r="H91" s="74"/>
      <c r="I91" s="75"/>
      <c r="J91" s="77"/>
      <c r="K91" s="64"/>
      <c r="L91" s="77" t="str">
        <f t="array" ref="L91">IF(F91="Serious Game",J91,IF(OR(F91="AnaDoc",F91="AnaFlag",F91="AnaMenu",F91="Catego",F91="Fiche Info",F91="PRD"),CONCATENATE(G91,"_",H91,"_",I91,"_",IF(F91="AnaDoc","AnaD",IF(F91="AnaFlag","AnaF",IF(F91="AnaMenu","AnaM",IF(F91="Catego","Cat",IF(F91="Fiche Info","Inf",IF(F91="PRD","PRD",""))))))))&amp;($F91&lt;&gt;"")*SUMPRODUCT(($F$36:$F91=$F91)*($G$36:$G91=$G91)*($H$36:$H91=$H91)*($I$36:$I91=$I91)))</f>
        <v>FAUX0</v>
      </c>
      <c r="M91" s="78"/>
    </row>
    <row r="92" spans="6:13" ht="29.25" customHeight="1" thickBot="1" x14ac:dyDescent="0.3">
      <c r="F92" s="73"/>
      <c r="G92" s="73"/>
      <c r="H92" s="74"/>
      <c r="I92" s="75"/>
      <c r="J92" s="77"/>
      <c r="K92" s="64"/>
      <c r="L92" s="77" t="str">
        <f t="array" ref="L92">IF(F92="Serious Game",J92,IF(OR(F92="AnaDoc",F92="AnaFlag",F92="AnaMenu",F92="Catego",F92="Fiche Info",F92="PRD"),CONCATENATE(G92,"_",H92,"_",I92,"_",IF(F92="AnaDoc","AnaD",IF(F92="AnaFlag","AnaF",IF(F92="AnaMenu","AnaM",IF(F92="Catego","Cat",IF(F92="Fiche Info","Inf",IF(F92="PRD","PRD",""))))))))&amp;($F92&lt;&gt;"")*SUMPRODUCT(($F$36:$F92=$F92)*($G$36:$G92=$G92)*($H$36:$H92=$H92)*($I$36:$I92=$I92)))</f>
        <v>FAUX0</v>
      </c>
      <c r="M92" s="78"/>
    </row>
    <row r="93" spans="6:13" ht="29.25" customHeight="1" thickBot="1" x14ac:dyDescent="0.3">
      <c r="F93" s="73"/>
      <c r="G93" s="73"/>
      <c r="H93" s="74"/>
      <c r="I93" s="75"/>
      <c r="J93" s="77"/>
      <c r="K93" s="64"/>
      <c r="L93" s="77" t="str">
        <f t="array" ref="L93">IF(F93="Serious Game",J93,IF(OR(F93="AnaDoc",F93="AnaFlag",F93="AnaMenu",F93="Catego",F93="Fiche Info",F93="PRD"),CONCATENATE(G93,"_",H93,"_",I93,"_",IF(F93="AnaDoc","AnaD",IF(F93="AnaFlag","AnaF",IF(F93="AnaMenu","AnaM",IF(F93="Catego","Cat",IF(F93="Fiche Info","Inf",IF(F93="PRD","PRD",""))))))))&amp;($F93&lt;&gt;"")*SUMPRODUCT(($F$36:$F93=$F93)*($G$36:$G93=$G93)*($H$36:$H93=$H93)*($I$36:$I93=$I93)))</f>
        <v>FAUX0</v>
      </c>
      <c r="M93" s="78"/>
    </row>
    <row r="94" spans="6:13" ht="29.25" customHeight="1" thickBot="1" x14ac:dyDescent="0.3">
      <c r="F94" s="73"/>
      <c r="G94" s="73"/>
      <c r="H94" s="74"/>
      <c r="I94" s="75"/>
      <c r="J94" s="77"/>
      <c r="K94" s="64"/>
      <c r="L94" s="77" t="str">
        <f t="array" ref="L94">IF(F94="Serious Game",J94,IF(OR(F94="AnaDoc",F94="AnaFlag",F94="AnaMenu",F94="Catego",F94="Fiche Info",F94="PRD"),CONCATENATE(G94,"_",H94,"_",I94,"_",IF(F94="AnaDoc","AnaD",IF(F94="AnaFlag","AnaF",IF(F94="AnaMenu","AnaM",IF(F94="Catego","Cat",IF(F94="Fiche Info","Inf",IF(F94="PRD","PRD",""))))))))&amp;($F94&lt;&gt;"")*SUMPRODUCT(($F$36:$F94=$F94)*($G$36:$G94=$G94)*($H$36:$H94=$H94)*($I$36:$I94=$I94)))</f>
        <v>FAUX0</v>
      </c>
      <c r="M94" s="78"/>
    </row>
    <row r="95" spans="6:13" ht="29.25" customHeight="1" thickBot="1" x14ac:dyDescent="0.3">
      <c r="F95" s="73"/>
      <c r="G95" s="73"/>
      <c r="H95" s="74"/>
      <c r="I95" s="75"/>
      <c r="J95" s="77"/>
      <c r="K95" s="64"/>
      <c r="L95" s="77" t="str">
        <f t="array" ref="L95">IF(F95="Serious Game",J95,IF(OR(F95="AnaDoc",F95="AnaFlag",F95="AnaMenu",F95="Catego",F95="Fiche Info",F95="PRD"),CONCATENATE(G95,"_",H95,"_",I95,"_",IF(F95="AnaDoc","AnaD",IF(F95="AnaFlag","AnaF",IF(F95="AnaMenu","AnaM",IF(F95="Catego","Cat",IF(F95="Fiche Info","Inf",IF(F95="PRD","PRD",""))))))))&amp;($F95&lt;&gt;"")*SUMPRODUCT(($F$36:$F95=$F95)*($G$36:$G95=$G95)*($H$36:$H95=$H95)*($I$36:$I95=$I95)))</f>
        <v>FAUX0</v>
      </c>
      <c r="M95" s="78"/>
    </row>
    <row r="96" spans="6:13" ht="29.25" customHeight="1" thickBot="1" x14ac:dyDescent="0.3">
      <c r="F96" s="73"/>
      <c r="G96" s="73"/>
      <c r="H96" s="74"/>
      <c r="I96" s="75"/>
      <c r="J96" s="77"/>
      <c r="K96" s="64"/>
      <c r="L96" s="77" t="str">
        <f t="array" ref="L96">IF(F96="Serious Game",J96,IF(OR(F96="AnaDoc",F96="AnaFlag",F96="AnaMenu",F96="Catego",F96="Fiche Info",F96="PRD"),CONCATENATE(G96,"_",H96,"_",I96,"_",IF(F96="AnaDoc","AnaD",IF(F96="AnaFlag","AnaF",IF(F96="AnaMenu","AnaM",IF(F96="Catego","Cat",IF(F96="Fiche Info","Inf",IF(F96="PRD","PRD",""))))))))&amp;($F96&lt;&gt;"")*SUMPRODUCT(($F$36:$F96=$F96)*($G$36:$G96=$G96)*($H$36:$H96=$H96)*($I$36:$I96=$I96)))</f>
        <v>FAUX0</v>
      </c>
      <c r="M96" s="78"/>
    </row>
    <row r="97" spans="6:13" ht="29.25" customHeight="1" thickBot="1" x14ac:dyDescent="0.3">
      <c r="F97" s="73"/>
      <c r="G97" s="73"/>
      <c r="H97" s="74"/>
      <c r="I97" s="75"/>
      <c r="J97" s="77"/>
      <c r="K97" s="64"/>
      <c r="L97" s="77" t="str">
        <f t="array" ref="L97">IF(F97="Serious Game",J97,IF(OR(F97="AnaDoc",F97="AnaFlag",F97="AnaMenu",F97="Catego",F97="Fiche Info",F97="PRD"),CONCATENATE(G97,"_",H97,"_",I97,"_",IF(F97="AnaDoc","AnaD",IF(F97="AnaFlag","AnaF",IF(F97="AnaMenu","AnaM",IF(F97="Catego","Cat",IF(F97="Fiche Info","Inf",IF(F97="PRD","PRD",""))))))))&amp;($F97&lt;&gt;"")*SUMPRODUCT(($F$36:$F97=$F97)*($G$36:$G97=$G97)*($H$36:$H97=$H97)*($I$36:$I97=$I97)))</f>
        <v>FAUX0</v>
      </c>
      <c r="M97" s="78"/>
    </row>
    <row r="98" spans="6:13" ht="29.25" customHeight="1" thickBot="1" x14ac:dyDescent="0.3">
      <c r="F98" s="73"/>
      <c r="G98" s="73"/>
      <c r="H98" s="74"/>
      <c r="I98" s="75"/>
      <c r="J98" s="77"/>
      <c r="K98" s="64"/>
      <c r="L98" s="77" t="str">
        <f t="array" ref="L98">IF(F98="Serious Game",J98,IF(OR(F98="AnaDoc",F98="AnaFlag",F98="AnaMenu",F98="Catego",F98="Fiche Info",F98="PRD"),CONCATENATE(G98,"_",H98,"_",I98,"_",IF(F98="AnaDoc","AnaD",IF(F98="AnaFlag","AnaF",IF(F98="AnaMenu","AnaM",IF(F98="Catego","Cat",IF(F98="Fiche Info","Inf",IF(F98="PRD","PRD",""))))))))&amp;($F98&lt;&gt;"")*SUMPRODUCT(($F$36:$F98=$F98)*($G$36:$G98=$G98)*($H$36:$H98=$H98)*($I$36:$I98=$I98)))</f>
        <v>FAUX0</v>
      </c>
      <c r="M98" s="78"/>
    </row>
    <row r="99" spans="6:13" ht="29.25" customHeight="1" thickBot="1" x14ac:dyDescent="0.3">
      <c r="F99" s="73"/>
      <c r="G99" s="73"/>
      <c r="H99" s="74"/>
      <c r="I99" s="75"/>
      <c r="J99" s="77"/>
      <c r="K99" s="64"/>
      <c r="L99" s="77" t="str">
        <f t="array" ref="L99">IF(F99="Serious Game",J99,IF(OR(F99="AnaDoc",F99="AnaFlag",F99="AnaMenu",F99="Catego",F99="Fiche Info",F99="PRD"),CONCATENATE(G99,"_",H99,"_",I99,"_",IF(F99="AnaDoc","AnaD",IF(F99="AnaFlag","AnaF",IF(F99="AnaMenu","AnaM",IF(F99="Catego","Cat",IF(F99="Fiche Info","Inf",IF(F99="PRD","PRD",""))))))))&amp;($F99&lt;&gt;"")*SUMPRODUCT(($F$36:$F99=$F99)*($G$36:$G99=$G99)*($H$36:$H99=$H99)*($I$36:$I99=$I99)))</f>
        <v>FAUX0</v>
      </c>
      <c r="M99" s="78"/>
    </row>
    <row r="100" spans="6:13" ht="29.25" customHeight="1" thickBot="1" x14ac:dyDescent="0.3">
      <c r="F100" s="73"/>
      <c r="G100" s="73"/>
      <c r="H100" s="74"/>
      <c r="I100" s="75"/>
      <c r="J100" s="77"/>
      <c r="K100" s="64"/>
      <c r="L100" s="77" t="str">
        <f t="array" ref="L100">IF(F100="Serious Game",J100,IF(OR(F100="AnaDoc",F100="AnaFlag",F100="AnaMenu",F100="Catego",F100="Fiche Info",F100="PRD"),CONCATENATE(G100,"_",H100,"_",I100,"_",IF(F100="AnaDoc","AnaD",IF(F100="AnaFlag","AnaF",IF(F100="AnaMenu","AnaM",IF(F100="Catego","Cat",IF(F100="Fiche Info","Inf",IF(F100="PRD","PRD",""))))))))&amp;($F100&lt;&gt;"")*SUMPRODUCT(($F$36:$F100=$F100)*($G$36:$G100=$G100)*($H$36:$H100=$H100)*($I$36:$I100=$I100)))</f>
        <v>FAUX0</v>
      </c>
      <c r="M100" s="78"/>
    </row>
    <row r="101" spans="6:13" ht="29.25" customHeight="1" thickBot="1" x14ac:dyDescent="0.3">
      <c r="F101" s="73"/>
      <c r="G101" s="73"/>
      <c r="H101" s="74"/>
      <c r="I101" s="75"/>
      <c r="J101" s="77"/>
      <c r="K101" s="64"/>
      <c r="L101" s="77" t="str">
        <f t="array" ref="L101">IF(F101="Serious Game",J101,IF(OR(F101="AnaDoc",F101="AnaFlag",F101="AnaMenu",F101="Catego",F101="Fiche Info",F101="PRD"),CONCATENATE(G101,"_",H101,"_",I101,"_",IF(F101="AnaDoc","AnaD",IF(F101="AnaFlag","AnaF",IF(F101="AnaMenu","AnaM",IF(F101="Catego","Cat",IF(F101="Fiche Info","Inf",IF(F101="PRD","PRD",""))))))))&amp;($F101&lt;&gt;"")*SUMPRODUCT(($F$36:$F101=$F101)*($G$36:$G101=$G101)*($H$36:$H101=$H101)*($I$36:$I101=$I101)))</f>
        <v>FAUX0</v>
      </c>
      <c r="M101" s="78"/>
    </row>
    <row r="102" spans="6:13" ht="29.25" customHeight="1" thickBot="1" x14ac:dyDescent="0.3">
      <c r="F102" s="73"/>
      <c r="G102" s="73"/>
      <c r="H102" s="74"/>
      <c r="I102" s="75"/>
      <c r="J102" s="77"/>
      <c r="K102" s="64"/>
      <c r="L102" s="77" t="str">
        <f t="array" ref="L102">IF(F102="Serious Game",J102,IF(OR(F102="AnaDoc",F102="AnaFlag",F102="AnaMenu",F102="Catego",F102="Fiche Info",F102="PRD"),CONCATENATE(G102,"_",H102,"_",I102,"_",IF(F102="AnaDoc","AnaD",IF(F102="AnaFlag","AnaF",IF(F102="AnaMenu","AnaM",IF(F102="Catego","Cat",IF(F102="Fiche Info","Inf",IF(F102="PRD","PRD",""))))))))&amp;($F102&lt;&gt;"")*SUMPRODUCT(($F$36:$F102=$F102)*($G$36:$G102=$G102)*($H$36:$H102=$H102)*($I$36:$I102=$I102)))</f>
        <v>FAUX0</v>
      </c>
      <c r="M102" s="78"/>
    </row>
    <row r="103" spans="6:13" ht="29.25" customHeight="1" thickBot="1" x14ac:dyDescent="0.3">
      <c r="F103" s="73"/>
      <c r="G103" s="73"/>
      <c r="H103" s="74"/>
      <c r="I103" s="75"/>
      <c r="J103" s="77"/>
      <c r="K103" s="64"/>
      <c r="L103" s="77" t="str">
        <f t="array" ref="L103">IF(F103="Serious Game",J103,IF(OR(F103="AnaDoc",F103="AnaFlag",F103="AnaMenu",F103="Catego",F103="Fiche Info",F103="PRD"),CONCATENATE(G103,"_",H103,"_",I103,"_",IF(F103="AnaDoc","AnaD",IF(F103="AnaFlag","AnaF",IF(F103="AnaMenu","AnaM",IF(F103="Catego","Cat",IF(F103="Fiche Info","Inf",IF(F103="PRD","PRD",""))))))))&amp;($F103&lt;&gt;"")*SUMPRODUCT(($F$36:$F103=$F103)*($G$36:$G103=$G103)*($H$36:$H103=$H103)*($I$36:$I103=$I103)))</f>
        <v>FAUX0</v>
      </c>
      <c r="M103" s="78"/>
    </row>
    <row r="104" spans="6:13" ht="29.25" customHeight="1" thickBot="1" x14ac:dyDescent="0.3">
      <c r="F104" s="73"/>
      <c r="G104" s="73"/>
      <c r="H104" s="74"/>
      <c r="I104" s="75"/>
      <c r="J104" s="77"/>
      <c r="K104" s="64"/>
      <c r="L104" s="77" t="str">
        <f t="array" ref="L104">IF(F104="Serious Game",J104,IF(OR(F104="AnaDoc",F104="AnaFlag",F104="AnaMenu",F104="Catego",F104="Fiche Info",F104="PRD"),CONCATENATE(G104,"_",H104,"_",I104,"_",IF(F104="AnaDoc","AnaD",IF(F104="AnaFlag","AnaF",IF(F104="AnaMenu","AnaM",IF(F104="Catego","Cat",IF(F104="Fiche Info","Inf",IF(F104="PRD","PRD",""))))))))&amp;($F104&lt;&gt;"")*SUMPRODUCT(($F$36:$F104=$F104)*($G$36:$G104=$G104)*($H$36:$H104=$H104)*($I$36:$I104=$I104)))</f>
        <v>FAUX0</v>
      </c>
      <c r="M104" s="78"/>
    </row>
    <row r="105" spans="6:13" ht="29.25" customHeight="1" thickBot="1" x14ac:dyDescent="0.3">
      <c r="F105" s="73"/>
      <c r="G105" s="73"/>
      <c r="H105" s="74"/>
      <c r="I105" s="75"/>
      <c r="J105" s="77"/>
      <c r="K105" s="64"/>
      <c r="L105" s="77" t="str">
        <f t="array" ref="L105">IF(F105="Serious Game",J105,IF(OR(F105="AnaDoc",F105="AnaFlag",F105="AnaMenu",F105="Catego",F105="Fiche Info",F105="PRD"),CONCATENATE(G105,"_",H105,"_",I105,"_",IF(F105="AnaDoc","AnaD",IF(F105="AnaFlag","AnaF",IF(F105="AnaMenu","AnaM",IF(F105="Catego","Cat",IF(F105="Fiche Info","Inf",IF(F105="PRD","PRD",""))))))))&amp;($F105&lt;&gt;"")*SUMPRODUCT(($F$36:$F105=$F105)*($G$36:$G105=$G105)*($H$36:$H105=$H105)*($I$36:$I105=$I105)))</f>
        <v>FAUX0</v>
      </c>
      <c r="M105" s="78"/>
    </row>
    <row r="106" spans="6:13" ht="29.25" customHeight="1" thickBot="1" x14ac:dyDescent="0.3">
      <c r="F106" s="73"/>
      <c r="G106" s="73"/>
      <c r="H106" s="74"/>
      <c r="I106" s="75"/>
      <c r="J106" s="77"/>
      <c r="K106" s="64"/>
      <c r="L106" s="77" t="str">
        <f t="array" ref="L106">IF(F106="Serious Game",J106,IF(OR(F106="AnaDoc",F106="AnaFlag",F106="AnaMenu",F106="Catego",F106="Fiche Info",F106="PRD"),CONCATENATE(G106,"_",H106,"_",I106,"_",IF(F106="AnaDoc","AnaD",IF(F106="AnaFlag","AnaF",IF(F106="AnaMenu","AnaM",IF(F106="Catego","Cat",IF(F106="Fiche Info","Inf",IF(F106="PRD","PRD",""))))))))&amp;($F106&lt;&gt;"")*SUMPRODUCT(($F$36:$F106=$F106)*($G$36:$G106=$G106)*($H$36:$H106=$H106)*($I$36:$I106=$I106)))</f>
        <v>FAUX0</v>
      </c>
      <c r="M106" s="78"/>
    </row>
    <row r="107" spans="6:13" ht="29.25" customHeight="1" thickBot="1" x14ac:dyDescent="0.3">
      <c r="F107" s="73"/>
      <c r="G107" s="73"/>
      <c r="H107" s="74"/>
      <c r="I107" s="75"/>
      <c r="J107" s="77"/>
      <c r="K107" s="64"/>
      <c r="L107" s="77" t="str">
        <f t="array" ref="L107">IF(F107="Serious Game",J107,IF(OR(F107="AnaDoc",F107="AnaFlag",F107="AnaMenu",F107="Catego",F107="Fiche Info",F107="PRD"),CONCATENATE(G107,"_",H107,"_",I107,"_",IF(F107="AnaDoc","AnaD",IF(F107="AnaFlag","AnaF",IF(F107="AnaMenu","AnaM",IF(F107="Catego","Cat",IF(F107="Fiche Info","Inf",IF(F107="PRD","PRD",""))))))))&amp;($F107&lt;&gt;"")*SUMPRODUCT(($F$36:$F107=$F107)*($G$36:$G107=$G107)*($H$36:$H107=$H107)*($I$36:$I107=$I107)))</f>
        <v>FAUX0</v>
      </c>
      <c r="M107" s="78"/>
    </row>
    <row r="108" spans="6:13" ht="29.25" customHeight="1" thickBot="1" x14ac:dyDescent="0.3">
      <c r="F108" s="73"/>
      <c r="G108" s="73"/>
      <c r="H108" s="74"/>
      <c r="I108" s="75"/>
      <c r="J108" s="77"/>
      <c r="K108" s="64"/>
      <c r="L108" s="77" t="str">
        <f t="array" ref="L108">IF(F108="Serious Game",J108,IF(OR(F108="AnaDoc",F108="AnaFlag",F108="AnaMenu",F108="Catego",F108="Fiche Info",F108="PRD"),CONCATENATE(G108,"_",H108,"_",I108,"_",IF(F108="AnaDoc","AnaD",IF(F108="AnaFlag","AnaF",IF(F108="AnaMenu","AnaM",IF(F108="Catego","Cat",IF(F108="Fiche Info","Inf",IF(F108="PRD","PRD",""))))))))&amp;($F108&lt;&gt;"")*SUMPRODUCT(($F$36:$F108=$F108)*($G$36:$G108=$G108)*($H$36:$H108=$H108)*($I$36:$I108=$I108)))</f>
        <v>FAUX0</v>
      </c>
      <c r="M108" s="78"/>
    </row>
    <row r="109" spans="6:13" ht="29.25" customHeight="1" thickBot="1" x14ac:dyDescent="0.3">
      <c r="F109" s="73"/>
      <c r="G109" s="73"/>
      <c r="H109" s="74"/>
      <c r="I109" s="75"/>
      <c r="J109" s="77"/>
      <c r="K109" s="64"/>
      <c r="L109" s="77" t="str">
        <f t="array" ref="L109">IF(F109="Serious Game",J109,IF(OR(F109="AnaDoc",F109="AnaFlag",F109="AnaMenu",F109="Catego",F109="Fiche Info",F109="PRD"),CONCATENATE(G109,"_",H109,"_",I109,"_",IF(F109="AnaDoc","AnaD",IF(F109="AnaFlag","AnaF",IF(F109="AnaMenu","AnaM",IF(F109="Catego","Cat",IF(F109="Fiche Info","Inf",IF(F109="PRD","PRD",""))))))))&amp;($F109&lt;&gt;"")*SUMPRODUCT(($F$36:$F109=$F109)*($G$36:$G109=$G109)*($H$36:$H109=$H109)*($I$36:$I109=$I109)))</f>
        <v>FAUX0</v>
      </c>
      <c r="M109" s="78"/>
    </row>
    <row r="110" spans="6:13" ht="29.25" customHeight="1" thickBot="1" x14ac:dyDescent="0.3">
      <c r="F110" s="73"/>
      <c r="G110" s="73"/>
      <c r="H110" s="74"/>
      <c r="I110" s="75"/>
      <c r="J110" s="77"/>
      <c r="K110" s="64"/>
      <c r="L110" s="77" t="str">
        <f t="array" ref="L110">IF(F110="Serious Game",J110,IF(OR(F110="AnaDoc",F110="AnaFlag",F110="AnaMenu",F110="Catego",F110="Fiche Info",F110="PRD"),CONCATENATE(G110,"_",H110,"_",I110,"_",IF(F110="AnaDoc","AnaD",IF(F110="AnaFlag","AnaF",IF(F110="AnaMenu","AnaM",IF(F110="Catego","Cat",IF(F110="Fiche Info","Inf",IF(F110="PRD","PRD",""))))))))&amp;($F110&lt;&gt;"")*SUMPRODUCT(($F$36:$F110=$F110)*($G$36:$G110=$G110)*($H$36:$H110=$H110)*($I$36:$I110=$I110)))</f>
        <v>FAUX0</v>
      </c>
      <c r="M110" s="78"/>
    </row>
    <row r="111" spans="6:13" ht="29.25" customHeight="1" thickBot="1" x14ac:dyDescent="0.3">
      <c r="F111" s="73"/>
      <c r="G111" s="73"/>
      <c r="H111" s="74"/>
      <c r="I111" s="75"/>
      <c r="J111" s="77"/>
      <c r="K111" s="64"/>
      <c r="L111" s="77" t="str">
        <f t="array" ref="L111">IF(F111="Serious Game",J111,IF(OR(F111="AnaDoc",F111="AnaFlag",F111="AnaMenu",F111="Catego",F111="Fiche Info",F111="PRD"),CONCATENATE(G111,"_",H111,"_",I111,"_",IF(F111="AnaDoc","AnaD",IF(F111="AnaFlag","AnaF",IF(F111="AnaMenu","AnaM",IF(F111="Catego","Cat",IF(F111="Fiche Info","Inf",IF(F111="PRD","PRD",""))))))))&amp;($F111&lt;&gt;"")*SUMPRODUCT(($F$36:$F111=$F111)*($G$36:$G111=$G111)*($H$36:$H111=$H111)*($I$36:$I111=$I111)))</f>
        <v>FAUX0</v>
      </c>
      <c r="M111" s="78"/>
    </row>
    <row r="112" spans="6:13" ht="29.25" customHeight="1" thickBot="1" x14ac:dyDescent="0.3">
      <c r="F112" s="73"/>
      <c r="G112" s="73"/>
      <c r="H112" s="74"/>
      <c r="I112" s="75"/>
      <c r="J112" s="77"/>
      <c r="K112" s="64"/>
      <c r="L112" s="77" t="str">
        <f t="array" ref="L112">IF(F112="Serious Game",J112,IF(OR(F112="AnaDoc",F112="AnaFlag",F112="AnaMenu",F112="Catego",F112="Fiche Info",F112="PRD"),CONCATENATE(G112,"_",H112,"_",I112,"_",IF(F112="AnaDoc","AnaD",IF(F112="AnaFlag","AnaF",IF(F112="AnaMenu","AnaM",IF(F112="Catego","Cat",IF(F112="Fiche Info","Inf",IF(F112="PRD","PRD",""))))))))&amp;($F112&lt;&gt;"")*SUMPRODUCT(($F$36:$F112=$F112)*($G$36:$G112=$G112)*($H$36:$H112=$H112)*($I$36:$I112=$I112)))</f>
        <v>FAUX0</v>
      </c>
      <c r="M112" s="78"/>
    </row>
    <row r="113" spans="6:13" ht="29.25" customHeight="1" thickBot="1" x14ac:dyDescent="0.3">
      <c r="F113" s="73"/>
      <c r="G113" s="73"/>
      <c r="H113" s="74"/>
      <c r="I113" s="75"/>
      <c r="J113" s="77"/>
      <c r="K113" s="64"/>
      <c r="L113" s="77" t="str">
        <f t="array" ref="L113">IF(F113="Serious Game",J113,IF(OR(F113="AnaDoc",F113="AnaFlag",F113="AnaMenu",F113="Catego",F113="Fiche Info",F113="PRD"),CONCATENATE(G113,"_",H113,"_",I113,"_",IF(F113="AnaDoc","AnaD",IF(F113="AnaFlag","AnaF",IF(F113="AnaMenu","AnaM",IF(F113="Catego","Cat",IF(F113="Fiche Info","Inf",IF(F113="PRD","PRD",""))))))))&amp;($F113&lt;&gt;"")*SUMPRODUCT(($F$36:$F113=$F113)*($G$36:$G113=$G113)*($H$36:$H113=$H113)*($I$36:$I113=$I113)))</f>
        <v>FAUX0</v>
      </c>
      <c r="M113" s="78"/>
    </row>
    <row r="114" spans="6:13" ht="29.25" customHeight="1" thickBot="1" x14ac:dyDescent="0.3">
      <c r="F114" s="73"/>
      <c r="G114" s="73"/>
      <c r="H114" s="74"/>
      <c r="I114" s="75"/>
      <c r="J114" s="77"/>
      <c r="K114" s="64"/>
      <c r="L114" s="77" t="str">
        <f t="array" ref="L114">IF(F114="Serious Game",J114,IF(OR(F114="AnaDoc",F114="AnaFlag",F114="AnaMenu",F114="Catego",F114="Fiche Info",F114="PRD"),CONCATENATE(G114,"_",H114,"_",I114,"_",IF(F114="AnaDoc","AnaD",IF(F114="AnaFlag","AnaF",IF(F114="AnaMenu","AnaM",IF(F114="Catego","Cat",IF(F114="Fiche Info","Inf",IF(F114="PRD","PRD",""))))))))&amp;($F114&lt;&gt;"")*SUMPRODUCT(($F$36:$F114=$F114)*($G$36:$G114=$G114)*($H$36:$H114=$H114)*($I$36:$I114=$I114)))</f>
        <v>FAUX0</v>
      </c>
      <c r="M114" s="78"/>
    </row>
    <row r="115" spans="6:13" ht="29.25" customHeight="1" thickBot="1" x14ac:dyDescent="0.3">
      <c r="F115" s="73"/>
      <c r="G115" s="73"/>
      <c r="H115" s="74"/>
      <c r="I115" s="75"/>
      <c r="J115" s="77"/>
      <c r="K115" s="64"/>
      <c r="L115" s="77" t="str">
        <f t="array" ref="L115">IF(F115="Serious Game",J115,IF(OR(F115="AnaDoc",F115="AnaFlag",F115="AnaMenu",F115="Catego",F115="Fiche Info",F115="PRD"),CONCATENATE(G115,"_",H115,"_",I115,"_",IF(F115="AnaDoc","AnaD",IF(F115="AnaFlag","AnaF",IF(F115="AnaMenu","AnaM",IF(F115="Catego","Cat",IF(F115="Fiche Info","Inf",IF(F115="PRD","PRD",""))))))))&amp;($F115&lt;&gt;"")*SUMPRODUCT(($F$36:$F115=$F115)*($G$36:$G115=$G115)*($H$36:$H115=$H115)*($I$36:$I115=$I115)))</f>
        <v>FAUX0</v>
      </c>
      <c r="M115" s="78"/>
    </row>
    <row r="116" spans="6:13" ht="29.25" customHeight="1" thickBot="1" x14ac:dyDescent="0.3">
      <c r="F116" s="73"/>
      <c r="G116" s="73"/>
      <c r="H116" s="74"/>
      <c r="I116" s="75"/>
      <c r="J116" s="77"/>
      <c r="K116" s="64"/>
      <c r="L116" s="77" t="str">
        <f t="array" ref="L116">IF(F116="Serious Game",J116,IF(OR(F116="AnaDoc",F116="AnaFlag",F116="AnaMenu",F116="Catego",F116="Fiche Info",F116="PRD"),CONCATENATE(G116,"_",H116,"_",I116,"_",IF(F116="AnaDoc","AnaD",IF(F116="AnaFlag","AnaF",IF(F116="AnaMenu","AnaM",IF(F116="Catego","Cat",IF(F116="Fiche Info","Inf",IF(F116="PRD","PRD",""))))))))&amp;($F116&lt;&gt;"")*SUMPRODUCT(($F$36:$F116=$F116)*($G$36:$G116=$G116)*($H$36:$H116=$H116)*($I$36:$I116=$I116)))</f>
        <v>FAUX0</v>
      </c>
      <c r="M116" s="78"/>
    </row>
    <row r="117" spans="6:13" ht="29.25" customHeight="1" thickBot="1" x14ac:dyDescent="0.3">
      <c r="F117" s="73"/>
      <c r="G117" s="73"/>
      <c r="H117" s="74"/>
      <c r="I117" s="75"/>
      <c r="J117" s="77"/>
      <c r="K117" s="64"/>
      <c r="L117" s="77" t="str">
        <f t="array" ref="L117">IF(F117="Serious Game",J117,IF(OR(F117="AnaDoc",F117="AnaFlag",F117="AnaMenu",F117="Catego",F117="Fiche Info",F117="PRD"),CONCATENATE(G117,"_",H117,"_",I117,"_",IF(F117="AnaDoc","AnaD",IF(F117="AnaFlag","AnaF",IF(F117="AnaMenu","AnaM",IF(F117="Catego","Cat",IF(F117="Fiche Info","Inf",IF(F117="PRD","PRD",""))))))))&amp;($F117&lt;&gt;"")*SUMPRODUCT(($F$36:$F117=$F117)*($G$36:$G117=$G117)*($H$36:$H117=$H117)*($I$36:$I117=$I117)))</f>
        <v>FAUX0</v>
      </c>
      <c r="M117" s="78"/>
    </row>
    <row r="118" spans="6:13" ht="29.25" customHeight="1" thickBot="1" x14ac:dyDescent="0.3">
      <c r="F118" s="73"/>
      <c r="G118" s="73"/>
      <c r="H118" s="74"/>
      <c r="I118" s="75"/>
      <c r="J118" s="77"/>
      <c r="K118" s="64"/>
      <c r="L118" s="77" t="str">
        <f t="array" ref="L118">IF(F118="Serious Game",J118,IF(OR(F118="AnaDoc",F118="AnaFlag",F118="AnaMenu",F118="Catego",F118="Fiche Info",F118="PRD"),CONCATENATE(G118,"_",H118,"_",I118,"_",IF(F118="AnaDoc","AnaD",IF(F118="AnaFlag","AnaF",IF(F118="AnaMenu","AnaM",IF(F118="Catego","Cat",IF(F118="Fiche Info","Inf",IF(F118="PRD","PRD",""))))))))&amp;($F118&lt;&gt;"")*SUMPRODUCT(($F$36:$F118=$F118)*($G$36:$G118=$G118)*($H$36:$H118=$H118)*($I$36:$I118=$I118)))</f>
        <v>FAUX0</v>
      </c>
      <c r="M118" s="78"/>
    </row>
    <row r="119" spans="6:13" ht="29.25" customHeight="1" thickBot="1" x14ac:dyDescent="0.3">
      <c r="F119" s="73"/>
      <c r="G119" s="73"/>
      <c r="H119" s="74"/>
      <c r="I119" s="75"/>
      <c r="J119" s="77"/>
      <c r="K119" s="64"/>
      <c r="L119" s="77" t="str">
        <f t="array" ref="L119">IF(F119="Serious Game",J119,IF(OR(F119="AnaDoc",F119="AnaFlag",F119="AnaMenu",F119="Catego",F119="Fiche Info",F119="PRD"),CONCATENATE(G119,"_",H119,"_",I119,"_",IF(F119="AnaDoc","AnaD",IF(F119="AnaFlag","AnaF",IF(F119="AnaMenu","AnaM",IF(F119="Catego","Cat",IF(F119="Fiche Info","Inf",IF(F119="PRD","PRD",""))))))))&amp;($F119&lt;&gt;"")*SUMPRODUCT(($F$36:$F119=$F119)*($G$36:$G119=$G119)*($H$36:$H119=$H119)*($I$36:$I119=$I119)))</f>
        <v>FAUX0</v>
      </c>
      <c r="M119" s="78"/>
    </row>
    <row r="120" spans="6:13" ht="29.25" customHeight="1" thickBot="1" x14ac:dyDescent="0.3">
      <c r="F120" s="73"/>
      <c r="G120" s="73"/>
      <c r="H120" s="74"/>
      <c r="I120" s="75"/>
      <c r="J120" s="77"/>
      <c r="K120" s="64"/>
      <c r="L120" s="77" t="str">
        <f t="array" ref="L120">IF(F120="Serious Game",J120,IF(OR(F120="AnaDoc",F120="AnaFlag",F120="AnaMenu",F120="Catego",F120="Fiche Info",F120="PRD"),CONCATENATE(G120,"_",H120,"_",I120,"_",IF(F120="AnaDoc","AnaD",IF(F120="AnaFlag","AnaF",IF(F120="AnaMenu","AnaM",IF(F120="Catego","Cat",IF(F120="Fiche Info","Inf",IF(F120="PRD","PRD",""))))))))&amp;($F120&lt;&gt;"")*SUMPRODUCT(($F$36:$F120=$F120)*($G$36:$G120=$G120)*($H$36:$H120=$H120)*($I$36:$I120=$I120)))</f>
        <v>FAUX0</v>
      </c>
      <c r="M120" s="78"/>
    </row>
    <row r="121" spans="6:13" ht="29.25" customHeight="1" thickBot="1" x14ac:dyDescent="0.3">
      <c r="F121" s="73"/>
      <c r="G121" s="73"/>
      <c r="H121" s="74"/>
      <c r="I121" s="75"/>
      <c r="J121" s="77"/>
      <c r="K121" s="64"/>
      <c r="L121" s="77" t="str">
        <f t="array" ref="L121">IF(F121="Serious Game",J121,IF(OR(F121="AnaDoc",F121="AnaFlag",F121="AnaMenu",F121="Catego",F121="Fiche Info",F121="PRD"),CONCATENATE(G121,"_",H121,"_",I121,"_",IF(F121="AnaDoc","AnaD",IF(F121="AnaFlag","AnaF",IF(F121="AnaMenu","AnaM",IF(F121="Catego","Cat",IF(F121="Fiche Info","Inf",IF(F121="PRD","PRD",""))))))))&amp;($F121&lt;&gt;"")*SUMPRODUCT(($F$36:$F121=$F121)*($G$36:$G121=$G121)*($H$36:$H121=$H121)*($I$36:$I121=$I121)))</f>
        <v>FAUX0</v>
      </c>
      <c r="M121" s="78"/>
    </row>
    <row r="122" spans="6:13" ht="29.25" customHeight="1" thickBot="1" x14ac:dyDescent="0.3">
      <c r="F122" s="73"/>
      <c r="G122" s="73"/>
      <c r="H122" s="74"/>
      <c r="I122" s="75"/>
      <c r="J122" s="77"/>
      <c r="K122" s="64"/>
      <c r="L122" s="77" t="str">
        <f t="array" ref="L122">IF(F122="Serious Game",J122,IF(OR(F122="AnaDoc",F122="AnaFlag",F122="AnaMenu",F122="Catego",F122="Fiche Info",F122="PRD"),CONCATENATE(G122,"_",H122,"_",I122,"_",IF(F122="AnaDoc","AnaD",IF(F122="AnaFlag","AnaF",IF(F122="AnaMenu","AnaM",IF(F122="Catego","Cat",IF(F122="Fiche Info","Inf",IF(F122="PRD","PRD",""))))))))&amp;($F122&lt;&gt;"")*SUMPRODUCT(($F$36:$F122=$F122)*($G$36:$G122=$G122)*($H$36:$H122=$H122)*($I$36:$I122=$I122)))</f>
        <v>FAUX0</v>
      </c>
      <c r="M122" s="78"/>
    </row>
    <row r="123" spans="6:13" ht="29.25" customHeight="1" thickBot="1" x14ac:dyDescent="0.3">
      <c r="F123" s="73"/>
      <c r="G123" s="73"/>
      <c r="H123" s="74"/>
      <c r="I123" s="75"/>
      <c r="J123" s="77"/>
      <c r="K123" s="64"/>
      <c r="L123" s="77" t="str">
        <f t="array" ref="L123">IF(F123="Serious Game",J123,IF(OR(F123="AnaDoc",F123="AnaFlag",F123="AnaMenu",F123="Catego",F123="Fiche Info",F123="PRD"),CONCATENATE(G123,"_",H123,"_",I123,"_",IF(F123="AnaDoc","AnaD",IF(F123="AnaFlag","AnaF",IF(F123="AnaMenu","AnaM",IF(F123="Catego","Cat",IF(F123="Fiche Info","Inf",IF(F123="PRD","PRD",""))))))))&amp;($F123&lt;&gt;"")*SUMPRODUCT(($F$36:$F123=$F123)*($G$36:$G123=$G123)*($H$36:$H123=$H123)*($I$36:$I123=$I123)))</f>
        <v>FAUX0</v>
      </c>
      <c r="M123" s="78"/>
    </row>
    <row r="124" spans="6:13" ht="29.25" customHeight="1" thickBot="1" x14ac:dyDescent="0.3">
      <c r="F124" s="73"/>
      <c r="G124" s="73"/>
      <c r="H124" s="74"/>
      <c r="I124" s="75"/>
      <c r="J124" s="77"/>
      <c r="K124" s="64"/>
      <c r="L124" s="77" t="str">
        <f t="array" ref="L124">IF(F124="Serious Game",J124,IF(OR(F124="AnaDoc",F124="AnaFlag",F124="AnaMenu",F124="Catego",F124="Fiche Info",F124="PRD"),CONCATENATE(G124,"_",H124,"_",I124,"_",IF(F124="AnaDoc","AnaD",IF(F124="AnaFlag","AnaF",IF(F124="AnaMenu","AnaM",IF(F124="Catego","Cat",IF(F124="Fiche Info","Inf",IF(F124="PRD","PRD",""))))))))&amp;($F124&lt;&gt;"")*SUMPRODUCT(($F$36:$F124=$F124)*($G$36:$G124=$G124)*($H$36:$H124=$H124)*($I$36:$I124=$I124)))</f>
        <v>FAUX0</v>
      </c>
      <c r="M124" s="78"/>
    </row>
    <row r="125" spans="6:13" ht="29.25" customHeight="1" thickBot="1" x14ac:dyDescent="0.3">
      <c r="F125" s="79"/>
      <c r="G125" s="79"/>
      <c r="H125" s="80"/>
      <c r="I125" s="81"/>
      <c r="J125" s="82"/>
      <c r="K125" s="70"/>
      <c r="L125" s="83" t="str">
        <f t="array" ref="L125">IF(F125="Serious Game",J125,IF(OR(F125="AnaDoc",F125="AnaFlag",F125="AnaMenu",F125="Catego",F125="Fiche Info",F125="PRD"),CONCATENATE(G125,"_",H125,"_",I125,"_",IF(F125="AnaDoc","AnaD",IF(F125="AnaFlag","AnaF",IF(F125="AnaMenu","AnaM",IF(F125="Catego","Cat",IF(F125="Fiche Info","Inf",IF(F125="PRD","PRD",""))))))))&amp;($F125&lt;&gt;"")*SUMPRODUCT(($F$36:$F125=$F125)*($G$36:$G125=$G125)*($H$36:$H125=$H125)*($I$36:$I125=$I125)))</f>
        <v>FAUX0</v>
      </c>
      <c r="M125" s="84"/>
    </row>
  </sheetData>
  <mergeCells count="23">
    <mergeCell ref="G31:I31"/>
    <mergeCell ref="G32:I32"/>
    <mergeCell ref="G33:I33"/>
    <mergeCell ref="G26:I26"/>
    <mergeCell ref="G27:I27"/>
    <mergeCell ref="G28:I28"/>
    <mergeCell ref="G29:I29"/>
    <mergeCell ref="G30:I30"/>
    <mergeCell ref="G19:I19"/>
    <mergeCell ref="G20:I20"/>
    <mergeCell ref="G23:I23"/>
    <mergeCell ref="G24:I24"/>
    <mergeCell ref="G25:I25"/>
    <mergeCell ref="G14:I14"/>
    <mergeCell ref="G15:I15"/>
    <mergeCell ref="G16:I16"/>
    <mergeCell ref="G17:I17"/>
    <mergeCell ref="G18:I18"/>
    <mergeCell ref="E3:E6"/>
    <mergeCell ref="G10:I10"/>
    <mergeCell ref="G11:I11"/>
    <mergeCell ref="G12:I12"/>
    <mergeCell ref="G13:I13"/>
  </mergeCells>
  <conditionalFormatting sqref="F36:G37">
    <cfRule type="containsText" dxfId="100" priority="982" operator="containsText" text="Serious Game">
      <formula>NOT(ISERROR(SEARCH("Serious Game",F36)))</formula>
    </cfRule>
  </conditionalFormatting>
  <conditionalFormatting sqref="F38:G38">
    <cfRule type="containsText" dxfId="99" priority="960" operator="containsText" text="Serious Game">
      <formula>NOT(ISERROR(SEARCH("Serious Game",F38)))</formula>
    </cfRule>
  </conditionalFormatting>
  <conditionalFormatting sqref="F39:G39">
    <cfRule type="containsText" dxfId="98" priority="949" operator="containsText" text="Serious Game">
      <formula>NOT(ISERROR(SEARCH("Serious Game",F39)))</formula>
    </cfRule>
  </conditionalFormatting>
  <conditionalFormatting sqref="F40:G40">
    <cfRule type="containsText" dxfId="97" priority="938" operator="containsText" text="Serious Game">
      <formula>NOT(ISERROR(SEARCH("Serious Game",F40)))</formula>
    </cfRule>
  </conditionalFormatting>
  <conditionalFormatting sqref="F41:G41">
    <cfRule type="containsText" dxfId="96" priority="927" operator="containsText" text="Serious Game">
      <formula>NOT(ISERROR(SEARCH("Serious Game",F41)))</formula>
    </cfRule>
  </conditionalFormatting>
  <conditionalFormatting sqref="F42:G42">
    <cfRule type="containsText" dxfId="95" priority="916" operator="containsText" text="Serious Game">
      <formula>NOT(ISERROR(SEARCH("Serious Game",F42)))</formula>
    </cfRule>
  </conditionalFormatting>
  <conditionalFormatting sqref="F43:G43">
    <cfRule type="containsText" dxfId="94" priority="905" operator="containsText" text="Serious Game">
      <formula>NOT(ISERROR(SEARCH("Serious Game",F43)))</formula>
    </cfRule>
  </conditionalFormatting>
  <conditionalFormatting sqref="F44:G44">
    <cfRule type="containsText" dxfId="93" priority="894" operator="containsText" text="Serious Game">
      <formula>NOT(ISERROR(SEARCH("Serious Game",F44)))</formula>
    </cfRule>
  </conditionalFormatting>
  <conditionalFormatting sqref="F45:G45">
    <cfRule type="containsText" dxfId="92" priority="883" operator="containsText" text="Serious Game">
      <formula>NOT(ISERROR(SEARCH("Serious Game",F45)))</formula>
    </cfRule>
  </conditionalFormatting>
  <conditionalFormatting sqref="F46:G46">
    <cfRule type="containsText" dxfId="91" priority="872" operator="containsText" text="Serious Game">
      <formula>NOT(ISERROR(SEARCH("Serious Game",F46)))</formula>
    </cfRule>
  </conditionalFormatting>
  <conditionalFormatting sqref="F47:G47">
    <cfRule type="containsText" dxfId="90" priority="861" operator="containsText" text="Serious Game">
      <formula>NOT(ISERROR(SEARCH("Serious Game",F47)))</formula>
    </cfRule>
  </conditionalFormatting>
  <conditionalFormatting sqref="F48:G48">
    <cfRule type="containsText" dxfId="89" priority="850" operator="containsText" text="Serious Game">
      <formula>NOT(ISERROR(SEARCH("Serious Game",F48)))</formula>
    </cfRule>
  </conditionalFormatting>
  <conditionalFormatting sqref="F49:G49">
    <cfRule type="containsText" dxfId="88" priority="839" operator="containsText" text="Serious Game">
      <formula>NOT(ISERROR(SEARCH("Serious Game",F49)))</formula>
    </cfRule>
  </conditionalFormatting>
  <conditionalFormatting sqref="F50:G50">
    <cfRule type="containsText" dxfId="87" priority="828" operator="containsText" text="Serious Game">
      <formula>NOT(ISERROR(SEARCH("Serious Game",F50)))</formula>
    </cfRule>
  </conditionalFormatting>
  <conditionalFormatting sqref="F51:G51">
    <cfRule type="containsText" dxfId="86" priority="817" operator="containsText" text="Serious Game">
      <formula>NOT(ISERROR(SEARCH("Serious Game",F51)))</formula>
    </cfRule>
  </conditionalFormatting>
  <conditionalFormatting sqref="F52:G52">
    <cfRule type="containsText" dxfId="85" priority="806" operator="containsText" text="Serious Game">
      <formula>NOT(ISERROR(SEARCH("Serious Game",F52)))</formula>
    </cfRule>
  </conditionalFormatting>
  <conditionalFormatting sqref="F53:G53">
    <cfRule type="containsText" dxfId="84" priority="795" operator="containsText" text="Serious Game">
      <formula>NOT(ISERROR(SEARCH("Serious Game",F53)))</formula>
    </cfRule>
  </conditionalFormatting>
  <conditionalFormatting sqref="F54:G54">
    <cfRule type="containsText" dxfId="83" priority="784" operator="containsText" text="Serious Game">
      <formula>NOT(ISERROR(SEARCH("Serious Game",F54)))</formula>
    </cfRule>
  </conditionalFormatting>
  <conditionalFormatting sqref="F55:G55">
    <cfRule type="containsText" dxfId="82" priority="773" operator="containsText" text="Serious Game">
      <formula>NOT(ISERROR(SEARCH("Serious Game",F55)))</formula>
    </cfRule>
  </conditionalFormatting>
  <conditionalFormatting sqref="F56:G56">
    <cfRule type="containsText" dxfId="81" priority="762" operator="containsText" text="Serious Game">
      <formula>NOT(ISERROR(SEARCH("Serious Game",F56)))</formula>
    </cfRule>
  </conditionalFormatting>
  <conditionalFormatting sqref="F57:G57">
    <cfRule type="containsText" dxfId="80" priority="751" operator="containsText" text="Serious Game">
      <formula>NOT(ISERROR(SEARCH("Serious Game",F57)))</formula>
    </cfRule>
  </conditionalFormatting>
  <conditionalFormatting sqref="F58:G58">
    <cfRule type="containsText" dxfId="79" priority="740" operator="containsText" text="Serious Game">
      <formula>NOT(ISERROR(SEARCH("Serious Game",F58)))</formula>
    </cfRule>
  </conditionalFormatting>
  <conditionalFormatting sqref="F59:G59">
    <cfRule type="containsText" dxfId="78" priority="729" operator="containsText" text="Serious Game">
      <formula>NOT(ISERROR(SEARCH("Serious Game",F59)))</formula>
    </cfRule>
  </conditionalFormatting>
  <conditionalFormatting sqref="F60:G60">
    <cfRule type="containsText" dxfId="77" priority="718" operator="containsText" text="Serious Game">
      <formula>NOT(ISERROR(SEARCH("Serious Game",F60)))</formula>
    </cfRule>
  </conditionalFormatting>
  <conditionalFormatting sqref="F61:G61">
    <cfRule type="containsText" dxfId="76" priority="707" operator="containsText" text="Serious Game">
      <formula>NOT(ISERROR(SEARCH("Serious Game",F61)))</formula>
    </cfRule>
  </conditionalFormatting>
  <conditionalFormatting sqref="F62:G62">
    <cfRule type="containsText" dxfId="75" priority="696" operator="containsText" text="Serious Game">
      <formula>NOT(ISERROR(SEARCH("Serious Game",F62)))</formula>
    </cfRule>
  </conditionalFormatting>
  <conditionalFormatting sqref="F63:G63">
    <cfRule type="containsText" dxfId="74" priority="685" operator="containsText" text="Serious Game">
      <formula>NOT(ISERROR(SEARCH("Serious Game",F63)))</formula>
    </cfRule>
  </conditionalFormatting>
  <conditionalFormatting sqref="F64:G64">
    <cfRule type="containsText" dxfId="73" priority="674" operator="containsText" text="Serious Game">
      <formula>NOT(ISERROR(SEARCH("Serious Game",F64)))</formula>
    </cfRule>
  </conditionalFormatting>
  <conditionalFormatting sqref="F65:G65">
    <cfRule type="containsText" dxfId="72" priority="663" operator="containsText" text="Serious Game">
      <formula>NOT(ISERROR(SEARCH("Serious Game",F65)))</formula>
    </cfRule>
  </conditionalFormatting>
  <conditionalFormatting sqref="F66:G66">
    <cfRule type="containsText" dxfId="71" priority="652" operator="containsText" text="Serious Game">
      <formula>NOT(ISERROR(SEARCH("Serious Game",F66)))</formula>
    </cfRule>
  </conditionalFormatting>
  <conditionalFormatting sqref="F67:G67">
    <cfRule type="containsText" dxfId="70" priority="641" operator="containsText" text="Serious Game">
      <formula>NOT(ISERROR(SEARCH("Serious Game",F67)))</formula>
    </cfRule>
  </conditionalFormatting>
  <conditionalFormatting sqref="F68:G68">
    <cfRule type="containsText" dxfId="69" priority="630" operator="containsText" text="Serious Game">
      <formula>NOT(ISERROR(SEARCH("Serious Game",F68)))</formula>
    </cfRule>
  </conditionalFormatting>
  <conditionalFormatting sqref="F69:G69">
    <cfRule type="containsText" dxfId="68" priority="619" operator="containsText" text="Serious Game">
      <formula>NOT(ISERROR(SEARCH("Serious Game",F69)))</formula>
    </cfRule>
  </conditionalFormatting>
  <conditionalFormatting sqref="F70:G70">
    <cfRule type="containsText" dxfId="67" priority="608" operator="containsText" text="Serious Game">
      <formula>NOT(ISERROR(SEARCH("Serious Game",F70)))</formula>
    </cfRule>
  </conditionalFormatting>
  <conditionalFormatting sqref="F71:G71">
    <cfRule type="containsText" dxfId="66" priority="597" operator="containsText" text="Serious Game">
      <formula>NOT(ISERROR(SEARCH("Serious Game",F71)))</formula>
    </cfRule>
  </conditionalFormatting>
  <conditionalFormatting sqref="F72:G72">
    <cfRule type="containsText" dxfId="65" priority="586" operator="containsText" text="Serious Game">
      <formula>NOT(ISERROR(SEARCH("Serious Game",F72)))</formula>
    </cfRule>
  </conditionalFormatting>
  <conditionalFormatting sqref="F73:G73">
    <cfRule type="containsText" dxfId="64" priority="575" operator="containsText" text="Serious Game">
      <formula>NOT(ISERROR(SEARCH("Serious Game",F73)))</formula>
    </cfRule>
  </conditionalFormatting>
  <conditionalFormatting sqref="F74:G74">
    <cfRule type="containsText" dxfId="63" priority="564" operator="containsText" text="Serious Game">
      <formula>NOT(ISERROR(SEARCH("Serious Game",F74)))</formula>
    </cfRule>
  </conditionalFormatting>
  <conditionalFormatting sqref="F75:G75">
    <cfRule type="containsText" dxfId="62" priority="553" operator="containsText" text="Serious Game">
      <formula>NOT(ISERROR(SEARCH("Serious Game",F75)))</formula>
    </cfRule>
  </conditionalFormatting>
  <conditionalFormatting sqref="F76:G76">
    <cfRule type="containsText" dxfId="61" priority="542" operator="containsText" text="Serious Game">
      <formula>NOT(ISERROR(SEARCH("Serious Game",F76)))</formula>
    </cfRule>
  </conditionalFormatting>
  <conditionalFormatting sqref="F77:G77">
    <cfRule type="containsText" dxfId="60" priority="531" operator="containsText" text="Serious Game">
      <formula>NOT(ISERROR(SEARCH("Serious Game",F77)))</formula>
    </cfRule>
  </conditionalFormatting>
  <conditionalFormatting sqref="F78:G78">
    <cfRule type="containsText" dxfId="59" priority="520" operator="containsText" text="Serious Game">
      <formula>NOT(ISERROR(SEARCH("Serious Game",F78)))</formula>
    </cfRule>
  </conditionalFormatting>
  <conditionalFormatting sqref="F79:G79">
    <cfRule type="containsText" dxfId="58" priority="509" operator="containsText" text="Serious Game">
      <formula>NOT(ISERROR(SEARCH("Serious Game",F79)))</formula>
    </cfRule>
  </conditionalFormatting>
  <conditionalFormatting sqref="F80:G80">
    <cfRule type="containsText" dxfId="57" priority="498" operator="containsText" text="Serious Game">
      <formula>NOT(ISERROR(SEARCH("Serious Game",F80)))</formula>
    </cfRule>
  </conditionalFormatting>
  <conditionalFormatting sqref="F81:G81">
    <cfRule type="containsText" dxfId="56" priority="487" operator="containsText" text="Serious Game">
      <formula>NOT(ISERROR(SEARCH("Serious Game",F81)))</formula>
    </cfRule>
  </conditionalFormatting>
  <conditionalFormatting sqref="F82:G82">
    <cfRule type="containsText" dxfId="55" priority="476" operator="containsText" text="Serious Game">
      <formula>NOT(ISERROR(SEARCH("Serious Game",F82)))</formula>
    </cfRule>
  </conditionalFormatting>
  <conditionalFormatting sqref="F83:G83">
    <cfRule type="containsText" dxfId="54" priority="465" operator="containsText" text="Serious Game">
      <formula>NOT(ISERROR(SEARCH("Serious Game",F83)))</formula>
    </cfRule>
  </conditionalFormatting>
  <conditionalFormatting sqref="F84:G84">
    <cfRule type="containsText" dxfId="53" priority="454" operator="containsText" text="Serious Game">
      <formula>NOT(ISERROR(SEARCH("Serious Game",F84)))</formula>
    </cfRule>
  </conditionalFormatting>
  <conditionalFormatting sqref="F85:G85">
    <cfRule type="containsText" dxfId="52" priority="443" operator="containsText" text="Serious Game">
      <formula>NOT(ISERROR(SEARCH("Serious Game",F85)))</formula>
    </cfRule>
  </conditionalFormatting>
  <conditionalFormatting sqref="F86:G86">
    <cfRule type="containsText" dxfId="51" priority="432" operator="containsText" text="Serious Game">
      <formula>NOT(ISERROR(SEARCH("Serious Game",F86)))</formula>
    </cfRule>
  </conditionalFormatting>
  <conditionalFormatting sqref="F87:G87">
    <cfRule type="containsText" dxfId="50" priority="421" operator="containsText" text="Serious Game">
      <formula>NOT(ISERROR(SEARCH("Serious Game",F87)))</formula>
    </cfRule>
  </conditionalFormatting>
  <conditionalFormatting sqref="F88:G88">
    <cfRule type="containsText" dxfId="49" priority="410" operator="containsText" text="Serious Game">
      <formula>NOT(ISERROR(SEARCH("Serious Game",F88)))</formula>
    </cfRule>
  </conditionalFormatting>
  <conditionalFormatting sqref="F89:G89">
    <cfRule type="containsText" dxfId="48" priority="399" operator="containsText" text="Serious Game">
      <formula>NOT(ISERROR(SEARCH("Serious Game",F89)))</formula>
    </cfRule>
  </conditionalFormatting>
  <conditionalFormatting sqref="F90:G90">
    <cfRule type="containsText" dxfId="47" priority="388" operator="containsText" text="Serious Game">
      <formula>NOT(ISERROR(SEARCH("Serious Game",F90)))</formula>
    </cfRule>
  </conditionalFormatting>
  <conditionalFormatting sqref="F91:G91">
    <cfRule type="containsText" dxfId="46" priority="377" operator="containsText" text="Serious Game">
      <formula>NOT(ISERROR(SEARCH("Serious Game",F91)))</formula>
    </cfRule>
  </conditionalFormatting>
  <conditionalFormatting sqref="F92:G92">
    <cfRule type="containsText" dxfId="45" priority="366" operator="containsText" text="Serious Game">
      <formula>NOT(ISERROR(SEARCH("Serious Game",F92)))</formula>
    </cfRule>
  </conditionalFormatting>
  <conditionalFormatting sqref="F93:G93">
    <cfRule type="containsText" dxfId="44" priority="355" operator="containsText" text="Serious Game">
      <formula>NOT(ISERROR(SEARCH("Serious Game",F93)))</formula>
    </cfRule>
  </conditionalFormatting>
  <conditionalFormatting sqref="F94:G94">
    <cfRule type="containsText" dxfId="43" priority="344" operator="containsText" text="Serious Game">
      <formula>NOT(ISERROR(SEARCH("Serious Game",F94)))</formula>
    </cfRule>
  </conditionalFormatting>
  <conditionalFormatting sqref="F95:G95">
    <cfRule type="containsText" dxfId="42" priority="333" operator="containsText" text="Serious Game">
      <formula>NOT(ISERROR(SEARCH("Serious Game",F95)))</formula>
    </cfRule>
  </conditionalFormatting>
  <conditionalFormatting sqref="F96:G96">
    <cfRule type="containsText" dxfId="41" priority="322" operator="containsText" text="Serious Game">
      <formula>NOT(ISERROR(SEARCH("Serious Game",F96)))</formula>
    </cfRule>
  </conditionalFormatting>
  <conditionalFormatting sqref="F97:G97">
    <cfRule type="containsText" dxfId="40" priority="311" operator="containsText" text="Serious Game">
      <formula>NOT(ISERROR(SEARCH("Serious Game",F97)))</formula>
    </cfRule>
  </conditionalFormatting>
  <conditionalFormatting sqref="F98:G98">
    <cfRule type="containsText" dxfId="39" priority="300" operator="containsText" text="Serious Game">
      <formula>NOT(ISERROR(SEARCH("Serious Game",F98)))</formula>
    </cfRule>
  </conditionalFormatting>
  <conditionalFormatting sqref="F99:G99">
    <cfRule type="containsText" dxfId="38" priority="289" operator="containsText" text="Serious Game">
      <formula>NOT(ISERROR(SEARCH("Serious Game",F99)))</formula>
    </cfRule>
  </conditionalFormatting>
  <conditionalFormatting sqref="F100:G100">
    <cfRule type="containsText" dxfId="37" priority="278" operator="containsText" text="Serious Game">
      <formula>NOT(ISERROR(SEARCH("Serious Game",F100)))</formula>
    </cfRule>
  </conditionalFormatting>
  <conditionalFormatting sqref="F101:G101">
    <cfRule type="containsText" dxfId="36" priority="267" operator="containsText" text="Serious Game">
      <formula>NOT(ISERROR(SEARCH("Serious Game",F101)))</formula>
    </cfRule>
  </conditionalFormatting>
  <conditionalFormatting sqref="F102:G102">
    <cfRule type="containsText" dxfId="35" priority="256" operator="containsText" text="Serious Game">
      <formula>NOT(ISERROR(SEARCH("Serious Game",F102)))</formula>
    </cfRule>
  </conditionalFormatting>
  <conditionalFormatting sqref="F103:G103">
    <cfRule type="containsText" dxfId="34" priority="245" operator="containsText" text="Serious Game">
      <formula>NOT(ISERROR(SEARCH("Serious Game",F103)))</formula>
    </cfRule>
  </conditionalFormatting>
  <conditionalFormatting sqref="F104:G104">
    <cfRule type="containsText" dxfId="33" priority="234" operator="containsText" text="Serious Game">
      <formula>NOT(ISERROR(SEARCH("Serious Game",F104)))</formula>
    </cfRule>
  </conditionalFormatting>
  <conditionalFormatting sqref="F105:G105">
    <cfRule type="containsText" dxfId="32" priority="223" operator="containsText" text="Serious Game">
      <formula>NOT(ISERROR(SEARCH("Serious Game",F105)))</formula>
    </cfRule>
  </conditionalFormatting>
  <conditionalFormatting sqref="F106:G106">
    <cfRule type="containsText" dxfId="31" priority="212" operator="containsText" text="Serious Game">
      <formula>NOT(ISERROR(SEARCH("Serious Game",F106)))</formula>
    </cfRule>
  </conditionalFormatting>
  <conditionalFormatting sqref="F107:G107">
    <cfRule type="containsText" dxfId="30" priority="201" operator="containsText" text="Serious Game">
      <formula>NOT(ISERROR(SEARCH("Serious Game",F107)))</formula>
    </cfRule>
  </conditionalFormatting>
  <conditionalFormatting sqref="F108:G108">
    <cfRule type="containsText" dxfId="29" priority="190" operator="containsText" text="Serious Game">
      <formula>NOT(ISERROR(SEARCH("Serious Game",F108)))</formula>
    </cfRule>
  </conditionalFormatting>
  <conditionalFormatting sqref="F109:G109">
    <cfRule type="containsText" dxfId="28" priority="179" operator="containsText" text="Serious Game">
      <formula>NOT(ISERROR(SEARCH("Serious Game",F109)))</formula>
    </cfRule>
  </conditionalFormatting>
  <conditionalFormatting sqref="F110:G110">
    <cfRule type="containsText" dxfId="27" priority="168" operator="containsText" text="Serious Game">
      <formula>NOT(ISERROR(SEARCH("Serious Game",F110)))</formula>
    </cfRule>
  </conditionalFormatting>
  <conditionalFormatting sqref="F111:G111">
    <cfRule type="containsText" dxfId="26" priority="157" operator="containsText" text="Serious Game">
      <formula>NOT(ISERROR(SEARCH("Serious Game",F111)))</formula>
    </cfRule>
  </conditionalFormatting>
  <conditionalFormatting sqref="F112:G112">
    <cfRule type="containsText" dxfId="25" priority="146" operator="containsText" text="Serious Game">
      <formula>NOT(ISERROR(SEARCH("Serious Game",F112)))</formula>
    </cfRule>
  </conditionalFormatting>
  <conditionalFormatting sqref="F113:G113">
    <cfRule type="containsText" dxfId="24" priority="135" operator="containsText" text="Serious Game">
      <formula>NOT(ISERROR(SEARCH("Serious Game",F113)))</formula>
    </cfRule>
  </conditionalFormatting>
  <conditionalFormatting sqref="F114:G114">
    <cfRule type="containsText" dxfId="23" priority="124" operator="containsText" text="Serious Game">
      <formula>NOT(ISERROR(SEARCH("Serious Game",F114)))</formula>
    </cfRule>
  </conditionalFormatting>
  <conditionalFormatting sqref="F115:G115">
    <cfRule type="containsText" dxfId="22" priority="113" operator="containsText" text="Serious Game">
      <formula>NOT(ISERROR(SEARCH("Serious Game",F115)))</formula>
    </cfRule>
  </conditionalFormatting>
  <conditionalFormatting sqref="F116:G116">
    <cfRule type="containsText" dxfId="21" priority="102" operator="containsText" text="Serious Game">
      <formula>NOT(ISERROR(SEARCH("Serious Game",F116)))</formula>
    </cfRule>
  </conditionalFormatting>
  <conditionalFormatting sqref="F117:G117">
    <cfRule type="containsText" dxfId="20" priority="91" operator="containsText" text="Serious Game">
      <formula>NOT(ISERROR(SEARCH("Serious Game",F117)))</formula>
    </cfRule>
  </conditionalFormatting>
  <conditionalFormatting sqref="F118:G118">
    <cfRule type="containsText" dxfId="19" priority="80" operator="containsText" text="Serious Game">
      <formula>NOT(ISERROR(SEARCH("Serious Game",F118)))</formula>
    </cfRule>
  </conditionalFormatting>
  <conditionalFormatting sqref="F119:G119">
    <cfRule type="containsText" dxfId="18" priority="69" operator="containsText" text="Serious Game">
      <formula>NOT(ISERROR(SEARCH("Serious Game",F119)))</formula>
    </cfRule>
  </conditionalFormatting>
  <conditionalFormatting sqref="F120:G120">
    <cfRule type="containsText" dxfId="17" priority="58" operator="containsText" text="Serious Game">
      <formula>NOT(ISERROR(SEARCH("Serious Game",F120)))</formula>
    </cfRule>
  </conditionalFormatting>
  <conditionalFormatting sqref="F121:G121">
    <cfRule type="containsText" dxfId="16" priority="47" operator="containsText" text="Serious Game">
      <formula>NOT(ISERROR(SEARCH("Serious Game",F121)))</formula>
    </cfRule>
  </conditionalFormatting>
  <conditionalFormatting sqref="F122:G122">
    <cfRule type="containsText" dxfId="15" priority="36" operator="containsText" text="Serious Game">
      <formula>NOT(ISERROR(SEARCH("Serious Game",F122)))</formula>
    </cfRule>
  </conditionalFormatting>
  <conditionalFormatting sqref="F123:G123">
    <cfRule type="containsText" dxfId="14" priority="25" operator="containsText" text="Serious Game">
      <formula>NOT(ISERROR(SEARCH("Serious Game",F123)))</formula>
    </cfRule>
  </conditionalFormatting>
  <conditionalFormatting sqref="F124:G124">
    <cfRule type="containsText" dxfId="13" priority="14" operator="containsText" text="Serious Game">
      <formula>NOT(ISERROR(SEARCH("Serious Game",F124)))</formula>
    </cfRule>
  </conditionalFormatting>
  <conditionalFormatting sqref="F125:G125">
    <cfRule type="containsText" dxfId="12" priority="3" operator="containsText" text="Serious Game">
      <formula>NOT(ISERROR(SEARCH("Serious Game",F125)))</formula>
    </cfRule>
  </conditionalFormatting>
  <conditionalFormatting sqref="M36:M125">
    <cfRule type="containsText" dxfId="11" priority="2" operator="containsText" text="OUI">
      <formula>NOT(ISERROR(SEARCH("OUI",M36)))</formula>
    </cfRule>
  </conditionalFormatting>
  <conditionalFormatting sqref="L36:L125">
    <cfRule type="containsText" dxfId="10" priority="1" operator="containsText" text="FAUX">
      <formula>NOT(ISERROR(SEARCH("FAUX",L36)))</formula>
    </cfRule>
  </conditionalFormatting>
  <dataValidations count="6">
    <dataValidation type="list" allowBlank="1" showInputMessage="1" showErrorMessage="1" sqref="F36:F125">
      <formula1>"AnaDoc, AnaMenu, AnaFlag, Catego, Fiche Info, PRD, Serious Game"</formula1>
    </dataValidation>
    <dataValidation type="list" allowBlank="1" showInputMessage="1" showErrorMessage="1" sqref="H36:H125">
      <formula1>KPI_ID</formula1>
    </dataValidation>
    <dataValidation type="list" allowBlank="1" showInputMessage="1" showErrorMessage="1" sqref="I36:I125">
      <formula1>SPS_ID</formula1>
    </dataValidation>
    <dataValidation type="list" allowBlank="1" showInputMessage="1" sqref="K36:K125">
      <formula1>"1000, 1500, 2000, 2500, 3000, 3500, 4000, 4500, 5000"</formula1>
    </dataValidation>
    <dataValidation type="list" allowBlank="1" showInputMessage="1" showErrorMessage="1" sqref="M36:M125">
      <formula1>"OUI"</formula1>
    </dataValidation>
    <dataValidation type="list" allowBlank="1" showInputMessage="1" showErrorMessage="1" sqref="G36:G125">
      <formula1>"F01, F02, F03, F04, F05, F06"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53" operator="containsText" id="{C0F8797A-E2F6-4E52-AE0C-ACD6282BCCF4}">
            <xm:f>NOT(ISERROR(SEARCH($F$20,H36)))</xm:f>
            <xm:f>$F$20</xm:f>
            <x14:dxf>
              <font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containsText" priority="1054" operator="containsText" id="{ADAA331F-1EC8-4048-AB67-B9E928698C09}">
            <xm:f>NOT(ISERROR(SEARCH($F$19,H36)))</xm:f>
            <xm:f>$F$19</xm:f>
            <x14:dxf>
              <fill>
                <patternFill>
                  <bgColor rgb="FF7030A0"/>
                </patternFill>
              </fill>
            </x14:dxf>
          </x14:cfRule>
          <x14:cfRule type="containsText" priority="1055" operator="containsText" id="{E65C31BD-E8BC-44BB-85DD-A7AC20A1F3D3}">
            <xm:f>NOT(ISERROR(SEARCH($F$18,H36)))</xm:f>
            <xm:f>$F$18</xm:f>
            <x14:dxf>
              <fill>
                <patternFill>
                  <bgColor rgb="FFFFC000"/>
                </patternFill>
              </fill>
            </x14:dxf>
          </x14:cfRule>
          <x14:cfRule type="containsText" priority="1056" operator="containsText" id="{79434C34-0DCC-4979-8F67-04DD6E159720}">
            <xm:f>NOT(ISERROR(SEARCH($F$17,H36)))</xm:f>
            <xm:f>$F$17</xm:f>
            <x14:dxf>
              <fill>
                <patternFill>
                  <bgColor rgb="FF00B050"/>
                </patternFill>
              </fill>
            </x14:dxf>
          </x14:cfRule>
          <x14:cfRule type="containsText" priority="1057" operator="containsText" id="{F5B0B9AA-B78B-44CE-BD5E-A7A6BDFE527A}">
            <xm:f>NOT(ISERROR(SEARCH($F$16,H36)))</xm:f>
            <xm:f>$F$16</xm:f>
            <x14:dxf>
              <fill>
                <patternFill>
                  <bgColor rgb="FFC00000"/>
                </patternFill>
              </fill>
            </x14:dxf>
          </x14:cfRule>
          <x14:cfRule type="containsText" priority="1058" operator="containsText" id="{8E1A5BA5-F774-4239-9735-CC88AB16D0FF}">
            <xm:f>NOT(ISERROR(SEARCH($F$15,H36)))</xm:f>
            <xm:f>$F$15</xm:f>
            <x14:dxf>
              <fill>
                <patternFill>
                  <bgColor rgb="FF0070C0"/>
                </patternFill>
              </fill>
            </x14:dxf>
          </x14:cfRule>
          <x14:cfRule type="containsText" priority="1059" operator="containsText" id="{69B5835A-8E29-4F07-966E-FC8F68A06A3D}">
            <xm:f>NOT(ISERROR(SEARCH($F$14,H36)))</xm:f>
            <xm:f>$F$14</xm:f>
            <x14:dxf>
              <fill>
                <patternFill>
                  <bgColor rgb="FF00B0F0"/>
                </patternFill>
              </fill>
            </x14:dxf>
          </x14:cfRule>
          <x14:cfRule type="containsText" priority="1060" operator="containsText" id="{D3FFE132-20E2-463A-A424-EF867EBA87DD}">
            <xm:f>NOT(ISERROR(SEARCH($F$13,H36)))</xm:f>
            <xm:f>$F$13</xm:f>
            <x14:dxf>
              <fill>
                <patternFill>
                  <bgColor rgb="FF92D050"/>
                </patternFill>
              </fill>
            </x14:dxf>
          </x14:cfRule>
          <x14:cfRule type="containsText" priority="1061" operator="containsText" id="{9D5278F3-786F-4583-9F7E-3185152ED3B7}">
            <xm:f>NOT(ISERROR(SEARCH($F$12,H36)))</xm:f>
            <xm:f>$F$12</xm:f>
            <x14:dxf>
              <fill>
                <patternFill>
                  <bgColor rgb="FFFF0000"/>
                </patternFill>
              </fill>
            </x14:dxf>
          </x14:cfRule>
          <x14:cfRule type="containsText" priority="1062" operator="containsText" id="{F1918D61-60D5-4EB2-B17D-AB10C51B1B4C}">
            <xm:f>NOT(ISERROR(SEARCH($F$11,H36)))</xm:f>
            <xm:f>$F$11</xm:f>
            <x14:dxf>
              <fill>
                <patternFill>
                  <bgColor rgb="FFFFFF00"/>
                </patternFill>
              </fill>
            </x14:dxf>
          </x14:cfRule>
          <xm:sqref>H36:H125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51"/>
  <sheetViews>
    <sheetView tabSelected="1" topLeftCell="E1" zoomScale="85" zoomScaleNormal="85" workbookViewId="0">
      <selection activeCell="G18" sqref="G18"/>
    </sheetView>
  </sheetViews>
  <sheetFormatPr baseColWidth="10" defaultRowHeight="15" outlineLevelRow="1" x14ac:dyDescent="0.25"/>
  <cols>
    <col min="1" max="1" width="3.28515625" style="1" customWidth="1"/>
    <col min="2" max="4" width="11.42578125" style="1"/>
    <col min="5" max="5" width="3.42578125" style="1" customWidth="1"/>
    <col min="6" max="6" width="11.42578125" style="1"/>
    <col min="7" max="7" width="39.7109375" style="1" customWidth="1"/>
    <col min="8" max="17" width="28.5703125" style="1" customWidth="1"/>
    <col min="18" max="16384" width="11.42578125" style="1"/>
  </cols>
  <sheetData>
    <row r="1" spans="2:17" ht="15.75" thickBot="1" x14ac:dyDescent="0.3">
      <c r="H1" s="11"/>
    </row>
    <row r="2" spans="2:17" x14ac:dyDescent="0.25">
      <c r="B2" s="2"/>
      <c r="C2" s="3"/>
      <c r="D2" s="4"/>
      <c r="H2" s="11"/>
    </row>
    <row r="3" spans="2:17" ht="20.25" x14ac:dyDescent="0.25">
      <c r="B3" s="5"/>
      <c r="C3" s="6"/>
      <c r="D3" s="7"/>
      <c r="F3" s="47" t="e">
        <f>#REF!</f>
        <v>#REF!</v>
      </c>
      <c r="G3" s="89"/>
      <c r="H3" s="11"/>
    </row>
    <row r="4" spans="2:17" x14ac:dyDescent="0.25">
      <c r="B4" s="5"/>
      <c r="C4" s="6"/>
      <c r="D4" s="7"/>
      <c r="G4" s="89"/>
      <c r="H4" s="11"/>
    </row>
    <row r="5" spans="2:17" ht="27" x14ac:dyDescent="0.25">
      <c r="B5" s="5"/>
      <c r="C5" s="6"/>
      <c r="D5" s="7"/>
      <c r="F5" s="48" t="s">
        <v>46</v>
      </c>
      <c r="G5" s="89"/>
      <c r="H5" s="11" t="s">
        <v>74</v>
      </c>
    </row>
    <row r="6" spans="2:17" x14ac:dyDescent="0.25">
      <c r="B6" s="5"/>
      <c r="C6" s="6"/>
      <c r="D6" s="7"/>
      <c r="G6" s="89"/>
      <c r="H6" s="11"/>
    </row>
    <row r="7" spans="2:17" ht="15" customHeight="1" thickBot="1" x14ac:dyDescent="0.3">
      <c r="B7" s="8"/>
      <c r="C7" s="9"/>
      <c r="D7" s="10"/>
      <c r="H7" s="11" t="s">
        <v>72</v>
      </c>
    </row>
    <row r="8" spans="2:17" ht="15.75" customHeight="1" x14ac:dyDescent="0.25"/>
    <row r="9" spans="2:17" x14ac:dyDescent="0.25">
      <c r="H9" s="1" t="s">
        <v>75</v>
      </c>
    </row>
    <row r="10" spans="2:17" x14ac:dyDescent="0.25">
      <c r="G10" s="11"/>
      <c r="I10" s="11"/>
      <c r="J10" s="11"/>
      <c r="K10" s="11"/>
      <c r="L10" s="11"/>
    </row>
    <row r="11" spans="2:17" s="11" customFormat="1" ht="20.25" x14ac:dyDescent="0.25">
      <c r="B11" s="105" t="s">
        <v>67</v>
      </c>
      <c r="C11" s="106"/>
      <c r="D11" s="106"/>
    </row>
    <row r="12" spans="2:17" s="29" customFormat="1" ht="3" customHeight="1" x14ac:dyDescent="0.25">
      <c r="B12" s="46"/>
      <c r="C12" s="46"/>
      <c r="D12" s="46"/>
    </row>
    <row r="13" spans="2:17" ht="21.75" customHeight="1" outlineLevel="1" thickBot="1" x14ac:dyDescent="0.3"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2:17" ht="21.75" customHeight="1" outlineLevel="1" thickBot="1" x14ac:dyDescent="0.35">
      <c r="F14" s="11"/>
      <c r="G14" s="11"/>
      <c r="H14" s="69" t="s">
        <v>19</v>
      </c>
      <c r="I14" s="109" t="str">
        <f>'KPI - SPS'!G26</f>
        <v>rererere</v>
      </c>
      <c r="J14" s="110"/>
      <c r="K14" s="111"/>
      <c r="L14" s="30"/>
      <c r="M14" s="30"/>
      <c r="N14" s="30"/>
      <c r="O14" s="30"/>
      <c r="P14" s="30"/>
      <c r="Q14" s="11"/>
    </row>
    <row r="15" spans="2:17" ht="21.75" customHeight="1" outlineLevel="1" thickBot="1" x14ac:dyDescent="0.3">
      <c r="F15" s="11"/>
      <c r="G15" s="11"/>
      <c r="H15" s="52" t="s">
        <v>6</v>
      </c>
      <c r="I15" s="53" t="s">
        <v>7</v>
      </c>
      <c r="J15" s="54" t="s">
        <v>8</v>
      </c>
      <c r="K15" s="55" t="s">
        <v>9</v>
      </c>
      <c r="L15" s="56" t="s">
        <v>10</v>
      </c>
      <c r="M15" s="57" t="s">
        <v>11</v>
      </c>
      <c r="N15" s="58" t="s">
        <v>12</v>
      </c>
      <c r="O15" s="59" t="s">
        <v>13</v>
      </c>
      <c r="P15" s="60" t="s">
        <v>32</v>
      </c>
      <c r="Q15" s="61" t="s">
        <v>33</v>
      </c>
    </row>
    <row r="16" spans="2:17" ht="21.75" customHeight="1" outlineLevel="1" thickBot="1" x14ac:dyDescent="0.3">
      <c r="F16" s="11"/>
      <c r="G16" s="11"/>
      <c r="H16" s="51" t="str">
        <f>'KPI - SPS'!$G$12</f>
        <v>frerfef</v>
      </c>
      <c r="I16" s="51" t="str">
        <f>'KPI - SPS'!$G$13</f>
        <v>frefrefr</v>
      </c>
      <c r="J16" s="51" t="str">
        <f>'KPI - SPS'!$G$14</f>
        <v>dzazdz</v>
      </c>
      <c r="K16" s="51" t="str">
        <f>'KPI - SPS'!$G$15</f>
        <v>dezdddze</v>
      </c>
      <c r="L16" s="51">
        <f>'KPI - SPS'!$G$17</f>
        <v>0</v>
      </c>
      <c r="M16" s="51">
        <f>'KPI - SPS'!$G$18</f>
        <v>0</v>
      </c>
      <c r="N16" s="51">
        <f>'KPI - SPS'!$G$19</f>
        <v>0</v>
      </c>
      <c r="O16" s="51">
        <f>'KPI - SPS'!$G$20</f>
        <v>0</v>
      </c>
      <c r="P16" s="51">
        <f>'KPI - SPS'!$G$21</f>
        <v>0</v>
      </c>
      <c r="Q16" s="51">
        <f>'KPI - SPS'!$G$22</f>
        <v>0</v>
      </c>
    </row>
    <row r="17" spans="2:17" ht="21.75" customHeight="1" outlineLevel="1" thickBot="1" x14ac:dyDescent="0.35">
      <c r="F17" s="107" t="s">
        <v>5</v>
      </c>
      <c r="G17" s="108"/>
      <c r="H17" s="72">
        <f>(SUMIFS(Ressources!$K$36:$K$125,Ressources!$H$36:$H$125,"P01",Ressources!$I$36:$I$125,"O01"))-(SUMIFS(Ressources!$K$36:$K$125,Ressources!$F$36:$F$125,"Serious Game",Ressources!$H$36:$H$125,"P01",Ressources!$I$36:$I$125,"O01"))</f>
        <v>11500</v>
      </c>
      <c r="I17" s="72">
        <f>(SUMIFS(Ressources!$K$36:$K$125,Ressources!$H$36:$H$125,"P02",Ressources!$I$36:$I$125,"O01"))-(SUMIFS(Ressources!$K$36:$K$125,Ressources!$F$36:$F$125,"Serious Game",Ressources!$H$36:$H$125,"P02",Ressources!$I$36:$I$125,"O01"))</f>
        <v>0</v>
      </c>
      <c r="J17" s="72">
        <f>(SUMIFS(Ressources!$K$36:$K$125,Ressources!$H$36:$H$125,"P03",Ressources!$I$36:$I$125,"O01"))-(SUMIFS(Ressources!$K$36:$K$125,Ressources!$F$36:$F$125,"Serious Game",Ressources!$H$36:$H$125,"P03",Ressources!$I$36:$I$125,"O01"))</f>
        <v>0</v>
      </c>
      <c r="K17" s="72">
        <f>(SUMIFS(Ressources!$K$36:$K$125,Ressources!$H$36:$H$125,"P04",Ressources!$I$36:$I$125,"O01"))-(SUMIFS(Ressources!$K$36:$K$125,Ressources!$F$36:$F$125,"Serious Game",Ressources!$H$36:$H$125,"P04",Ressources!$I$36:$I$125,"O01"))</f>
        <v>0</v>
      </c>
      <c r="L17" s="72">
        <f>(SUMIFS(Ressources!$K$36:$K$125,Ressources!$H$36:$H$125,"P05",Ressources!$I$36:$I$125,"O01"))-(SUMIFS(Ressources!$K$36:$K$125,Ressources!$F$36:$F$125,"Serious Game",Ressources!$H$36:$H$125,"P05",Ressources!$I$36:$I$125,"O01"))</f>
        <v>0</v>
      </c>
      <c r="M17" s="72">
        <f>(SUMIFS(Ressources!$K$36:$K$125,Ressources!$H$36:$H$125,"P06",Ressources!$I$36:$I$125,"O01"))-(SUMIFS(Ressources!$K$36:$K$125,Ressources!$F$36:$F$125,"Serious Game",Ressources!$H$36:$H$125,"P06",Ressources!$I$36:$I$125,"O01"))</f>
        <v>0</v>
      </c>
      <c r="N17" s="72">
        <f>(SUMIFS(Ressources!$K$36:$K$125,Ressources!$H$36:$H$125,"P07",Ressources!$I$36:$I$125,"O01"))-(SUMIFS(Ressources!$K$36:$K$125,Ressources!$F$36:$F$125,"Serious Game",Ressources!$H$36:$H$125,"P07",Ressources!$I$36:$I$125,"O01"))</f>
        <v>0</v>
      </c>
      <c r="O17" s="72">
        <f>(SUMIFS(Ressources!$K$36:$K$125,Ressources!$H$36:$H$125,"P08",Ressources!$I$36:$I$125,"O01"))-(SUMIFS(Ressources!$K$36:$K$125,Ressources!$F$36:$F$125,"Serious Game",Ressources!$H$36:$H$125,"P08",Ressources!$I$36:$I$125,"O01"))</f>
        <v>0</v>
      </c>
      <c r="P17" s="72">
        <f>(SUMIFS(Ressources!$K$36:$K$125,Ressources!$H$36:$H$125,"P09",Ressources!$I$36:$I$125,"O01"))-(SUMIFS(Ressources!$K$36:$K$125,Ressources!$F$36:$F$125,"Serious Game",Ressources!$H$36:$H$125,"P09",Ressources!$I$36:$I$125,"O01"))</f>
        <v>0</v>
      </c>
      <c r="Q17" s="72">
        <f>(SUMIFS(Ressources!$K$36:$K$125,Ressources!$H$36:$H$125,"P10",Ressources!$I$36:$I$125,"O01"))-(SUMIFS(Ressources!$K$36:$K$125,Ressources!$F$36:$F$125,"Serious Game",Ressources!$H$36:$H$125,"P10",Ressources!$I$36:$I$125,"O01"))</f>
        <v>0</v>
      </c>
    </row>
    <row r="18" spans="2:17" ht="21.75" customHeight="1" outlineLevel="1" thickBot="1" x14ac:dyDescent="0.35">
      <c r="F18" s="31" t="s">
        <v>47</v>
      </c>
      <c r="G18" s="71" t="str">
        <f t="array" ref="G18">IFERROR(INDEX(Ressources!$J$36:$J$125,SMALL(IF((Ressources!$F$36:$F$125="Serious Game")*(Ressources!$I$36:$I$125="O01")*ROW($1:$90)&lt;&gt;0,(Ressources!$F$36:$F$125="Serious Game")*(Ressources!$I$36:$I$125="O01")*ROW($1:$90)),ROWS($1:1))),"")</f>
        <v>Blablabla</v>
      </c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2:17" ht="21.75" customHeight="1" outlineLevel="1" thickBot="1" x14ac:dyDescent="0.35">
      <c r="F19" s="31" t="s">
        <v>48</v>
      </c>
      <c r="G19" s="71" t="str">
        <f t="array" ref="G19">IFERROR(INDEX(Ressources!$J$36:$J$125,SMALL(IF((Ressources!$F$36:$F$125="Serious Game")*(Ressources!$I$36:$I$125="O01")*ROW($1:$90)&lt;&gt;0,(Ressources!$F$36:$F$125="Serious Game")*(Ressources!$I$36:$I$125="O01")*ROW($1:$90)),ROWS($1:2))),"")</f>
        <v>grgtrgrtrggrt</v>
      </c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2:17" ht="21.75" customHeight="1" outlineLevel="1" thickBot="1" x14ac:dyDescent="0.35">
      <c r="F20" s="31" t="s">
        <v>49</v>
      </c>
      <c r="G20" s="71" t="str">
        <f t="array" ref="G20">IFERROR(INDEX(Ressources!$J$36:$J$125,SMALL(IF((Ressources!$F$36:$F$125="Serious Game")*(Ressources!$I$36:$I$125="O01")*ROW($1:$90)&lt;&gt;0,(Ressources!$F$36:$F$125="Serious Game")*(Ressources!$I$36:$I$125="O01")*ROW($1:$90)),ROWS($1:3))),"")</f>
        <v/>
      </c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2:17" ht="21.75" customHeight="1" outlineLevel="1" thickBot="1" x14ac:dyDescent="0.35">
      <c r="F21" s="31" t="s">
        <v>50</v>
      </c>
      <c r="G21" s="71" t="str">
        <f t="array" ref="G21">IFERROR(INDEX(Ressources!$J$36:$J$125,SMALL(IF((Ressources!$F$36:$F$125="Serious Game")*(Ressources!$I$36:$I$125="O01")*ROW($1:$90)&lt;&gt;0,(Ressources!$F$36:$F$125="Serious Game")*(Ressources!$I$36:$I$125="O01")*ROW($1:$90)),ROWS($1:4))),"")</f>
        <v/>
      </c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2:17" ht="21.75" customHeight="1" outlineLevel="1" thickBot="1" x14ac:dyDescent="0.35">
      <c r="F22" s="31" t="s">
        <v>51</v>
      </c>
      <c r="G22" s="71" t="str">
        <f t="array" ref="G22">IFERROR(INDEX(Ressources!$J$36:$J$125,SMALL(IF((Ressources!$F$36:$F$125="Serious Game")*(Ressources!$I$36:$I$125="O01")*ROW($1:$90)&lt;&gt;0,(Ressources!$F$36:$F$125="Serious Game")*(Ressources!$I$36:$I$125="O01")*ROW($1:$90)),ROWS($1:5))),"")</f>
        <v/>
      </c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2:17" ht="21.75" customHeight="1" outlineLevel="1" thickBot="1" x14ac:dyDescent="0.35">
      <c r="F23" s="31" t="s">
        <v>52</v>
      </c>
      <c r="G23" s="71" t="str">
        <f t="array" ref="G23">IFERROR(INDEX(Ressources!$J$36:$J$125,SMALL(IF((Ressources!$F$36:$F$125="Serious Game")*(Ressources!$I$36:$I$125="O01")*ROW($1:$90)&lt;&gt;0,(Ressources!$F$36:$F$125="Serious Game")*(Ressources!$I$36:$I$125="O01")*ROW($1:$90)),ROWS($1:6))),"")</f>
        <v/>
      </c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2:17" ht="21.75" customHeight="1" x14ac:dyDescent="0.3">
      <c r="F24" s="11"/>
      <c r="G24" s="11"/>
      <c r="H24" s="30"/>
      <c r="I24" s="30"/>
      <c r="J24" s="30"/>
      <c r="K24" s="30"/>
      <c r="L24" s="30"/>
      <c r="M24" s="30"/>
      <c r="N24" s="30"/>
      <c r="O24" s="30"/>
      <c r="P24" s="30"/>
      <c r="Q24" s="11"/>
    </row>
    <row r="25" spans="2:17" s="11" customFormat="1" ht="21.75" customHeight="1" x14ac:dyDescent="0.25">
      <c r="B25" s="105" t="s">
        <v>20</v>
      </c>
      <c r="C25" s="106"/>
      <c r="D25" s="106"/>
    </row>
    <row r="26" spans="2:17" s="29" customFormat="1" ht="3" customHeight="1" x14ac:dyDescent="0.25">
      <c r="B26" s="46"/>
      <c r="C26" s="46"/>
      <c r="D26" s="46"/>
    </row>
    <row r="27" spans="2:17" ht="21.75" customHeight="1" outlineLevel="1" thickBot="1" x14ac:dyDescent="0.35">
      <c r="F27" s="11"/>
      <c r="G27" s="11"/>
      <c r="H27" s="30"/>
      <c r="I27" s="30"/>
      <c r="J27" s="30"/>
      <c r="K27" s="30"/>
      <c r="L27" s="30"/>
      <c r="M27" s="30"/>
      <c r="N27" s="30"/>
      <c r="O27" s="30"/>
      <c r="P27" s="30"/>
      <c r="Q27" s="11"/>
    </row>
    <row r="28" spans="2:17" ht="21.75" customHeight="1" outlineLevel="1" thickBot="1" x14ac:dyDescent="0.35">
      <c r="F28" s="11"/>
      <c r="G28" s="11"/>
      <c r="H28" s="69" t="s">
        <v>20</v>
      </c>
      <c r="I28" s="109">
        <f>'KPI - SPS'!F38</f>
        <v>0</v>
      </c>
      <c r="J28" s="110"/>
      <c r="K28" s="111"/>
      <c r="L28" s="30"/>
      <c r="M28" s="30"/>
      <c r="N28" s="30"/>
      <c r="O28" s="30"/>
      <c r="P28" s="30"/>
      <c r="Q28" s="11"/>
    </row>
    <row r="29" spans="2:17" ht="21.75" customHeight="1" outlineLevel="1" thickBot="1" x14ac:dyDescent="0.3">
      <c r="F29" s="11"/>
      <c r="G29" s="11"/>
      <c r="H29" s="52" t="s">
        <v>6</v>
      </c>
      <c r="I29" s="53" t="s">
        <v>7</v>
      </c>
      <c r="J29" s="54" t="s">
        <v>8</v>
      </c>
      <c r="K29" s="55" t="s">
        <v>9</v>
      </c>
      <c r="L29" s="56" t="s">
        <v>10</v>
      </c>
      <c r="M29" s="57" t="s">
        <v>11</v>
      </c>
      <c r="N29" s="58" t="s">
        <v>12</v>
      </c>
      <c r="O29" s="59" t="s">
        <v>13</v>
      </c>
      <c r="P29" s="60" t="s">
        <v>32</v>
      </c>
      <c r="Q29" s="61" t="s">
        <v>33</v>
      </c>
    </row>
    <row r="30" spans="2:17" ht="21.75" customHeight="1" outlineLevel="1" thickBot="1" x14ac:dyDescent="0.3">
      <c r="F30" s="11"/>
      <c r="G30" s="11"/>
      <c r="H30" s="51" t="str">
        <f>'KPI - SPS'!$G$12</f>
        <v>frerfef</v>
      </c>
      <c r="I30" s="51" t="str">
        <f>'KPI - SPS'!$G$13</f>
        <v>frefrefr</v>
      </c>
      <c r="J30" s="51" t="str">
        <f>'KPI - SPS'!$G$14</f>
        <v>dzazdz</v>
      </c>
      <c r="K30" s="51" t="str">
        <f>'KPI - SPS'!$G$15</f>
        <v>dezdddze</v>
      </c>
      <c r="L30" s="51">
        <f>'KPI - SPS'!$G$17</f>
        <v>0</v>
      </c>
      <c r="M30" s="51">
        <f>'KPI - SPS'!$G$18</f>
        <v>0</v>
      </c>
      <c r="N30" s="51">
        <f>'KPI - SPS'!$G$19</f>
        <v>0</v>
      </c>
      <c r="O30" s="51">
        <f>'KPI - SPS'!$G$20</f>
        <v>0</v>
      </c>
      <c r="P30" s="51">
        <f>'KPI - SPS'!$G$21</f>
        <v>0</v>
      </c>
      <c r="Q30" s="51">
        <f>'KPI - SPS'!$G$22</f>
        <v>0</v>
      </c>
    </row>
    <row r="31" spans="2:17" ht="21.75" customHeight="1" outlineLevel="1" thickBot="1" x14ac:dyDescent="0.35">
      <c r="F31" s="107" t="s">
        <v>5</v>
      </c>
      <c r="G31" s="108"/>
      <c r="H31" s="72">
        <f>(SUMIFS(Ressources!$K$36:$K$125,Ressources!$H$36:$H$125,"P01",Ressources!$I$36:$I$125,"O02"))-(SUMIFS(Ressources!$K$36:$K$125,Ressources!$F$36:$F$125,"Serious Game",Ressources!$H$36:$H$125,"P01",Ressources!$I$36:$I$125,"O02"))</f>
        <v>0</v>
      </c>
      <c r="I31" s="72">
        <f>(SUMIFS(Ressources!$K$36:$K$125,Ressources!$H$36:$H$125,"P02",Ressources!$I$36:$I$125,"O02"))-(SUMIFS(Ressources!$K$36:$K$125,Ressources!$F$36:$F$125,"Serious Game",Ressources!$H$36:$H$125,"P02",Ressources!$I$36:$I$125,"O02"))</f>
        <v>0</v>
      </c>
      <c r="J31" s="72">
        <f>(SUMIFS(Ressources!$K$36:$K$125,Ressources!$H$36:$H$125,"P03",Ressources!$I$36:$I$125,"O02"))-(SUMIFS(Ressources!$K$36:$K$125,Ressources!$F$36:$F$125,"Serious Game",Ressources!$H$36:$H$125,"P03",Ressources!$I$36:$I$125,"O02"))</f>
        <v>0</v>
      </c>
      <c r="K31" s="72">
        <f>(SUMIFS(Ressources!$K$36:$K$125,Ressources!$H$36:$H$125,"P04",Ressources!$I$36:$I$125,"O02"))-(SUMIFS(Ressources!$K$36:$K$125,Ressources!$F$36:$F$125,"Serious Game",Ressources!$H$36:$H$125,"P04",Ressources!$I$36:$I$125,"O02"))</f>
        <v>0</v>
      </c>
      <c r="L31" s="72">
        <f>(SUMIFS(Ressources!$K$36:$K$125,Ressources!$H$36:$H$125,"P05",Ressources!$I$36:$I$125,"O02"))-(SUMIFS(Ressources!$K$36:$K$125,Ressources!$F$36:$F$125,"Serious Game",Ressources!$H$36:$H$125,"P05",Ressources!$I$36:$I$125,"O02"))</f>
        <v>0</v>
      </c>
      <c r="M31" s="72">
        <f>(SUMIFS(Ressources!$K$36:$K$125,Ressources!$H$36:$H$125,"P06",Ressources!$I$36:$I$125,"O02"))-(SUMIFS(Ressources!$K$36:$K$125,Ressources!$F$36:$F$125,"Serious Game",Ressources!$H$36:$H$125,"P06",Ressources!$I$36:$I$125,"O02"))</f>
        <v>0</v>
      </c>
      <c r="N31" s="72">
        <f>(SUMIFS(Ressources!$K$36:$K$125,Ressources!$H$36:$H$125,"P07",Ressources!$I$36:$I$125,"O02"))-(SUMIFS(Ressources!$K$36:$K$125,Ressources!$F$36:$F$125,"Serious Game",Ressources!$H$36:$H$125,"P07",Ressources!$I$36:$I$125,"O02"))</f>
        <v>0</v>
      </c>
      <c r="O31" s="72">
        <f>(SUMIFS(Ressources!$K$36:$K$125,Ressources!$H$36:$H$125,"P08",Ressources!$I$36:$I$125,"O02"))-(SUMIFS(Ressources!$K$36:$K$125,Ressources!$F$36:$F$125,"Serious Game",Ressources!$H$36:$H$125,"P08",Ressources!$I$36:$I$125,"O02"))</f>
        <v>0</v>
      </c>
      <c r="P31" s="72">
        <f>(SUMIFS(Ressources!$K$36:$K$125,Ressources!$H$36:$H$125,"P09",Ressources!$I$36:$I$125,"O02"))-(SUMIFS(Ressources!$K$36:$K$125,Ressources!$F$36:$F$125,"Serious Game",Ressources!$H$36:$H$125,"P09",Ressources!$I$36:$I$125,"O02"))</f>
        <v>0</v>
      </c>
      <c r="Q31" s="72">
        <f>(SUMIFS(Ressources!$K$36:$K$125,Ressources!$H$36:$H$125,"P10",Ressources!$I$36:$I$125,"O02"))-(SUMIFS(Ressources!$K$36:$K$125,Ressources!$F$36:$F$125,"Serious Game",Ressources!$H$36:$H$125,"P10",Ressources!$I$36:$I$125,"O02"))</f>
        <v>0</v>
      </c>
    </row>
    <row r="32" spans="2:17" ht="21.75" customHeight="1" outlineLevel="1" thickBot="1" x14ac:dyDescent="0.35">
      <c r="F32" s="31" t="s">
        <v>47</v>
      </c>
      <c r="G32" s="50"/>
      <c r="H32" s="49"/>
      <c r="I32" s="49"/>
      <c r="J32" s="49"/>
      <c r="K32" s="49"/>
      <c r="L32" s="49"/>
      <c r="M32" s="49"/>
      <c r="N32" s="49"/>
      <c r="O32" s="49"/>
      <c r="P32" s="49"/>
      <c r="Q32" s="49"/>
    </row>
    <row r="33" spans="2:17" ht="21.75" customHeight="1" outlineLevel="1" thickBot="1" x14ac:dyDescent="0.35">
      <c r="F33" s="31" t="s">
        <v>48</v>
      </c>
      <c r="G33" s="50"/>
      <c r="H33" s="49"/>
      <c r="I33" s="49"/>
      <c r="J33" s="49"/>
      <c r="K33" s="49"/>
      <c r="L33" s="49"/>
      <c r="M33" s="49"/>
      <c r="N33" s="49"/>
      <c r="O33" s="49"/>
      <c r="P33" s="49"/>
      <c r="Q33" s="49"/>
    </row>
    <row r="34" spans="2:17" ht="21.75" customHeight="1" outlineLevel="1" thickBot="1" x14ac:dyDescent="0.35">
      <c r="F34" s="31" t="s">
        <v>49</v>
      </c>
      <c r="G34" s="50"/>
      <c r="H34" s="49"/>
      <c r="I34" s="49"/>
      <c r="J34" s="49"/>
      <c r="K34" s="49"/>
      <c r="L34" s="49"/>
      <c r="M34" s="49"/>
      <c r="N34" s="49"/>
      <c r="O34" s="49"/>
      <c r="P34" s="49"/>
      <c r="Q34" s="49"/>
    </row>
    <row r="35" spans="2:17" ht="21.75" customHeight="1" outlineLevel="1" thickBot="1" x14ac:dyDescent="0.35">
      <c r="F35" s="31" t="s">
        <v>50</v>
      </c>
      <c r="G35" s="50"/>
      <c r="H35" s="49"/>
      <c r="I35" s="49"/>
      <c r="J35" s="49"/>
      <c r="K35" s="49"/>
      <c r="L35" s="49"/>
      <c r="M35" s="49"/>
      <c r="N35" s="49"/>
      <c r="O35" s="49"/>
      <c r="P35" s="49"/>
      <c r="Q35" s="49"/>
    </row>
    <row r="36" spans="2:17" ht="21.75" customHeight="1" outlineLevel="1" thickBot="1" x14ac:dyDescent="0.35">
      <c r="F36" s="31" t="s">
        <v>51</v>
      </c>
      <c r="G36" s="50"/>
      <c r="H36" s="49"/>
      <c r="I36" s="49"/>
      <c r="J36" s="49"/>
      <c r="K36" s="49"/>
      <c r="L36" s="49"/>
      <c r="M36" s="49"/>
      <c r="N36" s="49"/>
      <c r="O36" s="49"/>
      <c r="P36" s="49"/>
      <c r="Q36" s="49"/>
    </row>
    <row r="37" spans="2:17" ht="21.75" customHeight="1" outlineLevel="1" thickBot="1" x14ac:dyDescent="0.35">
      <c r="F37" s="31" t="s">
        <v>52</v>
      </c>
      <c r="G37" s="50"/>
      <c r="H37" s="49"/>
      <c r="I37" s="49"/>
      <c r="J37" s="49"/>
      <c r="K37" s="49"/>
      <c r="L37" s="49"/>
      <c r="M37" s="49"/>
      <c r="N37" s="49"/>
      <c r="O37" s="49"/>
      <c r="P37" s="49"/>
      <c r="Q37" s="49"/>
    </row>
    <row r="38" spans="2:17" ht="21.75" customHeight="1" outlineLevel="1" x14ac:dyDescent="0.3">
      <c r="F38" s="11"/>
      <c r="G38" s="11"/>
      <c r="H38" s="30"/>
      <c r="I38" s="30"/>
      <c r="J38" s="30"/>
      <c r="K38" s="30"/>
      <c r="L38" s="30"/>
      <c r="M38" s="30"/>
      <c r="N38" s="30"/>
      <c r="O38" s="30"/>
      <c r="P38" s="30"/>
      <c r="Q38" s="11"/>
    </row>
    <row r="39" spans="2:17" s="11" customFormat="1" ht="21.75" customHeight="1" x14ac:dyDescent="0.25">
      <c r="B39" s="105" t="s">
        <v>21</v>
      </c>
      <c r="C39" s="106"/>
      <c r="D39" s="106"/>
    </row>
    <row r="40" spans="2:17" s="29" customFormat="1" ht="3" customHeight="1" x14ac:dyDescent="0.25">
      <c r="B40" s="46"/>
      <c r="C40" s="46"/>
      <c r="D40" s="46"/>
    </row>
    <row r="41" spans="2:17" ht="21.75" customHeight="1" outlineLevel="1" thickBot="1" x14ac:dyDescent="0.35">
      <c r="F41" s="11"/>
      <c r="G41" s="11"/>
      <c r="H41" s="30"/>
      <c r="I41" s="30"/>
      <c r="J41" s="30"/>
      <c r="K41" s="30"/>
      <c r="L41" s="30"/>
      <c r="M41" s="30"/>
      <c r="N41" s="30"/>
      <c r="O41" s="30"/>
      <c r="P41" s="30"/>
      <c r="Q41" s="11"/>
    </row>
    <row r="42" spans="2:17" ht="21.75" customHeight="1" outlineLevel="1" thickBot="1" x14ac:dyDescent="0.35">
      <c r="F42" s="11"/>
      <c r="G42" s="11"/>
      <c r="H42" s="69" t="s">
        <v>21</v>
      </c>
      <c r="I42" s="109">
        <f>'KPI - SPS'!F50</f>
        <v>0</v>
      </c>
      <c r="J42" s="110"/>
      <c r="K42" s="111"/>
      <c r="L42" s="30"/>
      <c r="M42" s="30"/>
      <c r="N42" s="30"/>
      <c r="O42" s="30"/>
      <c r="P42" s="30"/>
      <c r="Q42" s="11"/>
    </row>
    <row r="43" spans="2:17" ht="21.75" customHeight="1" outlineLevel="1" thickBot="1" x14ac:dyDescent="0.3">
      <c r="F43" s="11"/>
      <c r="G43" s="11"/>
      <c r="H43" s="52" t="s">
        <v>6</v>
      </c>
      <c r="I43" s="53" t="s">
        <v>7</v>
      </c>
      <c r="J43" s="54" t="s">
        <v>8</v>
      </c>
      <c r="K43" s="55" t="s">
        <v>9</v>
      </c>
      <c r="L43" s="56" t="s">
        <v>10</v>
      </c>
      <c r="M43" s="57" t="s">
        <v>11</v>
      </c>
      <c r="N43" s="58" t="s">
        <v>12</v>
      </c>
      <c r="O43" s="59" t="s">
        <v>13</v>
      </c>
      <c r="P43" s="60" t="s">
        <v>32</v>
      </c>
      <c r="Q43" s="61" t="s">
        <v>33</v>
      </c>
    </row>
    <row r="44" spans="2:17" ht="21.75" customHeight="1" outlineLevel="1" thickBot="1" x14ac:dyDescent="0.3">
      <c r="F44" s="11"/>
      <c r="G44" s="11"/>
      <c r="H44" s="51" t="str">
        <f>'KPI - SPS'!$G$12</f>
        <v>frerfef</v>
      </c>
      <c r="I44" s="51" t="str">
        <f>'KPI - SPS'!$G$13</f>
        <v>frefrefr</v>
      </c>
      <c r="J44" s="51" t="str">
        <f>'KPI - SPS'!$G$14</f>
        <v>dzazdz</v>
      </c>
      <c r="K44" s="51" t="str">
        <f>'KPI - SPS'!$G$15</f>
        <v>dezdddze</v>
      </c>
      <c r="L44" s="51">
        <f>'KPI - SPS'!$G$17</f>
        <v>0</v>
      </c>
      <c r="M44" s="51">
        <f>'KPI - SPS'!$G$18</f>
        <v>0</v>
      </c>
      <c r="N44" s="51">
        <f>'KPI - SPS'!$G$19</f>
        <v>0</v>
      </c>
      <c r="O44" s="51">
        <f>'KPI - SPS'!$G$20</f>
        <v>0</v>
      </c>
      <c r="P44" s="51">
        <f>'KPI - SPS'!$G$21</f>
        <v>0</v>
      </c>
      <c r="Q44" s="51">
        <f>'KPI - SPS'!$G$22</f>
        <v>0</v>
      </c>
    </row>
    <row r="45" spans="2:17" ht="21.75" customHeight="1" outlineLevel="1" thickBot="1" x14ac:dyDescent="0.35">
      <c r="F45" s="107" t="s">
        <v>5</v>
      </c>
      <c r="G45" s="108"/>
      <c r="H45" s="72">
        <f>(SUMIFS(Ressources!$K$36:$K$125,Ressources!$H$36:$H$125,"P01",Ressources!$I$36:$I$125,"O03"))-(SUMIFS(Ressources!$K$36:$K$125,Ressources!$F$36:$F$125,"Serious Game",Ressources!$H$36:$H$125,"P01",Ressources!$I$36:$I$125,"O03"))</f>
        <v>0</v>
      </c>
      <c r="I45" s="72">
        <f>(SUMIFS(Ressources!$K$36:$K$125,Ressources!$H$36:$H$125,"P02",Ressources!$I$36:$I$125,"O03"))-(SUMIFS(Ressources!$K$36:$K$125,Ressources!$F$36:$F$125,"Serious Game",Ressources!$H$36:$H$125,"P02",Ressources!$I$36:$I$125,"O03"))</f>
        <v>0</v>
      </c>
      <c r="J45" s="72">
        <f>(SUMIFS(Ressources!$K$36:$K$125,Ressources!$H$36:$H$125,"P03",Ressources!$I$36:$I$125,"O03"))-(SUMIFS(Ressources!$K$36:$K$125,Ressources!$F$36:$F$125,"Serious Game",Ressources!$H$36:$H$125,"P03",Ressources!$I$36:$I$125,"O03"))</f>
        <v>0</v>
      </c>
      <c r="K45" s="72">
        <f>(SUMIFS(Ressources!$K$36:$K$125,Ressources!$H$36:$H$125,"P04",Ressources!$I$36:$I$125,"O03"))-(SUMIFS(Ressources!$K$36:$K$125,Ressources!$F$36:$F$125,"Serious Game",Ressources!$H$36:$H$125,"P04",Ressources!$I$36:$I$125,"O03"))</f>
        <v>0</v>
      </c>
      <c r="L45" s="72">
        <f>(SUMIFS(Ressources!$K$36:$K$125,Ressources!$H$36:$H$125,"P05",Ressources!$I$36:$I$125,"O03"))-(SUMIFS(Ressources!$K$36:$K$125,Ressources!$F$36:$F$125,"Serious Game",Ressources!$H$36:$H$125,"P05",Ressources!$I$36:$I$125,"O03"))</f>
        <v>0</v>
      </c>
      <c r="M45" s="72">
        <f>(SUMIFS(Ressources!$K$36:$K$125,Ressources!$H$36:$H$125,"P06",Ressources!$I$36:$I$125,"O03"))-(SUMIFS(Ressources!$K$36:$K$125,Ressources!$F$36:$F$125,"Serious Game",Ressources!$H$36:$H$125,"P06",Ressources!$I$36:$I$125,"O03"))</f>
        <v>0</v>
      </c>
      <c r="N45" s="72">
        <f>(SUMIFS(Ressources!$K$36:$K$125,Ressources!$H$36:$H$125,"P07",Ressources!$I$36:$I$125,"O03"))-(SUMIFS(Ressources!$K$36:$K$125,Ressources!$F$36:$F$125,"Serious Game",Ressources!$H$36:$H$125,"P07",Ressources!$I$36:$I$125,"O03"))</f>
        <v>0</v>
      </c>
      <c r="O45" s="72">
        <f>(SUMIFS(Ressources!$K$36:$K$125,Ressources!$H$36:$H$125,"P08",Ressources!$I$36:$I$125,"O03"))-(SUMIFS(Ressources!$K$36:$K$125,Ressources!$F$36:$F$125,"Serious Game",Ressources!$H$36:$H$125,"P08",Ressources!$I$36:$I$125,"O03"))</f>
        <v>0</v>
      </c>
      <c r="P45" s="72">
        <f>(SUMIFS(Ressources!$K$36:$K$125,Ressources!$H$36:$H$125,"P09",Ressources!$I$36:$I$125,"O03"))-(SUMIFS(Ressources!$K$36:$K$125,Ressources!$F$36:$F$125,"Serious Game",Ressources!$H$36:$H$125,"P09",Ressources!$I$36:$I$125,"O03"))</f>
        <v>0</v>
      </c>
      <c r="Q45" s="72">
        <f>(SUMIFS(Ressources!$K$36:$K$125,Ressources!$H$36:$H$125,"P10",Ressources!$I$36:$I$125,"O03"))-(SUMIFS(Ressources!$K$36:$K$125,Ressources!$F$36:$F$125,"Serious Game",Ressources!$H$36:$H$125,"P10",Ressources!$I$36:$I$125,"O03"))</f>
        <v>0</v>
      </c>
    </row>
    <row r="46" spans="2:17" ht="21.75" customHeight="1" outlineLevel="1" thickBot="1" x14ac:dyDescent="0.35">
      <c r="F46" s="31" t="s">
        <v>47</v>
      </c>
      <c r="G46" s="50"/>
      <c r="H46" s="49"/>
      <c r="I46" s="49"/>
      <c r="J46" s="49"/>
      <c r="K46" s="49"/>
      <c r="L46" s="49"/>
      <c r="M46" s="49"/>
      <c r="N46" s="49"/>
      <c r="O46" s="49"/>
      <c r="P46" s="49"/>
      <c r="Q46" s="49"/>
    </row>
    <row r="47" spans="2:17" ht="21.75" customHeight="1" outlineLevel="1" thickBot="1" x14ac:dyDescent="0.35">
      <c r="F47" s="31" t="s">
        <v>48</v>
      </c>
      <c r="G47" s="50"/>
      <c r="H47" s="49"/>
      <c r="I47" s="49"/>
      <c r="J47" s="49"/>
      <c r="K47" s="49"/>
      <c r="L47" s="49"/>
      <c r="M47" s="49"/>
      <c r="N47" s="49"/>
      <c r="O47" s="49"/>
      <c r="P47" s="49"/>
      <c r="Q47" s="49"/>
    </row>
    <row r="48" spans="2:17" ht="21.75" customHeight="1" outlineLevel="1" thickBot="1" x14ac:dyDescent="0.35">
      <c r="F48" s="31" t="s">
        <v>49</v>
      </c>
      <c r="G48" s="50"/>
      <c r="H48" s="49"/>
      <c r="I48" s="49"/>
      <c r="J48" s="49"/>
      <c r="K48" s="49"/>
      <c r="L48" s="49"/>
      <c r="M48" s="49"/>
      <c r="N48" s="49"/>
      <c r="O48" s="49"/>
      <c r="P48" s="49"/>
      <c r="Q48" s="49"/>
    </row>
    <row r="49" spans="2:17" ht="21.75" customHeight="1" outlineLevel="1" thickBot="1" x14ac:dyDescent="0.35">
      <c r="F49" s="31" t="s">
        <v>50</v>
      </c>
      <c r="G49" s="50"/>
      <c r="H49" s="49"/>
      <c r="I49" s="49"/>
      <c r="J49" s="49"/>
      <c r="K49" s="49"/>
      <c r="L49" s="49"/>
      <c r="M49" s="49"/>
      <c r="N49" s="49"/>
      <c r="O49" s="49"/>
      <c r="P49" s="49"/>
      <c r="Q49" s="49"/>
    </row>
    <row r="50" spans="2:17" ht="21.75" customHeight="1" outlineLevel="1" thickBot="1" x14ac:dyDescent="0.35">
      <c r="F50" s="31" t="s">
        <v>51</v>
      </c>
      <c r="G50" s="50"/>
      <c r="H50" s="49"/>
      <c r="I50" s="49"/>
      <c r="J50" s="49"/>
      <c r="K50" s="49"/>
      <c r="L50" s="49"/>
      <c r="M50" s="49"/>
      <c r="N50" s="49"/>
      <c r="O50" s="49"/>
      <c r="P50" s="49"/>
      <c r="Q50" s="49"/>
    </row>
    <row r="51" spans="2:17" ht="21.75" customHeight="1" outlineLevel="1" thickBot="1" x14ac:dyDescent="0.35">
      <c r="F51" s="31" t="s">
        <v>52</v>
      </c>
      <c r="G51" s="50"/>
      <c r="H51" s="49"/>
      <c r="I51" s="49"/>
      <c r="J51" s="49"/>
      <c r="K51" s="49"/>
      <c r="L51" s="49"/>
      <c r="M51" s="49"/>
      <c r="N51" s="49"/>
      <c r="O51" s="49"/>
      <c r="P51" s="49"/>
      <c r="Q51" s="49"/>
    </row>
    <row r="52" spans="2:17" ht="21.75" customHeight="1" x14ac:dyDescent="0.3">
      <c r="F52" s="11"/>
      <c r="G52" s="11"/>
      <c r="H52" s="30"/>
      <c r="I52" s="30"/>
      <c r="J52" s="30"/>
      <c r="K52" s="30"/>
      <c r="L52" s="30"/>
      <c r="M52" s="30"/>
      <c r="N52" s="30"/>
      <c r="O52" s="30"/>
      <c r="P52" s="30"/>
      <c r="Q52" s="11"/>
    </row>
    <row r="53" spans="2:17" s="11" customFormat="1" ht="21.75" customHeight="1" x14ac:dyDescent="0.25">
      <c r="B53" s="105" t="s">
        <v>68</v>
      </c>
      <c r="C53" s="106"/>
      <c r="D53" s="106"/>
    </row>
    <row r="54" spans="2:17" s="29" customFormat="1" ht="3" customHeight="1" x14ac:dyDescent="0.25">
      <c r="B54" s="46"/>
      <c r="C54" s="46"/>
      <c r="D54" s="46"/>
    </row>
    <row r="55" spans="2:17" ht="21.75" customHeight="1" outlineLevel="1" thickBot="1" x14ac:dyDescent="0.35">
      <c r="F55" s="11"/>
      <c r="G55" s="11"/>
      <c r="H55" s="30"/>
      <c r="I55" s="30"/>
      <c r="J55" s="30"/>
      <c r="K55" s="30"/>
      <c r="L55" s="30"/>
      <c r="M55" s="30"/>
      <c r="N55" s="30"/>
      <c r="O55" s="30"/>
      <c r="P55" s="30"/>
      <c r="Q55" s="11"/>
    </row>
    <row r="56" spans="2:17" ht="21.75" customHeight="1" outlineLevel="1" thickBot="1" x14ac:dyDescent="0.35">
      <c r="F56" s="11"/>
      <c r="G56" s="11"/>
      <c r="H56" s="69" t="s">
        <v>22</v>
      </c>
      <c r="I56" s="109">
        <f>'KPI - SPS'!F62</f>
        <v>0</v>
      </c>
      <c r="J56" s="110"/>
      <c r="K56" s="111"/>
      <c r="L56" s="30"/>
      <c r="M56" s="30"/>
      <c r="N56" s="30"/>
      <c r="O56" s="30"/>
      <c r="P56" s="30"/>
      <c r="Q56" s="11"/>
    </row>
    <row r="57" spans="2:17" ht="21.75" customHeight="1" outlineLevel="1" thickBot="1" x14ac:dyDescent="0.3">
      <c r="F57" s="11"/>
      <c r="G57" s="11"/>
      <c r="H57" s="52" t="s">
        <v>6</v>
      </c>
      <c r="I57" s="53" t="s">
        <v>7</v>
      </c>
      <c r="J57" s="54" t="s">
        <v>8</v>
      </c>
      <c r="K57" s="55" t="s">
        <v>9</v>
      </c>
      <c r="L57" s="56" t="s">
        <v>10</v>
      </c>
      <c r="M57" s="57" t="s">
        <v>11</v>
      </c>
      <c r="N57" s="58" t="s">
        <v>12</v>
      </c>
      <c r="O57" s="59" t="s">
        <v>13</v>
      </c>
      <c r="P57" s="60" t="s">
        <v>32</v>
      </c>
      <c r="Q57" s="61" t="s">
        <v>33</v>
      </c>
    </row>
    <row r="58" spans="2:17" ht="21.75" customHeight="1" outlineLevel="1" thickBot="1" x14ac:dyDescent="0.3">
      <c r="F58" s="11"/>
      <c r="G58" s="11"/>
      <c r="H58" s="51" t="str">
        <f>'KPI - SPS'!$G$12</f>
        <v>frerfef</v>
      </c>
      <c r="I58" s="51" t="str">
        <f>'KPI - SPS'!$G$13</f>
        <v>frefrefr</v>
      </c>
      <c r="J58" s="51" t="str">
        <f>'KPI - SPS'!$G$14</f>
        <v>dzazdz</v>
      </c>
      <c r="K58" s="51" t="str">
        <f>'KPI - SPS'!$G$15</f>
        <v>dezdddze</v>
      </c>
      <c r="L58" s="51">
        <f>'KPI - SPS'!$G$17</f>
        <v>0</v>
      </c>
      <c r="M58" s="51">
        <f>'KPI - SPS'!$G$18</f>
        <v>0</v>
      </c>
      <c r="N58" s="51">
        <f>'KPI - SPS'!$G$19</f>
        <v>0</v>
      </c>
      <c r="O58" s="51">
        <f>'KPI - SPS'!$G$20</f>
        <v>0</v>
      </c>
      <c r="P58" s="51">
        <f>'KPI - SPS'!$G$21</f>
        <v>0</v>
      </c>
      <c r="Q58" s="51">
        <f>'KPI - SPS'!$G$22</f>
        <v>0</v>
      </c>
    </row>
    <row r="59" spans="2:17" ht="21.75" customHeight="1" outlineLevel="1" thickBot="1" x14ac:dyDescent="0.35">
      <c r="F59" s="107" t="s">
        <v>5</v>
      </c>
      <c r="G59" s="108"/>
      <c r="H59" s="72">
        <f>(SUMIFS(Ressources!$K$36:$K$125,Ressources!$H$36:$H$125,"P01",Ressources!$I$36:$I$125,"O04"))-(SUMIFS(Ressources!$K$36:$K$125,Ressources!$F$36:$F$125,"Serious Game",Ressources!$H$36:$H$125,"P01",Ressources!$I$36:$I$125,"O04"))</f>
        <v>0</v>
      </c>
      <c r="I59" s="72">
        <f>(SUMIFS(Ressources!$K$36:$K$125,Ressources!$H$36:$H$125,"P02",Ressources!$I$36:$I$125,"O04"))-(SUMIFS(Ressources!$K$36:$K$125,Ressources!$F$36:$F$125,"Serious Game",Ressources!$H$36:$H$125,"P02",Ressources!$I$36:$I$125,"O04"))</f>
        <v>0</v>
      </c>
      <c r="J59" s="72">
        <f>(SUMIFS(Ressources!$K$36:$K$125,Ressources!$H$36:$H$125,"P03",Ressources!$I$36:$I$125,"O04"))-(SUMIFS(Ressources!$K$36:$K$125,Ressources!$F$36:$F$125,"Serious Game",Ressources!$H$36:$H$125,"P03",Ressources!$I$36:$I$125,"O04"))</f>
        <v>0</v>
      </c>
      <c r="K59" s="72">
        <f>(SUMIFS(Ressources!$K$36:$K$125,Ressources!$H$36:$H$125,"P04",Ressources!$I$36:$I$125,"O04"))-(SUMIFS(Ressources!$K$36:$K$125,Ressources!$F$36:$F$125,"Serious Game",Ressources!$H$36:$H$125,"P04",Ressources!$I$36:$I$125,"O04"))</f>
        <v>0</v>
      </c>
      <c r="L59" s="72">
        <f>(SUMIFS(Ressources!$K$36:$K$125,Ressources!$H$36:$H$125,"P05",Ressources!$I$36:$I$125,"O04"))-(SUMIFS(Ressources!$K$36:$K$125,Ressources!$F$36:$F$125,"Serious Game",Ressources!$H$36:$H$125,"P05",Ressources!$I$36:$I$125,"O04"))</f>
        <v>0</v>
      </c>
      <c r="M59" s="72">
        <f>(SUMIFS(Ressources!$K$36:$K$125,Ressources!$H$36:$H$125,"P06",Ressources!$I$36:$I$125,"O04"))-(SUMIFS(Ressources!$K$36:$K$125,Ressources!$F$36:$F$125,"Serious Game",Ressources!$H$36:$H$125,"P06",Ressources!$I$36:$I$125,"O04"))</f>
        <v>0</v>
      </c>
      <c r="N59" s="72">
        <f>(SUMIFS(Ressources!$K$36:$K$125,Ressources!$H$36:$H$125,"P07",Ressources!$I$36:$I$125,"O04"))-(SUMIFS(Ressources!$K$36:$K$125,Ressources!$F$36:$F$125,"Serious Game",Ressources!$H$36:$H$125,"P07",Ressources!$I$36:$I$125,"O04"))</f>
        <v>0</v>
      </c>
      <c r="O59" s="72">
        <f>(SUMIFS(Ressources!$K$36:$K$125,Ressources!$H$36:$H$125,"P08",Ressources!$I$36:$I$125,"O04"))-(SUMIFS(Ressources!$K$36:$K$125,Ressources!$F$36:$F$125,"Serious Game",Ressources!$H$36:$H$125,"P08",Ressources!$I$36:$I$125,"O04"))</f>
        <v>0</v>
      </c>
      <c r="P59" s="72">
        <f>(SUMIFS(Ressources!$K$36:$K$125,Ressources!$H$36:$H$125,"P09",Ressources!$I$36:$I$125,"O04"))-(SUMIFS(Ressources!$K$36:$K$125,Ressources!$F$36:$F$125,"Serious Game",Ressources!$H$36:$H$125,"P09",Ressources!$I$36:$I$125,"O04"))</f>
        <v>0</v>
      </c>
      <c r="Q59" s="72">
        <f>(SUMIFS(Ressources!$K$36:$K$125,Ressources!$H$36:$H$125,"P10",Ressources!$I$36:$I$125,"O04"))-(SUMIFS(Ressources!$K$36:$K$125,Ressources!$F$36:$F$125,"Serious Game",Ressources!$H$36:$H$125,"P10",Ressources!$I$36:$I$125,"O04"))</f>
        <v>0</v>
      </c>
    </row>
    <row r="60" spans="2:17" ht="21.75" customHeight="1" outlineLevel="1" thickBot="1" x14ac:dyDescent="0.35">
      <c r="F60" s="31" t="s">
        <v>47</v>
      </c>
      <c r="G60" s="50"/>
      <c r="H60" s="49"/>
      <c r="I60" s="49"/>
      <c r="J60" s="49"/>
      <c r="K60" s="49"/>
      <c r="L60" s="49"/>
      <c r="M60" s="49"/>
      <c r="N60" s="49"/>
      <c r="O60" s="49"/>
      <c r="P60" s="49"/>
      <c r="Q60" s="49"/>
    </row>
    <row r="61" spans="2:17" ht="21.75" customHeight="1" outlineLevel="1" thickBot="1" x14ac:dyDescent="0.35">
      <c r="F61" s="31" t="s">
        <v>48</v>
      </c>
      <c r="G61" s="50"/>
      <c r="H61" s="49"/>
      <c r="I61" s="49"/>
      <c r="J61" s="49"/>
      <c r="K61" s="49"/>
      <c r="L61" s="49"/>
      <c r="M61" s="49"/>
      <c r="N61" s="49"/>
      <c r="O61" s="49"/>
      <c r="P61" s="49"/>
      <c r="Q61" s="49"/>
    </row>
    <row r="62" spans="2:17" ht="21.75" customHeight="1" outlineLevel="1" thickBot="1" x14ac:dyDescent="0.35">
      <c r="F62" s="31" t="s">
        <v>49</v>
      </c>
      <c r="G62" s="50"/>
      <c r="H62" s="49"/>
      <c r="I62" s="49"/>
      <c r="J62" s="49"/>
      <c r="K62" s="49"/>
      <c r="L62" s="49"/>
      <c r="M62" s="49"/>
      <c r="N62" s="49"/>
      <c r="O62" s="49"/>
      <c r="P62" s="49"/>
      <c r="Q62" s="49"/>
    </row>
    <row r="63" spans="2:17" ht="21.75" customHeight="1" outlineLevel="1" thickBot="1" x14ac:dyDescent="0.35">
      <c r="F63" s="31" t="s">
        <v>50</v>
      </c>
      <c r="G63" s="50"/>
      <c r="H63" s="49"/>
      <c r="I63" s="49"/>
      <c r="J63" s="49"/>
      <c r="K63" s="49"/>
      <c r="L63" s="49"/>
      <c r="M63" s="49"/>
      <c r="N63" s="49"/>
      <c r="O63" s="49"/>
      <c r="P63" s="49"/>
      <c r="Q63" s="49"/>
    </row>
    <row r="64" spans="2:17" ht="21.75" customHeight="1" outlineLevel="1" thickBot="1" x14ac:dyDescent="0.35">
      <c r="F64" s="31" t="s">
        <v>51</v>
      </c>
      <c r="G64" s="50"/>
      <c r="H64" s="49"/>
      <c r="I64" s="49"/>
      <c r="J64" s="49"/>
      <c r="K64" s="49"/>
      <c r="L64" s="49"/>
      <c r="M64" s="49"/>
      <c r="N64" s="49"/>
      <c r="O64" s="49"/>
      <c r="P64" s="49"/>
      <c r="Q64" s="49"/>
    </row>
    <row r="65" spans="2:17" ht="21.75" customHeight="1" outlineLevel="1" thickBot="1" x14ac:dyDescent="0.35">
      <c r="F65" s="31" t="s">
        <v>52</v>
      </c>
      <c r="G65" s="50"/>
      <c r="H65" s="49"/>
      <c r="I65" s="49"/>
      <c r="J65" s="49"/>
      <c r="K65" s="49"/>
      <c r="L65" s="49"/>
      <c r="M65" s="49"/>
      <c r="N65" s="49"/>
      <c r="O65" s="49"/>
      <c r="P65" s="49"/>
      <c r="Q65" s="49"/>
    </row>
    <row r="66" spans="2:17" ht="21.75" customHeight="1" x14ac:dyDescent="0.3">
      <c r="F66" s="11"/>
      <c r="G66" s="11"/>
      <c r="H66" s="30"/>
      <c r="I66" s="30"/>
      <c r="J66" s="30"/>
      <c r="K66" s="30"/>
      <c r="L66" s="30"/>
      <c r="M66" s="30"/>
      <c r="N66" s="30"/>
      <c r="O66" s="30"/>
      <c r="P66" s="30"/>
      <c r="Q66" s="11"/>
    </row>
    <row r="67" spans="2:17" s="11" customFormat="1" ht="21.75" customHeight="1" x14ac:dyDescent="0.25">
      <c r="B67" s="105" t="s">
        <v>23</v>
      </c>
      <c r="C67" s="106"/>
      <c r="D67" s="106"/>
    </row>
    <row r="68" spans="2:17" s="29" customFormat="1" ht="3" customHeight="1" x14ac:dyDescent="0.25">
      <c r="B68" s="46"/>
      <c r="C68" s="46"/>
      <c r="D68" s="46"/>
    </row>
    <row r="69" spans="2:17" ht="21.75" customHeight="1" outlineLevel="1" thickBot="1" x14ac:dyDescent="0.35">
      <c r="F69" s="11"/>
      <c r="G69" s="11"/>
      <c r="H69" s="30"/>
      <c r="I69" s="30"/>
      <c r="J69" s="30"/>
      <c r="K69" s="30"/>
      <c r="L69" s="30"/>
      <c r="M69" s="30"/>
      <c r="N69" s="30"/>
      <c r="O69" s="30"/>
      <c r="P69" s="30"/>
      <c r="Q69" s="11"/>
    </row>
    <row r="70" spans="2:17" ht="21.75" customHeight="1" outlineLevel="1" thickBot="1" x14ac:dyDescent="0.35">
      <c r="F70" s="11"/>
      <c r="G70" s="11"/>
      <c r="H70" s="69" t="s">
        <v>23</v>
      </c>
      <c r="I70" s="109">
        <f>'KPI - SPS'!F74</f>
        <v>0</v>
      </c>
      <c r="J70" s="110"/>
      <c r="K70" s="111"/>
      <c r="L70" s="30"/>
      <c r="M70" s="30"/>
      <c r="N70" s="30"/>
      <c r="O70" s="30"/>
      <c r="P70" s="30"/>
      <c r="Q70" s="11"/>
    </row>
    <row r="71" spans="2:17" ht="21.75" customHeight="1" outlineLevel="1" thickBot="1" x14ac:dyDescent="0.3">
      <c r="F71" s="11"/>
      <c r="G71" s="11"/>
      <c r="H71" s="52" t="s">
        <v>6</v>
      </c>
      <c r="I71" s="53" t="s">
        <v>7</v>
      </c>
      <c r="J71" s="54" t="s">
        <v>8</v>
      </c>
      <c r="K71" s="55" t="s">
        <v>9</v>
      </c>
      <c r="L71" s="56" t="s">
        <v>10</v>
      </c>
      <c r="M71" s="57" t="s">
        <v>11</v>
      </c>
      <c r="N71" s="58" t="s">
        <v>12</v>
      </c>
      <c r="O71" s="59" t="s">
        <v>13</v>
      </c>
      <c r="P71" s="60" t="s">
        <v>32</v>
      </c>
      <c r="Q71" s="61" t="s">
        <v>33</v>
      </c>
    </row>
    <row r="72" spans="2:17" ht="21.75" customHeight="1" outlineLevel="1" thickBot="1" x14ac:dyDescent="0.3">
      <c r="F72" s="11"/>
      <c r="G72" s="11"/>
      <c r="H72" s="51" t="str">
        <f>'KPI - SPS'!$G$12</f>
        <v>frerfef</v>
      </c>
      <c r="I72" s="51" t="str">
        <f>'KPI - SPS'!$G$13</f>
        <v>frefrefr</v>
      </c>
      <c r="J72" s="51" t="str">
        <f>'KPI - SPS'!$G$14</f>
        <v>dzazdz</v>
      </c>
      <c r="K72" s="51" t="str">
        <f>'KPI - SPS'!$G$15</f>
        <v>dezdddze</v>
      </c>
      <c r="L72" s="51">
        <f>'KPI - SPS'!$G$17</f>
        <v>0</v>
      </c>
      <c r="M72" s="51">
        <f>'KPI - SPS'!$G$18</f>
        <v>0</v>
      </c>
      <c r="N72" s="51">
        <f>'KPI - SPS'!$G$19</f>
        <v>0</v>
      </c>
      <c r="O72" s="51">
        <f>'KPI - SPS'!$G$20</f>
        <v>0</v>
      </c>
      <c r="P72" s="51">
        <f>'KPI - SPS'!$G$21</f>
        <v>0</v>
      </c>
      <c r="Q72" s="51">
        <f>'KPI - SPS'!$G$22</f>
        <v>0</v>
      </c>
    </row>
    <row r="73" spans="2:17" ht="21.75" customHeight="1" outlineLevel="1" thickBot="1" x14ac:dyDescent="0.35">
      <c r="F73" s="107" t="s">
        <v>5</v>
      </c>
      <c r="G73" s="108"/>
      <c r="H73" s="72">
        <f>(SUMIFS(Ressources!$K$36:$K$125,Ressources!$H$36:$H$125,"P01",Ressources!$I$36:$I$125,"O05"))-(SUMIFS(Ressources!$K$36:$K$125,Ressources!$F$36:$F$125,"Serious Game",Ressources!$H$36:$H$125,"P01",Ressources!$I$36:$I$125,"O05"))</f>
        <v>0</v>
      </c>
      <c r="I73" s="72">
        <f>(SUMIFS(Ressources!$K$36:$K$125,Ressources!$H$36:$H$125,"P02",Ressources!$I$36:$I$125,"O05"))-(SUMIFS(Ressources!$K$36:$K$125,Ressources!$F$36:$F$125,"Serious Game",Ressources!$H$36:$H$125,"P02",Ressources!$I$36:$I$125,"O05"))</f>
        <v>0</v>
      </c>
      <c r="J73" s="72">
        <f>(SUMIFS(Ressources!$K$36:$K$125,Ressources!$H$36:$H$125,"P03",Ressources!$I$36:$I$125,"O05"))-(SUMIFS(Ressources!$K$36:$K$125,Ressources!$F$36:$F$125,"Serious Game",Ressources!$H$36:$H$125,"P03",Ressources!$I$36:$I$125,"O05"))</f>
        <v>0</v>
      </c>
      <c r="K73" s="72">
        <f>(SUMIFS(Ressources!$K$36:$K$125,Ressources!$H$36:$H$125,"P04",Ressources!$I$36:$I$125,"O05"))-(SUMIFS(Ressources!$K$36:$K$125,Ressources!$F$36:$F$125,"Serious Game",Ressources!$H$36:$H$125,"P04",Ressources!$I$36:$I$125,"O05"))</f>
        <v>0</v>
      </c>
      <c r="L73" s="72">
        <f>(SUMIFS(Ressources!$K$36:$K$125,Ressources!$H$36:$H$125,"P05",Ressources!$I$36:$I$125,"O05"))-(SUMIFS(Ressources!$K$36:$K$125,Ressources!$F$36:$F$125,"Serious Game",Ressources!$H$36:$H$125,"P05",Ressources!$I$36:$I$125,"O05"))</f>
        <v>0</v>
      </c>
      <c r="M73" s="72">
        <f>(SUMIFS(Ressources!$K$36:$K$125,Ressources!$H$36:$H$125,"P06",Ressources!$I$36:$I$125,"O05"))-(SUMIFS(Ressources!$K$36:$K$125,Ressources!$F$36:$F$125,"Serious Game",Ressources!$H$36:$H$125,"P06",Ressources!$I$36:$I$125,"O01"))</f>
        <v>0</v>
      </c>
      <c r="N73" s="72">
        <f>(SUMIFS(Ressources!$K$36:$K$125,Ressources!$H$36:$H$125,"P07",Ressources!$I$36:$I$125,"O05"))-(SUMIFS(Ressources!$K$36:$K$125,Ressources!$F$36:$F$125,"Serious Game",Ressources!$H$36:$H$125,"P07",Ressources!$I$36:$I$125,"O05"))</f>
        <v>0</v>
      </c>
      <c r="O73" s="72">
        <f>(SUMIFS(Ressources!$K$36:$K$125,Ressources!$H$36:$H$125,"P08",Ressources!$I$36:$I$125,"O05"))-(SUMIFS(Ressources!$K$36:$K$125,Ressources!$F$36:$F$125,"Serious Game",Ressources!$H$36:$H$125,"P08",Ressources!$I$36:$I$125,"O05"))</f>
        <v>0</v>
      </c>
      <c r="P73" s="72">
        <f>(SUMIFS(Ressources!$K$36:$K$125,Ressources!$H$36:$H$125,"P09",Ressources!$I$36:$I$125,"O05"))-(SUMIFS(Ressources!$K$36:$K$125,Ressources!$F$36:$F$125,"Serious Game",Ressources!$H$36:$H$125,"P09",Ressources!$I$36:$I$125,"O05"))</f>
        <v>0</v>
      </c>
      <c r="Q73" s="72">
        <f>(SUMIFS(Ressources!$K$36:$K$125,Ressources!$H$36:$H$125,"P10",Ressources!$I$36:$I$125,"O05"))-(SUMIFS(Ressources!$K$36:$K$125,Ressources!$F$36:$F$125,"Serious Game",Ressources!$H$36:$H$125,"P10",Ressources!$I$36:$I$125,"O05"))</f>
        <v>0</v>
      </c>
    </row>
    <row r="74" spans="2:17" ht="21.75" customHeight="1" outlineLevel="1" thickBot="1" x14ac:dyDescent="0.35">
      <c r="F74" s="31" t="s">
        <v>47</v>
      </c>
      <c r="G74" s="50"/>
      <c r="H74" s="49"/>
      <c r="I74" s="49"/>
      <c r="J74" s="49"/>
      <c r="K74" s="49"/>
      <c r="L74" s="49"/>
      <c r="M74" s="49"/>
      <c r="N74" s="49"/>
      <c r="O74" s="49"/>
      <c r="P74" s="49"/>
      <c r="Q74" s="49"/>
    </row>
    <row r="75" spans="2:17" ht="21.75" customHeight="1" outlineLevel="1" thickBot="1" x14ac:dyDescent="0.35">
      <c r="F75" s="31" t="s">
        <v>48</v>
      </c>
      <c r="G75" s="50"/>
      <c r="H75" s="49"/>
      <c r="I75" s="49"/>
      <c r="J75" s="49"/>
      <c r="K75" s="49"/>
      <c r="L75" s="49"/>
      <c r="M75" s="49"/>
      <c r="N75" s="49"/>
      <c r="O75" s="49"/>
      <c r="P75" s="49"/>
      <c r="Q75" s="49"/>
    </row>
    <row r="76" spans="2:17" ht="21.75" customHeight="1" outlineLevel="1" thickBot="1" x14ac:dyDescent="0.35">
      <c r="F76" s="31" t="s">
        <v>49</v>
      </c>
      <c r="G76" s="50"/>
      <c r="H76" s="49"/>
      <c r="I76" s="49"/>
      <c r="J76" s="49"/>
      <c r="K76" s="49"/>
      <c r="L76" s="49"/>
      <c r="M76" s="49"/>
      <c r="N76" s="49"/>
      <c r="O76" s="49"/>
      <c r="P76" s="49"/>
      <c r="Q76" s="49"/>
    </row>
    <row r="77" spans="2:17" ht="21.75" customHeight="1" outlineLevel="1" thickBot="1" x14ac:dyDescent="0.35">
      <c r="F77" s="31" t="s">
        <v>50</v>
      </c>
      <c r="G77" s="50"/>
      <c r="H77" s="49"/>
      <c r="I77" s="49"/>
      <c r="J77" s="49"/>
      <c r="K77" s="49"/>
      <c r="L77" s="49"/>
      <c r="M77" s="49"/>
      <c r="N77" s="49"/>
      <c r="O77" s="49"/>
      <c r="P77" s="49"/>
      <c r="Q77" s="49"/>
    </row>
    <row r="78" spans="2:17" ht="21.75" customHeight="1" outlineLevel="1" thickBot="1" x14ac:dyDescent="0.35">
      <c r="F78" s="31" t="s">
        <v>51</v>
      </c>
      <c r="G78" s="50"/>
      <c r="H78" s="49"/>
      <c r="I78" s="49"/>
      <c r="J78" s="49"/>
      <c r="K78" s="49"/>
      <c r="L78" s="49"/>
      <c r="M78" s="49"/>
      <c r="N78" s="49"/>
      <c r="O78" s="49"/>
      <c r="P78" s="49"/>
      <c r="Q78" s="49"/>
    </row>
    <row r="79" spans="2:17" ht="21.75" customHeight="1" outlineLevel="1" thickBot="1" x14ac:dyDescent="0.35">
      <c r="F79" s="31" t="s">
        <v>52</v>
      </c>
      <c r="G79" s="50"/>
      <c r="H79" s="49"/>
      <c r="I79" s="49"/>
      <c r="J79" s="49"/>
      <c r="K79" s="49"/>
      <c r="L79" s="49"/>
      <c r="M79" s="49"/>
      <c r="N79" s="49"/>
      <c r="O79" s="49"/>
      <c r="P79" s="49"/>
      <c r="Q79" s="49"/>
    </row>
    <row r="80" spans="2:17" ht="21.75" customHeight="1" x14ac:dyDescent="0.25"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</row>
    <row r="81" spans="2:17" s="11" customFormat="1" ht="21.75" customHeight="1" x14ac:dyDescent="0.25">
      <c r="B81" s="105" t="s">
        <v>24</v>
      </c>
      <c r="C81" s="106"/>
      <c r="D81" s="106"/>
    </row>
    <row r="82" spans="2:17" s="29" customFormat="1" ht="3" customHeight="1" x14ac:dyDescent="0.25">
      <c r="B82" s="46"/>
      <c r="C82" s="46"/>
      <c r="D82" s="46"/>
    </row>
    <row r="83" spans="2:17" ht="21.75" customHeight="1" outlineLevel="1" thickBot="1" x14ac:dyDescent="0.3"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</row>
    <row r="84" spans="2:17" ht="21.75" customHeight="1" outlineLevel="1" thickBot="1" x14ac:dyDescent="0.35">
      <c r="F84" s="11"/>
      <c r="G84" s="11"/>
      <c r="H84" s="69" t="s">
        <v>24</v>
      </c>
      <c r="I84" s="109">
        <f>'KPI - SPS'!F86</f>
        <v>0</v>
      </c>
      <c r="J84" s="110"/>
      <c r="K84" s="111"/>
      <c r="L84" s="30"/>
      <c r="M84" s="30"/>
      <c r="N84" s="30"/>
      <c r="O84" s="30"/>
      <c r="P84" s="30"/>
      <c r="Q84" s="11"/>
    </row>
    <row r="85" spans="2:17" ht="21.75" customHeight="1" outlineLevel="1" thickBot="1" x14ac:dyDescent="0.3">
      <c r="F85" s="11"/>
      <c r="G85" s="11"/>
      <c r="H85" s="52" t="s">
        <v>6</v>
      </c>
      <c r="I85" s="53" t="s">
        <v>7</v>
      </c>
      <c r="J85" s="54" t="s">
        <v>8</v>
      </c>
      <c r="K85" s="55" t="s">
        <v>9</v>
      </c>
      <c r="L85" s="56" t="s">
        <v>10</v>
      </c>
      <c r="M85" s="57" t="s">
        <v>11</v>
      </c>
      <c r="N85" s="58" t="s">
        <v>12</v>
      </c>
      <c r="O85" s="59" t="s">
        <v>13</v>
      </c>
      <c r="P85" s="60" t="s">
        <v>32</v>
      </c>
      <c r="Q85" s="61" t="s">
        <v>33</v>
      </c>
    </row>
    <row r="86" spans="2:17" ht="21.75" customHeight="1" outlineLevel="1" thickBot="1" x14ac:dyDescent="0.3">
      <c r="F86" s="11"/>
      <c r="G86" s="11"/>
      <c r="H86" s="51" t="str">
        <f>'KPI - SPS'!$G$12</f>
        <v>frerfef</v>
      </c>
      <c r="I86" s="51" t="str">
        <f>'KPI - SPS'!$G$13</f>
        <v>frefrefr</v>
      </c>
      <c r="J86" s="51" t="str">
        <f>'KPI - SPS'!$G$14</f>
        <v>dzazdz</v>
      </c>
      <c r="K86" s="51" t="str">
        <f>'KPI - SPS'!$G$15</f>
        <v>dezdddze</v>
      </c>
      <c r="L86" s="51">
        <f>'KPI - SPS'!$G$17</f>
        <v>0</v>
      </c>
      <c r="M86" s="51">
        <f>'KPI - SPS'!$G$18</f>
        <v>0</v>
      </c>
      <c r="N86" s="51">
        <f>'KPI - SPS'!$G$19</f>
        <v>0</v>
      </c>
      <c r="O86" s="51">
        <f>'KPI - SPS'!$G$20</f>
        <v>0</v>
      </c>
      <c r="P86" s="51">
        <f>'KPI - SPS'!$G$21</f>
        <v>0</v>
      </c>
      <c r="Q86" s="51">
        <f>'KPI - SPS'!$G$22</f>
        <v>0</v>
      </c>
    </row>
    <row r="87" spans="2:17" ht="21.75" customHeight="1" outlineLevel="1" thickBot="1" x14ac:dyDescent="0.35">
      <c r="F87" s="107" t="s">
        <v>5</v>
      </c>
      <c r="G87" s="108"/>
      <c r="H87" s="72">
        <f>(SUMIFS(Ressources!$K$36:$K$125,Ressources!$H$36:$H$125,"P01",Ressources!$I$36:$I$125,"O06"))-(SUMIFS(Ressources!$K$36:$K$125,Ressources!$F$36:$F$125,"Serious Game",Ressources!$H$36:$H$125,"P01",Ressources!$I$36:$I$125,"O06"))</f>
        <v>0</v>
      </c>
      <c r="I87" s="72">
        <f>(SUMIFS(Ressources!$K$36:$K$125,Ressources!$H$36:$H$125,"P02",Ressources!$I$36:$I$125,"O06"))-(SUMIFS(Ressources!$K$36:$K$125,Ressources!$F$36:$F$125,"Serious Game",Ressources!$H$36:$H$125,"P02",Ressources!$I$36:$I$125,"O06"))</f>
        <v>0</v>
      </c>
      <c r="J87" s="72">
        <f>(SUMIFS(Ressources!$K$36:$K$125,Ressources!$H$36:$H$125,"P03",Ressources!$I$36:$I$125,"O06"))-(SUMIFS(Ressources!$K$36:$K$125,Ressources!$F$36:$F$125,"Serious Game",Ressources!$H$36:$H$125,"P03",Ressources!$I$36:$I$125,"O06"))</f>
        <v>0</v>
      </c>
      <c r="K87" s="72">
        <f>(SUMIFS(Ressources!$K$36:$K$125,Ressources!$H$36:$H$125,"P04",Ressources!$I$36:$I$125,"O06"))-(SUMIFS(Ressources!$K$36:$K$125,Ressources!$F$36:$F$125,"Serious Game",Ressources!$H$36:$H$125,"P04",Ressources!$I$36:$I$125,"O06"))</f>
        <v>0</v>
      </c>
      <c r="L87" s="72">
        <f>(SUMIFS(Ressources!$K$36:$K$125,Ressources!$H$36:$H$125,"P05",Ressources!$I$36:$I$125,"O06"))-(SUMIFS(Ressources!$K$36:$K$125,Ressources!$F$36:$F$125,"Serious Game",Ressources!$H$36:$H$125,"P05",Ressources!$I$36:$I$125,"O06"))</f>
        <v>0</v>
      </c>
      <c r="M87" s="72">
        <f>(SUMIFS(Ressources!$K$36:$K$125,Ressources!$H$36:$H$125,"P06",Ressources!$I$36:$I$125,"O06"))-(SUMIFS(Ressources!$K$36:$K$125,Ressources!$F$36:$F$125,"Serious Game",Ressources!$H$36:$H$125,"P06",Ressources!$I$36:$I$125,"O06"))</f>
        <v>0</v>
      </c>
      <c r="N87" s="72">
        <f>(SUMIFS(Ressources!$K$36:$K$125,Ressources!$H$36:$H$125,"P07",Ressources!$I$36:$I$125,"O06"))-(SUMIFS(Ressources!$K$36:$K$125,Ressources!$F$36:$F$125,"Serious Game",Ressources!$H$36:$H$125,"P07",Ressources!$I$36:$I$125,"O06"))</f>
        <v>0</v>
      </c>
      <c r="O87" s="72">
        <f>(SUMIFS(Ressources!$K$36:$K$125,Ressources!$H$36:$H$125,"P08",Ressources!$I$36:$I$125,"O06"))-(SUMIFS(Ressources!$K$36:$K$125,Ressources!$F$36:$F$125,"Serious Game",Ressources!$H$36:$H$125,"P08",Ressources!$I$36:$I$125,"O06"))</f>
        <v>0</v>
      </c>
      <c r="P87" s="72">
        <f>(SUMIFS(Ressources!$K$36:$K$125,Ressources!$H$36:$H$125,"P09",Ressources!$I$36:$I$125,"O06"))-(SUMIFS(Ressources!$K$36:$K$125,Ressources!$F$36:$F$125,"Serious Game",Ressources!$H$36:$H$125,"P09",Ressources!$I$36:$I$125,"O06"))</f>
        <v>0</v>
      </c>
      <c r="Q87" s="72">
        <f>(SUMIFS(Ressources!$K$36:$K$125,Ressources!$H$36:$H$125,"P10",Ressources!$I$36:$I$125,"O06"))-(SUMIFS(Ressources!$K$36:$K$125,Ressources!$F$36:$F$125,"Serious Game",Ressources!$H$36:$H$125,"P10",Ressources!$I$36:$I$125,"O06"))</f>
        <v>0</v>
      </c>
    </row>
    <row r="88" spans="2:17" ht="21.75" customHeight="1" outlineLevel="1" thickBot="1" x14ac:dyDescent="0.35">
      <c r="F88" s="31" t="s">
        <v>47</v>
      </c>
      <c r="G88" s="50"/>
      <c r="H88" s="49"/>
      <c r="I88" s="49"/>
      <c r="J88" s="49"/>
      <c r="K88" s="49"/>
      <c r="L88" s="49"/>
      <c r="M88" s="49"/>
      <c r="N88" s="49"/>
      <c r="O88" s="49"/>
      <c r="P88" s="49"/>
      <c r="Q88" s="49"/>
    </row>
    <row r="89" spans="2:17" ht="21.75" customHeight="1" outlineLevel="1" thickBot="1" x14ac:dyDescent="0.35">
      <c r="F89" s="31" t="s">
        <v>48</v>
      </c>
      <c r="G89" s="50"/>
      <c r="H89" s="49"/>
      <c r="I89" s="49"/>
      <c r="J89" s="49"/>
      <c r="K89" s="49"/>
      <c r="L89" s="49"/>
      <c r="M89" s="49"/>
      <c r="N89" s="49"/>
      <c r="O89" s="49"/>
      <c r="P89" s="49"/>
      <c r="Q89" s="49"/>
    </row>
    <row r="90" spans="2:17" ht="21.75" customHeight="1" outlineLevel="1" thickBot="1" x14ac:dyDescent="0.35">
      <c r="F90" s="31" t="s">
        <v>49</v>
      </c>
      <c r="G90" s="50"/>
      <c r="H90" s="49"/>
      <c r="I90" s="49"/>
      <c r="J90" s="49"/>
      <c r="K90" s="49"/>
      <c r="L90" s="49"/>
      <c r="M90" s="49"/>
      <c r="N90" s="49"/>
      <c r="O90" s="49"/>
      <c r="P90" s="49"/>
      <c r="Q90" s="49"/>
    </row>
    <row r="91" spans="2:17" ht="21.75" customHeight="1" outlineLevel="1" thickBot="1" x14ac:dyDescent="0.35">
      <c r="F91" s="31" t="s">
        <v>50</v>
      </c>
      <c r="G91" s="50"/>
      <c r="H91" s="49"/>
      <c r="I91" s="49"/>
      <c r="J91" s="49"/>
      <c r="K91" s="49"/>
      <c r="L91" s="49"/>
      <c r="M91" s="49"/>
      <c r="N91" s="49"/>
      <c r="O91" s="49"/>
      <c r="P91" s="49"/>
      <c r="Q91" s="49"/>
    </row>
    <row r="92" spans="2:17" ht="21.75" customHeight="1" outlineLevel="1" thickBot="1" x14ac:dyDescent="0.35">
      <c r="F92" s="31" t="s">
        <v>51</v>
      </c>
      <c r="G92" s="50"/>
      <c r="H92" s="49"/>
      <c r="I92" s="49"/>
      <c r="J92" s="49"/>
      <c r="K92" s="49"/>
      <c r="L92" s="49"/>
      <c r="M92" s="49"/>
      <c r="N92" s="49"/>
      <c r="O92" s="49"/>
      <c r="P92" s="49"/>
      <c r="Q92" s="49"/>
    </row>
    <row r="93" spans="2:17" ht="21.75" customHeight="1" outlineLevel="1" thickBot="1" x14ac:dyDescent="0.35">
      <c r="F93" s="31" t="s">
        <v>52</v>
      </c>
      <c r="G93" s="50"/>
      <c r="H93" s="49"/>
      <c r="I93" s="49"/>
      <c r="J93" s="49"/>
      <c r="K93" s="49"/>
      <c r="L93" s="49"/>
      <c r="M93" s="49"/>
      <c r="N93" s="49"/>
      <c r="O93" s="49"/>
      <c r="P93" s="49"/>
      <c r="Q93" s="49"/>
    </row>
    <row r="94" spans="2:17" ht="21.75" customHeight="1" x14ac:dyDescent="0.25"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</row>
    <row r="95" spans="2:17" s="11" customFormat="1" ht="21.75" customHeight="1" x14ac:dyDescent="0.25">
      <c r="B95" s="105" t="s">
        <v>25</v>
      </c>
      <c r="C95" s="106"/>
      <c r="D95" s="106"/>
    </row>
    <row r="96" spans="2:17" s="29" customFormat="1" ht="3" customHeight="1" x14ac:dyDescent="0.25">
      <c r="B96" s="46"/>
      <c r="C96" s="46"/>
      <c r="D96" s="46"/>
    </row>
    <row r="97" spans="2:17" ht="21.75" customHeight="1" outlineLevel="1" thickBot="1" x14ac:dyDescent="0.3"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</row>
    <row r="98" spans="2:17" ht="21.75" customHeight="1" outlineLevel="1" thickBot="1" x14ac:dyDescent="0.35">
      <c r="F98" s="11"/>
      <c r="G98" s="11"/>
      <c r="H98" s="69" t="s">
        <v>25</v>
      </c>
      <c r="I98" s="109">
        <f>'KPI - SPS'!F98</f>
        <v>0</v>
      </c>
      <c r="J98" s="110"/>
      <c r="K98" s="111"/>
      <c r="L98" s="30"/>
      <c r="M98" s="30"/>
      <c r="N98" s="30"/>
      <c r="O98" s="30"/>
      <c r="P98" s="30"/>
      <c r="Q98" s="11"/>
    </row>
    <row r="99" spans="2:17" ht="21.75" customHeight="1" outlineLevel="1" thickBot="1" x14ac:dyDescent="0.3">
      <c r="F99" s="11"/>
      <c r="G99" s="11"/>
      <c r="H99" s="52" t="s">
        <v>6</v>
      </c>
      <c r="I99" s="53" t="s">
        <v>7</v>
      </c>
      <c r="J99" s="54" t="s">
        <v>8</v>
      </c>
      <c r="K99" s="55" t="s">
        <v>9</v>
      </c>
      <c r="L99" s="56" t="s">
        <v>10</v>
      </c>
      <c r="M99" s="57" t="s">
        <v>11</v>
      </c>
      <c r="N99" s="58" t="s">
        <v>12</v>
      </c>
      <c r="O99" s="59" t="s">
        <v>13</v>
      </c>
      <c r="P99" s="60" t="s">
        <v>32</v>
      </c>
      <c r="Q99" s="61" t="s">
        <v>33</v>
      </c>
    </row>
    <row r="100" spans="2:17" ht="21.75" customHeight="1" outlineLevel="1" thickBot="1" x14ac:dyDescent="0.3">
      <c r="F100" s="11"/>
      <c r="G100" s="11"/>
      <c r="H100" s="51" t="str">
        <f>'KPI - SPS'!$G$12</f>
        <v>frerfef</v>
      </c>
      <c r="I100" s="51" t="str">
        <f>'KPI - SPS'!$G$13</f>
        <v>frefrefr</v>
      </c>
      <c r="J100" s="51" t="str">
        <f>'KPI - SPS'!$G$14</f>
        <v>dzazdz</v>
      </c>
      <c r="K100" s="51" t="str">
        <f>'KPI - SPS'!$G$15</f>
        <v>dezdddze</v>
      </c>
      <c r="L100" s="51">
        <f>'KPI - SPS'!$G$17</f>
        <v>0</v>
      </c>
      <c r="M100" s="51">
        <f>'KPI - SPS'!$G$18</f>
        <v>0</v>
      </c>
      <c r="N100" s="51">
        <f>'KPI - SPS'!$G$19</f>
        <v>0</v>
      </c>
      <c r="O100" s="51">
        <f>'KPI - SPS'!$G$20</f>
        <v>0</v>
      </c>
      <c r="P100" s="51">
        <f>'KPI - SPS'!$G$21</f>
        <v>0</v>
      </c>
      <c r="Q100" s="51">
        <f>'KPI - SPS'!$G$22</f>
        <v>0</v>
      </c>
    </row>
    <row r="101" spans="2:17" ht="21.75" customHeight="1" outlineLevel="1" thickBot="1" x14ac:dyDescent="0.35">
      <c r="F101" s="107" t="s">
        <v>5</v>
      </c>
      <c r="G101" s="108"/>
      <c r="H101" s="72">
        <f>(SUMIFS(Ressources!$K$36:$K$125,Ressources!$H$36:$H$125,"P01",Ressources!$I$36:$I$125,"O07"))-(SUMIFS(Ressources!$K$36:$K$125,Ressources!$F$36:$F$125,"Serious Game",Ressources!$H$36:$H$125,"P01",Ressources!$I$36:$I$125,"O07"))</f>
        <v>0</v>
      </c>
      <c r="I101" s="72">
        <f>(SUMIFS(Ressources!$K$36:$K$125,Ressources!$H$36:$H$125,"P02",Ressources!$I$36:$I$125,"O07"))-(SUMIFS(Ressources!$K$36:$K$125,Ressources!$F$36:$F$125,"Serious Game",Ressources!$H$36:$H$125,"P02",Ressources!$I$36:$I$125,"O07"))</f>
        <v>0</v>
      </c>
      <c r="J101" s="72">
        <f>(SUMIFS(Ressources!$K$36:$K$125,Ressources!$H$36:$H$125,"P03",Ressources!$I$36:$I$125,"O07"))-(SUMIFS(Ressources!$K$36:$K$125,Ressources!$F$36:$F$125,"Serious Game",Ressources!$H$36:$H$125,"P03",Ressources!$I$36:$I$125,"O07"))</f>
        <v>0</v>
      </c>
      <c r="K101" s="72">
        <f>(SUMIFS(Ressources!$K$36:$K$125,Ressources!$H$36:$H$125,"P04",Ressources!$I$36:$I$125,"O07"))-(SUMIFS(Ressources!$K$36:$K$125,Ressources!$F$36:$F$125,"Serious Game",Ressources!$H$36:$H$125,"P04",Ressources!$I$36:$I$125,"O07"))</f>
        <v>0</v>
      </c>
      <c r="L101" s="72">
        <f>(SUMIFS(Ressources!$K$36:$K$125,Ressources!$H$36:$H$125,"P05",Ressources!$I$36:$I$125,"O07"))-(SUMIFS(Ressources!$K$36:$K$125,Ressources!$F$36:$F$125,"Serious Game",Ressources!$H$36:$H$125,"P05",Ressources!$I$36:$I$125,"O07"))</f>
        <v>0</v>
      </c>
      <c r="M101" s="72">
        <f>(SUMIFS(Ressources!$K$36:$K$125,Ressources!$H$36:$H$125,"P06",Ressources!$I$36:$I$125,"O07"))-(SUMIFS(Ressources!$K$36:$K$125,Ressources!$F$36:$F$125,"Serious Game",Ressources!$H$36:$H$125,"P06",Ressources!$I$36:$I$125,"O07"))</f>
        <v>0</v>
      </c>
      <c r="N101" s="72">
        <f>(SUMIFS(Ressources!$K$36:$K$125,Ressources!$H$36:$H$125,"P07",Ressources!$I$36:$I$125,"O07"))-(SUMIFS(Ressources!$K$36:$K$125,Ressources!$F$36:$F$125,"Serious Game",Ressources!$H$36:$H$125,"P07",Ressources!$I$36:$I$125,"O07"))</f>
        <v>0</v>
      </c>
      <c r="O101" s="72">
        <f>(SUMIFS(Ressources!$K$36:$K$125,Ressources!$H$36:$H$125,"P08",Ressources!$I$36:$I$125,"O07"))-(SUMIFS(Ressources!$K$36:$K$125,Ressources!$F$36:$F$125,"Serious Game",Ressources!$H$36:$H$125,"P08",Ressources!$I$36:$I$125,"O07"))</f>
        <v>0</v>
      </c>
      <c r="P101" s="72">
        <f>(SUMIFS(Ressources!$K$36:$K$125,Ressources!$H$36:$H$125,"P09",Ressources!$I$36:$I$125,"O07"))-(SUMIFS(Ressources!$K$36:$K$125,Ressources!$F$36:$F$125,"Serious Game",Ressources!$H$36:$H$125,"P09",Ressources!$I$36:$I$125,"O07"))</f>
        <v>0</v>
      </c>
      <c r="Q101" s="72">
        <f>(SUMIFS(Ressources!$K$36:$K$125,Ressources!$H$36:$H$125,"P10",Ressources!$I$36:$I$125,"O07"))-(SUMIFS(Ressources!$K$36:$K$125,Ressources!$F$36:$F$125,"Serious Game",Ressources!$H$36:$H$125,"P10",Ressources!$I$36:$I$125,"O07"))</f>
        <v>0</v>
      </c>
    </row>
    <row r="102" spans="2:17" ht="21.75" customHeight="1" outlineLevel="1" thickBot="1" x14ac:dyDescent="0.35">
      <c r="F102" s="31" t="s">
        <v>47</v>
      </c>
      <c r="G102" s="50"/>
      <c r="H102" s="49"/>
      <c r="I102" s="49"/>
      <c r="J102" s="49"/>
      <c r="K102" s="49"/>
      <c r="L102" s="49"/>
      <c r="M102" s="49"/>
      <c r="N102" s="49"/>
      <c r="O102" s="49"/>
      <c r="P102" s="49"/>
      <c r="Q102" s="49"/>
    </row>
    <row r="103" spans="2:17" ht="21.75" customHeight="1" outlineLevel="1" thickBot="1" x14ac:dyDescent="0.35">
      <c r="F103" s="31" t="s">
        <v>48</v>
      </c>
      <c r="G103" s="50"/>
      <c r="H103" s="49"/>
      <c r="I103" s="49"/>
      <c r="J103" s="49"/>
      <c r="K103" s="49"/>
      <c r="L103" s="49"/>
      <c r="M103" s="49"/>
      <c r="N103" s="49"/>
      <c r="O103" s="49"/>
      <c r="P103" s="49"/>
      <c r="Q103" s="49"/>
    </row>
    <row r="104" spans="2:17" ht="21.75" customHeight="1" outlineLevel="1" thickBot="1" x14ac:dyDescent="0.35">
      <c r="F104" s="31" t="s">
        <v>49</v>
      </c>
      <c r="G104" s="50"/>
      <c r="H104" s="49"/>
      <c r="I104" s="49"/>
      <c r="J104" s="49"/>
      <c r="K104" s="49"/>
      <c r="L104" s="49"/>
      <c r="M104" s="49"/>
      <c r="N104" s="49"/>
      <c r="O104" s="49"/>
      <c r="P104" s="49"/>
      <c r="Q104" s="49"/>
    </row>
    <row r="105" spans="2:17" ht="21.75" customHeight="1" outlineLevel="1" thickBot="1" x14ac:dyDescent="0.35">
      <c r="F105" s="31" t="s">
        <v>50</v>
      </c>
      <c r="G105" s="50"/>
      <c r="H105" s="49"/>
      <c r="I105" s="49"/>
      <c r="J105" s="49"/>
      <c r="K105" s="49"/>
      <c r="L105" s="49"/>
      <c r="M105" s="49"/>
      <c r="N105" s="49"/>
      <c r="O105" s="49"/>
      <c r="P105" s="49"/>
      <c r="Q105" s="49"/>
    </row>
    <row r="106" spans="2:17" ht="21.75" customHeight="1" outlineLevel="1" thickBot="1" x14ac:dyDescent="0.35">
      <c r="F106" s="31" t="s">
        <v>51</v>
      </c>
      <c r="G106" s="50"/>
      <c r="H106" s="49"/>
      <c r="I106" s="49"/>
      <c r="J106" s="49"/>
      <c r="K106" s="49"/>
      <c r="L106" s="49"/>
      <c r="M106" s="49"/>
      <c r="N106" s="49"/>
      <c r="O106" s="49"/>
      <c r="P106" s="49"/>
      <c r="Q106" s="49"/>
    </row>
    <row r="107" spans="2:17" ht="21.75" customHeight="1" outlineLevel="1" thickBot="1" x14ac:dyDescent="0.35">
      <c r="F107" s="31" t="s">
        <v>52</v>
      </c>
      <c r="G107" s="50"/>
      <c r="H107" s="49"/>
      <c r="I107" s="49"/>
      <c r="J107" s="49"/>
      <c r="K107" s="49"/>
      <c r="L107" s="49"/>
      <c r="M107" s="49"/>
      <c r="N107" s="49"/>
      <c r="O107" s="49"/>
      <c r="P107" s="49"/>
      <c r="Q107" s="49"/>
    </row>
    <row r="108" spans="2:17" ht="21.75" customHeight="1" x14ac:dyDescent="0.25"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</row>
    <row r="109" spans="2:17" s="11" customFormat="1" ht="21.75" customHeight="1" x14ac:dyDescent="0.25">
      <c r="B109" s="105" t="s">
        <v>26</v>
      </c>
      <c r="C109" s="106"/>
      <c r="D109" s="106"/>
    </row>
    <row r="110" spans="2:17" s="29" customFormat="1" ht="3" customHeight="1" x14ac:dyDescent="0.25">
      <c r="B110" s="46"/>
      <c r="C110" s="46"/>
      <c r="D110" s="46"/>
    </row>
    <row r="111" spans="2:17" ht="21.75" customHeight="1" outlineLevel="1" thickBot="1" x14ac:dyDescent="0.3"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</row>
    <row r="112" spans="2:17" ht="21.75" customHeight="1" outlineLevel="1" thickBot="1" x14ac:dyDescent="0.35">
      <c r="F112" s="11"/>
      <c r="G112" s="11"/>
      <c r="H112" s="69" t="s">
        <v>26</v>
      </c>
      <c r="I112" s="109">
        <f>'KPI - SPS'!F110</f>
        <v>0</v>
      </c>
      <c r="J112" s="110"/>
      <c r="K112" s="111"/>
      <c r="L112" s="30"/>
      <c r="M112" s="30"/>
      <c r="N112" s="30"/>
      <c r="O112" s="30"/>
      <c r="P112" s="30"/>
      <c r="Q112" s="11"/>
    </row>
    <row r="113" spans="2:17" ht="21.75" customHeight="1" outlineLevel="1" thickBot="1" x14ac:dyDescent="0.3">
      <c r="F113" s="11"/>
      <c r="G113" s="11"/>
      <c r="H113" s="52" t="s">
        <v>6</v>
      </c>
      <c r="I113" s="53" t="s">
        <v>7</v>
      </c>
      <c r="J113" s="54" t="s">
        <v>8</v>
      </c>
      <c r="K113" s="55" t="s">
        <v>9</v>
      </c>
      <c r="L113" s="56" t="s">
        <v>10</v>
      </c>
      <c r="M113" s="57" t="s">
        <v>11</v>
      </c>
      <c r="N113" s="58" t="s">
        <v>12</v>
      </c>
      <c r="O113" s="59" t="s">
        <v>13</v>
      </c>
      <c r="P113" s="60" t="s">
        <v>32</v>
      </c>
      <c r="Q113" s="61" t="s">
        <v>33</v>
      </c>
    </row>
    <row r="114" spans="2:17" ht="21.75" customHeight="1" outlineLevel="1" thickBot="1" x14ac:dyDescent="0.3">
      <c r="F114" s="11"/>
      <c r="G114" s="11"/>
      <c r="H114" s="51" t="str">
        <f>'KPI - SPS'!$G$12</f>
        <v>frerfef</v>
      </c>
      <c r="I114" s="51" t="str">
        <f>'KPI - SPS'!$G$13</f>
        <v>frefrefr</v>
      </c>
      <c r="J114" s="51" t="str">
        <f>'KPI - SPS'!$G$14</f>
        <v>dzazdz</v>
      </c>
      <c r="K114" s="51" t="str">
        <f>'KPI - SPS'!$G$15</f>
        <v>dezdddze</v>
      </c>
      <c r="L114" s="51">
        <f>'KPI - SPS'!$G$17</f>
        <v>0</v>
      </c>
      <c r="M114" s="51">
        <f>'KPI - SPS'!$G$18</f>
        <v>0</v>
      </c>
      <c r="N114" s="51">
        <f>'KPI - SPS'!$G$19</f>
        <v>0</v>
      </c>
      <c r="O114" s="51">
        <f>'KPI - SPS'!$G$20</f>
        <v>0</v>
      </c>
      <c r="P114" s="51">
        <f>'KPI - SPS'!$G$21</f>
        <v>0</v>
      </c>
      <c r="Q114" s="51">
        <f>'KPI - SPS'!$G$22</f>
        <v>0</v>
      </c>
    </row>
    <row r="115" spans="2:17" ht="21.75" customHeight="1" outlineLevel="1" thickBot="1" x14ac:dyDescent="0.35">
      <c r="F115" s="107" t="s">
        <v>5</v>
      </c>
      <c r="G115" s="108"/>
      <c r="H115" s="72">
        <f>(SUMIFS(Ressources!$K$36:$K$125,Ressources!$H$36:$H$125,"P01",Ressources!$I$36:$I$125,"O08"))-(SUMIFS(Ressources!$K$36:$K$125,Ressources!$F$36:$F$125,"Serious Game",Ressources!$H$36:$H$125,"P01",Ressources!$I$36:$I$125,"O08"))</f>
        <v>0</v>
      </c>
      <c r="I115" s="72">
        <f>(SUMIFS(Ressources!$K$36:$K$125,Ressources!$H$36:$H$125,"P02",Ressources!$I$36:$I$125,"O08"))-(SUMIFS(Ressources!$K$36:$K$125,Ressources!$F$36:$F$125,"Serious Game",Ressources!$H$36:$H$125,"P02",Ressources!$I$36:$I$125,"O08"))</f>
        <v>0</v>
      </c>
      <c r="J115" s="72">
        <f>(SUMIFS(Ressources!$K$36:$K$125,Ressources!$H$36:$H$125,"P03",Ressources!$I$36:$I$125,"O08"))-(SUMIFS(Ressources!$K$36:$K$125,Ressources!$F$36:$F$125,"Serious Game",Ressources!$H$36:$H$125,"P03",Ressources!$I$36:$I$125,"O08"))</f>
        <v>0</v>
      </c>
      <c r="K115" s="72">
        <f>(SUMIFS(Ressources!$K$36:$K$125,Ressources!$H$36:$H$125,"P04",Ressources!$I$36:$I$125,"O08"))-(SUMIFS(Ressources!$K$36:$K$125,Ressources!$F$36:$F$125,"Serious Game",Ressources!$H$36:$H$125,"P04",Ressources!$I$36:$I$125,"O08"))</f>
        <v>0</v>
      </c>
      <c r="L115" s="72">
        <f>(SUMIFS(Ressources!$K$36:$K$125,Ressources!$H$36:$H$125,"P05",Ressources!$I$36:$I$125,"O08"))-(SUMIFS(Ressources!$K$36:$K$125,Ressources!$F$36:$F$125,"Serious Game",Ressources!$H$36:$H$125,"P05",Ressources!$I$36:$I$125,"O08"))</f>
        <v>0</v>
      </c>
      <c r="M115" s="72">
        <f>(SUMIFS(Ressources!$K$36:$K$125,Ressources!$H$36:$H$125,"P06",Ressources!$I$36:$I$125,"O08"))-(SUMIFS(Ressources!$K$36:$K$125,Ressources!$F$36:$F$125,"Serious Game",Ressources!$H$36:$H$125,"P06",Ressources!$I$36:$I$125,"O08"))</f>
        <v>0</v>
      </c>
      <c r="N115" s="72">
        <f>(SUMIFS(Ressources!$K$36:$K$125,Ressources!$H$36:$H$125,"P07",Ressources!$I$36:$I$125,"O08"))-(SUMIFS(Ressources!$K$36:$K$125,Ressources!$F$36:$F$125,"Serious Game",Ressources!$H$36:$H$125,"P07",Ressources!$I$36:$I$125,"O08"))</f>
        <v>0</v>
      </c>
      <c r="O115" s="72">
        <f>(SUMIFS(Ressources!$K$36:$K$125,Ressources!$H$36:$H$125,"P08",Ressources!$I$36:$I$125,"O08"))-(SUMIFS(Ressources!$K$36:$K$125,Ressources!$F$36:$F$125,"Serious Game",Ressources!$H$36:$H$125,"P08",Ressources!$I$36:$I$125,"O08"))</f>
        <v>0</v>
      </c>
      <c r="P115" s="72">
        <f>(SUMIFS(Ressources!$K$36:$K$125,Ressources!$H$36:$H$125,"P09",Ressources!$I$36:$I$125,"O08"))-(SUMIFS(Ressources!$K$36:$K$125,Ressources!$F$36:$F$125,"Serious Game",Ressources!$H$36:$H$125,"P09",Ressources!$I$36:$I$125,"O08"))</f>
        <v>0</v>
      </c>
      <c r="Q115" s="72">
        <f>(SUMIFS(Ressources!$K$36:$K$125,Ressources!$H$36:$H$125,"P10",Ressources!$I$36:$I$125,"O08"))-(SUMIFS(Ressources!$K$36:$K$125,Ressources!$F$36:$F$125,"Serious Game",Ressources!$H$36:$H$125,"P10",Ressources!$I$36:$I$125,"O08"))</f>
        <v>0</v>
      </c>
    </row>
    <row r="116" spans="2:17" ht="21.75" customHeight="1" outlineLevel="1" thickBot="1" x14ac:dyDescent="0.35">
      <c r="F116" s="31" t="s">
        <v>47</v>
      </c>
      <c r="G116" s="50"/>
      <c r="H116" s="49"/>
      <c r="I116" s="49"/>
      <c r="J116" s="49"/>
      <c r="K116" s="49"/>
      <c r="L116" s="49"/>
      <c r="M116" s="49"/>
      <c r="N116" s="49"/>
      <c r="O116" s="49"/>
      <c r="P116" s="49"/>
      <c r="Q116" s="49"/>
    </row>
    <row r="117" spans="2:17" ht="21.75" customHeight="1" outlineLevel="1" thickBot="1" x14ac:dyDescent="0.35">
      <c r="F117" s="31" t="s">
        <v>48</v>
      </c>
      <c r="G117" s="50"/>
      <c r="H117" s="49"/>
      <c r="I117" s="49"/>
      <c r="J117" s="49"/>
      <c r="K117" s="49"/>
      <c r="L117" s="49"/>
      <c r="M117" s="49"/>
      <c r="N117" s="49"/>
      <c r="O117" s="49"/>
      <c r="P117" s="49"/>
      <c r="Q117" s="49"/>
    </row>
    <row r="118" spans="2:17" ht="21.75" customHeight="1" outlineLevel="1" thickBot="1" x14ac:dyDescent="0.35">
      <c r="F118" s="31" t="s">
        <v>49</v>
      </c>
      <c r="G118" s="50"/>
      <c r="H118" s="49"/>
      <c r="I118" s="49"/>
      <c r="J118" s="49"/>
      <c r="K118" s="49"/>
      <c r="L118" s="49"/>
      <c r="M118" s="49"/>
      <c r="N118" s="49"/>
      <c r="O118" s="49"/>
      <c r="P118" s="49"/>
      <c r="Q118" s="49"/>
    </row>
    <row r="119" spans="2:17" ht="21.75" customHeight="1" outlineLevel="1" thickBot="1" x14ac:dyDescent="0.35">
      <c r="F119" s="31" t="s">
        <v>50</v>
      </c>
      <c r="G119" s="50"/>
      <c r="H119" s="49"/>
      <c r="I119" s="49"/>
      <c r="J119" s="49"/>
      <c r="K119" s="49"/>
      <c r="L119" s="49"/>
      <c r="M119" s="49"/>
      <c r="N119" s="49"/>
      <c r="O119" s="49"/>
      <c r="P119" s="49"/>
      <c r="Q119" s="49"/>
    </row>
    <row r="120" spans="2:17" ht="21.75" customHeight="1" outlineLevel="1" thickBot="1" x14ac:dyDescent="0.35">
      <c r="F120" s="31" t="s">
        <v>51</v>
      </c>
      <c r="G120" s="50"/>
      <c r="H120" s="49"/>
      <c r="I120" s="49"/>
      <c r="J120" s="49"/>
      <c r="K120" s="49"/>
      <c r="L120" s="49"/>
      <c r="M120" s="49"/>
      <c r="N120" s="49"/>
      <c r="O120" s="49"/>
      <c r="P120" s="49"/>
      <c r="Q120" s="49"/>
    </row>
    <row r="121" spans="2:17" ht="21.75" customHeight="1" outlineLevel="1" thickBot="1" x14ac:dyDescent="0.35">
      <c r="F121" s="31" t="s">
        <v>52</v>
      </c>
      <c r="G121" s="50"/>
      <c r="H121" s="49"/>
      <c r="I121" s="49"/>
      <c r="J121" s="49"/>
      <c r="K121" s="49"/>
      <c r="L121" s="49"/>
      <c r="M121" s="49"/>
      <c r="N121" s="49"/>
      <c r="O121" s="49"/>
      <c r="P121" s="49"/>
      <c r="Q121" s="49"/>
    </row>
    <row r="122" spans="2:17" ht="21.75" customHeight="1" x14ac:dyDescent="0.25"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</row>
    <row r="123" spans="2:17" s="11" customFormat="1" ht="21.75" customHeight="1" x14ac:dyDescent="0.25">
      <c r="B123" s="105" t="s">
        <v>30</v>
      </c>
      <c r="C123" s="106"/>
      <c r="D123" s="106"/>
    </row>
    <row r="124" spans="2:17" s="29" customFormat="1" ht="3" customHeight="1" x14ac:dyDescent="0.25">
      <c r="B124" s="46"/>
      <c r="C124" s="46"/>
      <c r="D124" s="46"/>
    </row>
    <row r="125" spans="2:17" ht="21.75" customHeight="1" outlineLevel="1" thickBot="1" x14ac:dyDescent="0.3"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</row>
    <row r="126" spans="2:17" ht="21.75" customHeight="1" outlineLevel="1" thickBot="1" x14ac:dyDescent="0.35">
      <c r="F126" s="11"/>
      <c r="G126" s="11"/>
      <c r="H126" s="69" t="s">
        <v>30</v>
      </c>
      <c r="I126" s="109">
        <f>'KPI - SPS'!F122</f>
        <v>0</v>
      </c>
      <c r="J126" s="110"/>
      <c r="K126" s="111"/>
      <c r="L126" s="30"/>
      <c r="M126" s="30"/>
      <c r="N126" s="30"/>
      <c r="O126" s="30"/>
      <c r="P126" s="30"/>
      <c r="Q126" s="11"/>
    </row>
    <row r="127" spans="2:17" ht="21.75" customHeight="1" outlineLevel="1" thickBot="1" x14ac:dyDescent="0.3">
      <c r="F127" s="11"/>
      <c r="G127" s="11"/>
      <c r="H127" s="52" t="s">
        <v>6</v>
      </c>
      <c r="I127" s="53" t="s">
        <v>7</v>
      </c>
      <c r="J127" s="54" t="s">
        <v>8</v>
      </c>
      <c r="K127" s="55" t="s">
        <v>9</v>
      </c>
      <c r="L127" s="56" t="s">
        <v>10</v>
      </c>
      <c r="M127" s="57" t="s">
        <v>11</v>
      </c>
      <c r="N127" s="58" t="s">
        <v>12</v>
      </c>
      <c r="O127" s="59" t="s">
        <v>13</v>
      </c>
      <c r="P127" s="60" t="s">
        <v>32</v>
      </c>
      <c r="Q127" s="61" t="s">
        <v>33</v>
      </c>
    </row>
    <row r="128" spans="2:17" ht="21.75" customHeight="1" outlineLevel="1" thickBot="1" x14ac:dyDescent="0.3">
      <c r="F128" s="11"/>
      <c r="G128" s="11"/>
      <c r="H128" s="51" t="str">
        <f>'KPI - SPS'!$G$12</f>
        <v>frerfef</v>
      </c>
      <c r="I128" s="51" t="str">
        <f>'KPI - SPS'!$G$13</f>
        <v>frefrefr</v>
      </c>
      <c r="J128" s="51" t="str">
        <f>'KPI - SPS'!$G$14</f>
        <v>dzazdz</v>
      </c>
      <c r="K128" s="51" t="str">
        <f>'KPI - SPS'!$G$15</f>
        <v>dezdddze</v>
      </c>
      <c r="L128" s="51">
        <f>'KPI - SPS'!$G$17</f>
        <v>0</v>
      </c>
      <c r="M128" s="51">
        <f>'KPI - SPS'!$G$18</f>
        <v>0</v>
      </c>
      <c r="N128" s="51">
        <f>'KPI - SPS'!$G$19</f>
        <v>0</v>
      </c>
      <c r="O128" s="51">
        <f>'KPI - SPS'!$G$20</f>
        <v>0</v>
      </c>
      <c r="P128" s="51">
        <f>'KPI - SPS'!$G$21</f>
        <v>0</v>
      </c>
      <c r="Q128" s="51">
        <f>'KPI - SPS'!$G$22</f>
        <v>0</v>
      </c>
    </row>
    <row r="129" spans="2:17" ht="21.75" customHeight="1" outlineLevel="1" thickBot="1" x14ac:dyDescent="0.35">
      <c r="F129" s="107" t="s">
        <v>5</v>
      </c>
      <c r="G129" s="108"/>
      <c r="H129" s="72">
        <f>(SUMIFS(Ressources!$K$36:$K$125,Ressources!$H$36:$H$125,"P01",Ressources!$I$36:$I$125,"O09"))-(SUMIFS(Ressources!$K$36:$K$125,Ressources!$F$36:$F$125,"Serious Game",Ressources!$H$36:$H$125,"P01",Ressources!$I$36:$I$125,"O09"))</f>
        <v>0</v>
      </c>
      <c r="I129" s="72">
        <f>(SUMIFS(Ressources!$K$36:$K$125,Ressources!$H$36:$H$125,"P02",Ressources!$I$36:$I$125,"O09"))-(SUMIFS(Ressources!$K$36:$K$125,Ressources!$F$36:$F$125,"Serious Game",Ressources!$H$36:$H$125,"P02",Ressources!$I$36:$I$125,"O09"))</f>
        <v>0</v>
      </c>
      <c r="J129" s="72">
        <f>(SUMIFS(Ressources!$K$36:$K$125,Ressources!$H$36:$H$125,"P03",Ressources!$I$36:$I$125,"O09"))-(SUMIFS(Ressources!$K$36:$K$125,Ressources!$F$36:$F$125,"Serious Game",Ressources!$H$36:$H$125,"P03",Ressources!$I$36:$I$125,"O09"))</f>
        <v>0</v>
      </c>
      <c r="K129" s="72">
        <f>(SUMIFS(Ressources!$K$36:$K$125,Ressources!$H$36:$H$125,"P04",Ressources!$I$36:$I$125,"O09"))-(SUMIFS(Ressources!$K$36:$K$125,Ressources!$F$36:$F$125,"Serious Game",Ressources!$H$36:$H$125,"P04",Ressources!$I$36:$I$125,"O09"))</f>
        <v>0</v>
      </c>
      <c r="L129" s="72">
        <f>(SUMIFS(Ressources!$K$36:$K$125,Ressources!$H$36:$H$125,"P05",Ressources!$I$36:$I$125,"O09"))-(SUMIFS(Ressources!$K$36:$K$125,Ressources!$F$36:$F$125,"Serious Game",Ressources!$H$36:$H$125,"P05",Ressources!$I$36:$I$125,"O09"))</f>
        <v>0</v>
      </c>
      <c r="M129" s="72">
        <f>(SUMIFS(Ressources!$K$36:$K$125,Ressources!$H$36:$H$125,"P06",Ressources!$I$36:$I$125,"O09"))-(SUMIFS(Ressources!$K$36:$K$125,Ressources!$F$36:$F$125,"Serious Game",Ressources!$H$36:$H$125,"P06",Ressources!$I$36:$I$125,"O09"))</f>
        <v>0</v>
      </c>
      <c r="N129" s="72">
        <f>(SUMIFS(Ressources!$K$36:$K$125,Ressources!$H$36:$H$125,"P07",Ressources!$I$36:$I$125,"O09"))-(SUMIFS(Ressources!$K$36:$K$125,Ressources!$F$36:$F$125,"Serious Game",Ressources!$H$36:$H$125,"P07",Ressources!$I$36:$I$125,"O09"))</f>
        <v>0</v>
      </c>
      <c r="O129" s="72">
        <f>(SUMIFS(Ressources!$K$36:$K$125,Ressources!$H$36:$H$125,"P08",Ressources!$I$36:$I$125,"O09"))-(SUMIFS(Ressources!$K$36:$K$125,Ressources!$F$36:$F$125,"Serious Game",Ressources!$H$36:$H$125,"P08",Ressources!$I$36:$I$125,"O09"))</f>
        <v>0</v>
      </c>
      <c r="P129" s="72">
        <f>(SUMIFS(Ressources!$K$36:$K$125,Ressources!$H$36:$H$125,"P09",Ressources!$I$36:$I$125,"O09"))-(SUMIFS(Ressources!$K$36:$K$125,Ressources!$F$36:$F$125,"Serious Game",Ressources!$H$36:$H$125,"P09",Ressources!$I$36:$I$125,"O09"))</f>
        <v>0</v>
      </c>
      <c r="Q129" s="72">
        <f>(SUMIFS(Ressources!$K$36:$K$125,Ressources!$H$36:$H$125,"P10",Ressources!$I$36:$I$125,"O09"))-(SUMIFS(Ressources!$K$36:$K$125,Ressources!$F$36:$F$125,"Serious Game",Ressources!$H$36:$H$125,"P10",Ressources!$I$36:$I$125,"O09"))</f>
        <v>0</v>
      </c>
    </row>
    <row r="130" spans="2:17" ht="21.75" customHeight="1" outlineLevel="1" thickBot="1" x14ac:dyDescent="0.35">
      <c r="F130" s="31" t="s">
        <v>47</v>
      </c>
      <c r="G130" s="50"/>
      <c r="H130" s="49"/>
      <c r="I130" s="49"/>
      <c r="J130" s="49"/>
      <c r="K130" s="49"/>
      <c r="L130" s="49"/>
      <c r="M130" s="49"/>
      <c r="N130" s="49"/>
      <c r="O130" s="49"/>
      <c r="P130" s="49"/>
      <c r="Q130" s="49"/>
    </row>
    <row r="131" spans="2:17" ht="21.75" customHeight="1" outlineLevel="1" thickBot="1" x14ac:dyDescent="0.35">
      <c r="F131" s="31" t="s">
        <v>48</v>
      </c>
      <c r="G131" s="50"/>
      <c r="H131" s="49"/>
      <c r="I131" s="49"/>
      <c r="J131" s="49"/>
      <c r="K131" s="49"/>
      <c r="L131" s="49"/>
      <c r="M131" s="49"/>
      <c r="N131" s="49"/>
      <c r="O131" s="49"/>
      <c r="P131" s="49"/>
      <c r="Q131" s="49"/>
    </row>
    <row r="132" spans="2:17" ht="21.75" customHeight="1" outlineLevel="1" thickBot="1" x14ac:dyDescent="0.35">
      <c r="F132" s="31" t="s">
        <v>49</v>
      </c>
      <c r="G132" s="50"/>
      <c r="H132" s="49"/>
      <c r="I132" s="49"/>
      <c r="J132" s="49"/>
      <c r="K132" s="49"/>
      <c r="L132" s="49"/>
      <c r="M132" s="49"/>
      <c r="N132" s="49"/>
      <c r="O132" s="49"/>
      <c r="P132" s="49"/>
      <c r="Q132" s="49"/>
    </row>
    <row r="133" spans="2:17" ht="21.75" customHeight="1" outlineLevel="1" thickBot="1" x14ac:dyDescent="0.35">
      <c r="F133" s="31" t="s">
        <v>50</v>
      </c>
      <c r="G133" s="50"/>
      <c r="H133" s="49"/>
      <c r="I133" s="49"/>
      <c r="J133" s="49"/>
      <c r="K133" s="49"/>
      <c r="L133" s="49"/>
      <c r="M133" s="49"/>
      <c r="N133" s="49"/>
      <c r="O133" s="49"/>
      <c r="P133" s="49"/>
      <c r="Q133" s="49"/>
    </row>
    <row r="134" spans="2:17" ht="21.75" customHeight="1" outlineLevel="1" thickBot="1" x14ac:dyDescent="0.35">
      <c r="F134" s="31" t="s">
        <v>51</v>
      </c>
      <c r="G134" s="50"/>
      <c r="H134" s="49"/>
      <c r="I134" s="49"/>
      <c r="J134" s="49"/>
      <c r="K134" s="49"/>
      <c r="L134" s="49"/>
      <c r="M134" s="49"/>
      <c r="N134" s="49"/>
      <c r="O134" s="49"/>
      <c r="P134" s="49"/>
      <c r="Q134" s="49"/>
    </row>
    <row r="135" spans="2:17" ht="21.75" customHeight="1" outlineLevel="1" thickBot="1" x14ac:dyDescent="0.35">
      <c r="F135" s="31" t="s">
        <v>52</v>
      </c>
      <c r="G135" s="50"/>
      <c r="H135" s="49"/>
      <c r="I135" s="49"/>
      <c r="J135" s="49"/>
      <c r="K135" s="49"/>
      <c r="L135" s="49"/>
      <c r="M135" s="49"/>
      <c r="N135" s="49"/>
      <c r="O135" s="49"/>
      <c r="P135" s="49"/>
      <c r="Q135" s="49"/>
    </row>
    <row r="136" spans="2:17" ht="21.75" customHeight="1" x14ac:dyDescent="0.25"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</row>
    <row r="137" spans="2:17" s="11" customFormat="1" ht="21.75" customHeight="1" x14ac:dyDescent="0.25">
      <c r="B137" s="105" t="s">
        <v>31</v>
      </c>
      <c r="C137" s="106"/>
      <c r="D137" s="106"/>
    </row>
    <row r="138" spans="2:17" s="29" customFormat="1" ht="3" customHeight="1" x14ac:dyDescent="0.25">
      <c r="B138" s="46"/>
      <c r="C138" s="46"/>
      <c r="D138" s="46"/>
    </row>
    <row r="139" spans="2:17" ht="21.75" customHeight="1" outlineLevel="1" thickBot="1" x14ac:dyDescent="0.3"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</row>
    <row r="140" spans="2:17" ht="21.75" customHeight="1" outlineLevel="1" thickBot="1" x14ac:dyDescent="0.35">
      <c r="F140" s="11"/>
      <c r="G140" s="11"/>
      <c r="H140" s="69" t="s">
        <v>31</v>
      </c>
      <c r="I140" s="109">
        <f>'KPI - SPS'!F134</f>
        <v>0</v>
      </c>
      <c r="J140" s="110"/>
      <c r="K140" s="111"/>
      <c r="L140" s="30"/>
      <c r="M140" s="30"/>
      <c r="N140" s="30"/>
      <c r="O140" s="30"/>
      <c r="P140" s="30"/>
      <c r="Q140" s="11"/>
    </row>
    <row r="141" spans="2:17" ht="21.75" customHeight="1" outlineLevel="1" thickBot="1" x14ac:dyDescent="0.3">
      <c r="F141" s="11"/>
      <c r="G141" s="11"/>
      <c r="H141" s="52" t="s">
        <v>6</v>
      </c>
      <c r="I141" s="53" t="s">
        <v>7</v>
      </c>
      <c r="J141" s="54" t="s">
        <v>8</v>
      </c>
      <c r="K141" s="55" t="s">
        <v>9</v>
      </c>
      <c r="L141" s="56" t="s">
        <v>10</v>
      </c>
      <c r="M141" s="57" t="s">
        <v>11</v>
      </c>
      <c r="N141" s="58" t="s">
        <v>12</v>
      </c>
      <c r="O141" s="59" t="s">
        <v>13</v>
      </c>
      <c r="P141" s="60" t="s">
        <v>32</v>
      </c>
      <c r="Q141" s="61" t="s">
        <v>33</v>
      </c>
    </row>
    <row r="142" spans="2:17" ht="21.75" customHeight="1" outlineLevel="1" thickBot="1" x14ac:dyDescent="0.3">
      <c r="F142" s="11"/>
      <c r="G142" s="11"/>
      <c r="H142" s="51" t="str">
        <f>'KPI - SPS'!$G$12</f>
        <v>frerfef</v>
      </c>
      <c r="I142" s="51" t="str">
        <f>'KPI - SPS'!$G$13</f>
        <v>frefrefr</v>
      </c>
      <c r="J142" s="51" t="str">
        <f>'KPI - SPS'!$G$14</f>
        <v>dzazdz</v>
      </c>
      <c r="K142" s="51" t="str">
        <f>'KPI - SPS'!$G$15</f>
        <v>dezdddze</v>
      </c>
      <c r="L142" s="51">
        <f>'KPI - SPS'!$G$17</f>
        <v>0</v>
      </c>
      <c r="M142" s="51">
        <f>'KPI - SPS'!$G$18</f>
        <v>0</v>
      </c>
      <c r="N142" s="51">
        <f>'KPI - SPS'!$G$19</f>
        <v>0</v>
      </c>
      <c r="O142" s="51">
        <f>'KPI - SPS'!$G$20</f>
        <v>0</v>
      </c>
      <c r="P142" s="51">
        <f>'KPI - SPS'!$G$21</f>
        <v>0</v>
      </c>
      <c r="Q142" s="51">
        <f>'KPI - SPS'!$G$22</f>
        <v>0</v>
      </c>
    </row>
    <row r="143" spans="2:17" ht="21.75" customHeight="1" outlineLevel="1" thickBot="1" x14ac:dyDescent="0.35">
      <c r="F143" s="107" t="s">
        <v>5</v>
      </c>
      <c r="G143" s="108"/>
      <c r="H143" s="72">
        <f>(SUMIFS(Ressources!$K$36:$K$125,Ressources!$H$36:$H$125,"P01",Ressources!$I$36:$I$125,"O10"))-(SUMIFS(Ressources!$K$36:$K$125,Ressources!$F$36:$F$125,"Serious Game",Ressources!$H$36:$H$125,"P01",Ressources!$I$36:$I$125,"O10"))</f>
        <v>0</v>
      </c>
      <c r="I143" s="72">
        <f>(SUMIFS(Ressources!$K$36:$K$125,Ressources!$H$36:$H$125,"P02",Ressources!$I$36:$I$125,"O10"))-(SUMIFS(Ressources!$K$36:$K$125,Ressources!$F$36:$F$125,"Serious Game",Ressources!$H$36:$H$125,"P02",Ressources!$I$36:$I$125,"O10"))</f>
        <v>0</v>
      </c>
      <c r="J143" s="72">
        <f>(SUMIFS(Ressources!$K$36:$K$125,Ressources!$H$36:$H$125,"P03",Ressources!$I$36:$I$125,"O10"))-(SUMIFS(Ressources!$K$36:$K$125,Ressources!$F$36:$F$125,"Serious Game",Ressources!$H$36:$H$125,"P03",Ressources!$I$36:$I$125,"O10"))</f>
        <v>0</v>
      </c>
      <c r="K143" s="72">
        <f>(SUMIFS(Ressources!$K$36:$K$125,Ressources!$H$36:$H$125,"P04",Ressources!$I$36:$I$125,"O10"))-(SUMIFS(Ressources!$K$36:$K$125,Ressources!$F$36:$F$125,"Serious Game",Ressources!$H$36:$H$125,"P04",Ressources!$I$36:$I$125,"O10"))</f>
        <v>0</v>
      </c>
      <c r="L143" s="72">
        <f>(SUMIFS(Ressources!$K$36:$K$125,Ressources!$H$36:$H$125,"P05",Ressources!$I$36:$I$125,"O10"))-(SUMIFS(Ressources!$K$36:$K$125,Ressources!$F$36:$F$125,"Serious Game",Ressources!$H$36:$H$125,"P05",Ressources!$I$36:$I$125,"O10"))</f>
        <v>0</v>
      </c>
      <c r="M143" s="72">
        <f>(SUMIFS(Ressources!$K$36:$K$125,Ressources!$H$36:$H$125,"P06",Ressources!$I$36:$I$125,"O10"))-(SUMIFS(Ressources!$K$36:$K$125,Ressources!$F$36:$F$125,"Serious Game",Ressources!$H$36:$H$125,"P06",Ressources!$I$36:$I$125,"O10"))</f>
        <v>0</v>
      </c>
      <c r="N143" s="72">
        <f>(SUMIFS(Ressources!$K$36:$K$125,Ressources!$H$36:$H$125,"P07",Ressources!$I$36:$I$125,"O10"))-(SUMIFS(Ressources!$K$36:$K$125,Ressources!$F$36:$F$125,"Serious Game",Ressources!$H$36:$H$125,"P07",Ressources!$I$36:$I$125,"O10"))</f>
        <v>0</v>
      </c>
      <c r="O143" s="72">
        <f>(SUMIFS(Ressources!$K$36:$K$125,Ressources!$H$36:$H$125,"P08",Ressources!$I$36:$I$125,"O10"))-(SUMIFS(Ressources!$K$36:$K$125,Ressources!$F$36:$F$125,"Serious Game",Ressources!$H$36:$H$125,"P08",Ressources!$I$36:$I$125,"O10"))</f>
        <v>0</v>
      </c>
      <c r="P143" s="72">
        <f>(SUMIFS(Ressources!$K$36:$K$125,Ressources!$H$36:$H$125,"P09",Ressources!$I$36:$I$125,"O10"))-(SUMIFS(Ressources!$K$36:$K$125,Ressources!$F$36:$F$125,"Serious Game",Ressources!$H$36:$H$125,"P09",Ressources!$I$36:$I$125,"O10"))</f>
        <v>0</v>
      </c>
      <c r="Q143" s="72">
        <f>(SUMIFS(Ressources!$K$36:$K$125,Ressources!$H$36:$H$125,"P10",Ressources!$I$36:$I$125,"O10"))-(SUMIFS(Ressources!$K$36:$K$125,Ressources!$F$36:$F$125,"Serious Game",Ressources!$H$36:$H$125,"P10",Ressources!$I$36:$I$125,"O10"))</f>
        <v>0</v>
      </c>
    </row>
    <row r="144" spans="2:17" ht="21.75" customHeight="1" outlineLevel="1" thickBot="1" x14ac:dyDescent="0.35">
      <c r="F144" s="31" t="s">
        <v>47</v>
      </c>
      <c r="G144" s="50"/>
      <c r="H144" s="49"/>
      <c r="I144" s="49"/>
      <c r="J144" s="49"/>
      <c r="K144" s="49"/>
      <c r="L144" s="49"/>
      <c r="M144" s="49"/>
      <c r="N144" s="49"/>
      <c r="O144" s="49"/>
      <c r="P144" s="49"/>
      <c r="Q144" s="49"/>
    </row>
    <row r="145" spans="6:17" ht="21.75" customHeight="1" outlineLevel="1" thickBot="1" x14ac:dyDescent="0.35">
      <c r="F145" s="31" t="s">
        <v>48</v>
      </c>
      <c r="G145" s="50"/>
      <c r="H145" s="49"/>
      <c r="I145" s="49"/>
      <c r="J145" s="49"/>
      <c r="K145" s="49"/>
      <c r="L145" s="49"/>
      <c r="M145" s="49"/>
      <c r="N145" s="49"/>
      <c r="O145" s="49"/>
      <c r="P145" s="49"/>
      <c r="Q145" s="49"/>
    </row>
    <row r="146" spans="6:17" ht="21.75" customHeight="1" outlineLevel="1" thickBot="1" x14ac:dyDescent="0.35">
      <c r="F146" s="31" t="s">
        <v>49</v>
      </c>
      <c r="G146" s="50"/>
      <c r="H146" s="49"/>
      <c r="I146" s="49"/>
      <c r="J146" s="49"/>
      <c r="K146" s="49"/>
      <c r="L146" s="49"/>
      <c r="M146" s="49"/>
      <c r="N146" s="49"/>
      <c r="O146" s="49"/>
      <c r="P146" s="49"/>
      <c r="Q146" s="49"/>
    </row>
    <row r="147" spans="6:17" ht="21.75" customHeight="1" outlineLevel="1" thickBot="1" x14ac:dyDescent="0.35">
      <c r="F147" s="31" t="s">
        <v>50</v>
      </c>
      <c r="G147" s="50"/>
      <c r="H147" s="49"/>
      <c r="I147" s="49"/>
      <c r="J147" s="49"/>
      <c r="K147" s="49"/>
      <c r="L147" s="49"/>
      <c r="M147" s="49"/>
      <c r="N147" s="49"/>
      <c r="O147" s="49"/>
      <c r="P147" s="49"/>
      <c r="Q147" s="49"/>
    </row>
    <row r="148" spans="6:17" ht="21.75" customHeight="1" outlineLevel="1" thickBot="1" x14ac:dyDescent="0.35">
      <c r="F148" s="31" t="s">
        <v>51</v>
      </c>
      <c r="G148" s="50"/>
      <c r="H148" s="49"/>
      <c r="I148" s="49"/>
      <c r="J148" s="49"/>
      <c r="K148" s="49"/>
      <c r="L148" s="49"/>
      <c r="M148" s="49"/>
      <c r="N148" s="49"/>
      <c r="O148" s="49"/>
      <c r="P148" s="49"/>
      <c r="Q148" s="49"/>
    </row>
    <row r="149" spans="6:17" ht="21.75" customHeight="1" outlineLevel="1" thickBot="1" x14ac:dyDescent="0.35">
      <c r="F149" s="31" t="s">
        <v>52</v>
      </c>
      <c r="G149" s="50"/>
      <c r="H149" s="49"/>
      <c r="I149" s="49"/>
      <c r="J149" s="49"/>
      <c r="K149" s="49"/>
      <c r="L149" s="49"/>
      <c r="M149" s="49"/>
      <c r="N149" s="49"/>
      <c r="O149" s="49"/>
      <c r="P149" s="49"/>
      <c r="Q149" s="49"/>
    </row>
    <row r="150" spans="6:17" x14ac:dyDescent="0.25"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</row>
    <row r="151" spans="6:17" x14ac:dyDescent="0.25"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</row>
  </sheetData>
  <mergeCells count="31">
    <mergeCell ref="F143:G143"/>
    <mergeCell ref="I14:K14"/>
    <mergeCell ref="I28:K28"/>
    <mergeCell ref="I42:K42"/>
    <mergeCell ref="I56:K56"/>
    <mergeCell ref="I70:K70"/>
    <mergeCell ref="I84:K84"/>
    <mergeCell ref="I98:K98"/>
    <mergeCell ref="I112:K112"/>
    <mergeCell ref="I126:K126"/>
    <mergeCell ref="I140:K140"/>
    <mergeCell ref="B67:D67"/>
    <mergeCell ref="B137:D137"/>
    <mergeCell ref="F17:G17"/>
    <mergeCell ref="F31:G31"/>
    <mergeCell ref="F45:G45"/>
    <mergeCell ref="F59:G59"/>
    <mergeCell ref="F73:G73"/>
    <mergeCell ref="F87:G87"/>
    <mergeCell ref="F101:G101"/>
    <mergeCell ref="F115:G115"/>
    <mergeCell ref="F129:G129"/>
    <mergeCell ref="B81:D81"/>
    <mergeCell ref="B95:D95"/>
    <mergeCell ref="B109:D109"/>
    <mergeCell ref="B123:D123"/>
    <mergeCell ref="G3:G6"/>
    <mergeCell ref="B11:D11"/>
    <mergeCell ref="B25:D25"/>
    <mergeCell ref="B39:D39"/>
    <mergeCell ref="B53:D5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KPI - SPS</vt:lpstr>
      <vt:lpstr>Ressources</vt:lpstr>
      <vt:lpstr>Scores</vt:lpstr>
      <vt:lpstr>KPI_ID</vt:lpstr>
      <vt:lpstr>SPS_ID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Argast</dc:creator>
  <cp:lastModifiedBy>J-Paul</cp:lastModifiedBy>
  <dcterms:created xsi:type="dcterms:W3CDTF">2015-04-15T09:03:33Z</dcterms:created>
  <dcterms:modified xsi:type="dcterms:W3CDTF">2015-04-24T10:52:45Z</dcterms:modified>
</cp:coreProperties>
</file>