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6" rupBuild="18730"/>
  <workbookPr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bookViews>
    <workbookView xWindow="0" yWindow="0" windowWidth="19080" windowHeight="9225" tabRatio="500" activeTab="1" xr2:uid="{00000000-000D-0000-FFFF-FFFF00000000}"/>
  </bookViews>
  <sheets>
    <sheet name="Feuil1" sheetId="1" r:id="rId1"/>
    <sheet name="18M 2017-2018 (2)" sheetId="2" r:id="rId2"/>
  </sheets>
  <calcPr calcId="171027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U33" i="2" l="1"/>
  <c r="U34" i="2"/>
  <c r="U30" i="2"/>
  <c r="U31" i="2"/>
  <c r="U32" i="2"/>
  <c r="U27" i="2"/>
  <c r="U28" i="2"/>
  <c r="U29" i="2"/>
  <c r="U25" i="2"/>
  <c r="U26" i="2"/>
  <c r="U24" i="2"/>
  <c r="U22" i="2"/>
  <c r="U21" i="2"/>
  <c r="U15" i="2"/>
  <c r="U16" i="2"/>
  <c r="U17" i="2"/>
  <c r="U18" i="2"/>
  <c r="U14" i="2"/>
  <c r="U9" i="2"/>
  <c r="U10" i="2"/>
  <c r="U11" i="2"/>
  <c r="U6" i="2"/>
  <c r="U7" i="2"/>
  <c r="U8" i="2"/>
  <c r="S5" i="2" a="1"/>
  <c r="S5" i="2"/>
  <c r="U5" i="2"/>
  <c r="S4" i="2" a="1"/>
  <c r="S4" i="2"/>
  <c r="U4" i="2"/>
  <c r="S25" i="2" a="1"/>
  <c r="S25" i="2"/>
  <c r="T25" i="2"/>
  <c r="S26" i="2" a="1"/>
  <c r="S26" i="2"/>
  <c r="T26" i="2"/>
  <c r="S27" i="2" a="1"/>
  <c r="S27" i="2"/>
  <c r="T27" i="2"/>
  <c r="S28" i="2" a="1"/>
  <c r="S28" i="2"/>
  <c r="T28" i="2"/>
  <c r="S29" i="2" a="1"/>
  <c r="S29" i="2"/>
  <c r="T29" i="2"/>
  <c r="S30" i="2" a="1"/>
  <c r="S30" i="2"/>
  <c r="T30" i="2"/>
  <c r="S31" i="2" a="1"/>
  <c r="S31" i="2"/>
  <c r="T31" i="2"/>
  <c r="S32" i="2" a="1"/>
  <c r="S32" i="2"/>
  <c r="T32" i="2"/>
  <c r="S33" i="2" a="1"/>
  <c r="S33" i="2"/>
  <c r="T33" i="2"/>
  <c r="S34" i="2" a="1"/>
  <c r="S34" i="2"/>
  <c r="T34" i="2"/>
  <c r="S24" i="2" a="1"/>
  <c r="S24" i="2"/>
  <c r="T24" i="2"/>
  <c r="S22" i="2" a="1"/>
  <c r="S22" i="2"/>
  <c r="T22" i="2"/>
  <c r="S21" i="2" a="1"/>
  <c r="S21" i="2"/>
  <c r="T21" i="2"/>
  <c r="S15" i="2" a="1"/>
  <c r="S15" i="2"/>
  <c r="T15" i="2"/>
  <c r="S16" i="2" a="1"/>
  <c r="S16" i="2"/>
  <c r="T16" i="2"/>
  <c r="S17" i="2" a="1"/>
  <c r="S17" i="2"/>
  <c r="T17" i="2"/>
  <c r="S18" i="2" a="1"/>
  <c r="S18" i="2"/>
  <c r="T18" i="2"/>
  <c r="S14" i="2" a="1"/>
  <c r="S14" i="2"/>
  <c r="T14" i="2"/>
  <c r="T5" i="2"/>
  <c r="S6" i="2" a="1"/>
  <c r="S6" i="2"/>
  <c r="T6" i="2"/>
  <c r="S7" i="2" a="1"/>
  <c r="S7" i="2"/>
  <c r="T7" i="2"/>
  <c r="S8" i="2" a="1"/>
  <c r="S8" i="2"/>
  <c r="T8" i="2"/>
  <c r="S9" i="2" a="1"/>
  <c r="S9" i="2"/>
  <c r="T9" i="2"/>
  <c r="S10" i="2" a="1"/>
  <c r="S10" i="2"/>
  <c r="T10" i="2"/>
  <c r="S11" i="2" a="1"/>
  <c r="S11" i="2"/>
  <c r="T11" i="2"/>
  <c r="T4" i="2"/>
  <c r="S13" i="2" a="1"/>
  <c r="S13" i="2"/>
  <c r="U13" i="2"/>
  <c r="T13" i="2"/>
</calcChain>
</file>

<file path=xl/sharedStrings.xml><?xml version="1.0" encoding="utf-8"?>
<sst xmlns="http://schemas.openxmlformats.org/spreadsheetml/2006/main" count="65" uniqueCount="42">
  <si>
    <t>Flèche d'Or dAnderlecht ==&gt; Résultats des tirs à 18 M - Saison 2016-2017</t>
  </si>
  <si>
    <t>Tireur</t>
  </si>
  <si>
    <t>Catégorie</t>
  </si>
  <si>
    <t>Total 5 meilleurs points</t>
  </si>
  <si>
    <t>Moyenne par  flêche</t>
  </si>
  <si>
    <t xml:space="preserve">Moyenne </t>
  </si>
  <si>
    <t>RECURVE  -  DAME</t>
  </si>
  <si>
    <t>Anabel</t>
  </si>
  <si>
    <t>RD</t>
  </si>
  <si>
    <t>Catherine</t>
  </si>
  <si>
    <t>Edyta</t>
  </si>
  <si>
    <t>Emmanuelle</t>
  </si>
  <si>
    <t>Malou</t>
  </si>
  <si>
    <t>Nadine</t>
  </si>
  <si>
    <t>Senda</t>
  </si>
  <si>
    <t>Sonia</t>
  </si>
  <si>
    <t>RECURVE  -  HOMME</t>
  </si>
  <si>
    <t>Anthony</t>
  </si>
  <si>
    <t>RH</t>
  </si>
  <si>
    <t>Claudio</t>
  </si>
  <si>
    <t>Ivan</t>
  </si>
  <si>
    <t>Laurent</t>
  </si>
  <si>
    <t>Ly</t>
  </si>
  <si>
    <t>Tom</t>
  </si>
  <si>
    <t>ARCS NU</t>
  </si>
  <si>
    <t>COMPOUND  -  DAME</t>
  </si>
  <si>
    <t>Aline</t>
  </si>
  <si>
    <t>CD</t>
  </si>
  <si>
    <t>Dalila</t>
  </si>
  <si>
    <t>COMPOUND  -  HOMME</t>
  </si>
  <si>
    <t>Alain S.</t>
  </si>
  <si>
    <t>CH</t>
  </si>
  <si>
    <t>André</t>
  </si>
  <si>
    <t>Angelo</t>
  </si>
  <si>
    <t>Bip</t>
  </si>
  <si>
    <t>Daniel. P</t>
  </si>
  <si>
    <t>Flupke</t>
  </si>
  <si>
    <t>Jean S.</t>
  </si>
  <si>
    <t>Kamil</t>
  </si>
  <si>
    <t>Kevin</t>
  </si>
  <si>
    <t>Marek</t>
  </si>
  <si>
    <t>Willy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</si>
</sst>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2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sz val="10"/>
      <color indexed="12"/>
      <name val="Arial"/>
      <family val="2"/>
    </font>
    <font>
      <b/>
      <sz val="10"/>
      <name val="Arial"/>
      <family val="2"/>
    </font>
    <font>
      <b/>
      <sz val="12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0" fontId="1" fillId="0" borderId="0"/>
  </cellStyleXfs>
  <cellXfs count="20">
    <xf numFmtId="0" fontId="0" fillId="0" borderId="0" xfId="0"/>
    <xf numFmtId="0" fontId="2" fillId="2" borderId="3" xfId="1" applyFont="1" applyFill="1" applyBorder="1" applyAlignment="1">
      <alignment horizontal="center"/>
    </xf>
    <xf numFmtId="0" fontId="1" fillId="0" borderId="0" xfId="1"/>
    <xf numFmtId="0" fontId="3" fillId="0" borderId="4" xfId="1" applyFont="1" applyBorder="1" applyAlignment="1">
      <alignment horizontal="center" vertical="center"/>
    </xf>
    <xf numFmtId="16" fontId="1" fillId="0" borderId="4" xfId="1" applyNumberFormat="1" applyBorder="1" applyAlignment="1">
      <alignment horizontal="center" vertical="center" textRotation="90"/>
    </xf>
    <xf numFmtId="16" fontId="1" fillId="0" borderId="4" xfId="1" applyNumberFormat="1" applyFill="1" applyBorder="1" applyAlignment="1">
      <alignment horizontal="center" vertical="center" textRotation="90"/>
    </xf>
    <xf numFmtId="16" fontId="1" fillId="0" borderId="4" xfId="1" applyNumberFormat="1" applyFont="1" applyFill="1" applyBorder="1" applyAlignment="1">
      <alignment horizontal="center" vertical="center" textRotation="90"/>
    </xf>
    <xf numFmtId="0" fontId="4" fillId="0" borderId="4" xfId="1" applyFont="1" applyFill="1" applyBorder="1" applyAlignment="1" applyProtection="1">
      <alignment horizontal="center" vertical="center" wrapText="1"/>
      <protection hidden="1"/>
    </xf>
    <xf numFmtId="0" fontId="5" fillId="0" borderId="4" xfId="1" applyFont="1" applyFill="1" applyBorder="1" applyAlignment="1">
      <alignment horizontal="center"/>
    </xf>
    <xf numFmtId="2" fontId="5" fillId="0" borderId="5" xfId="1" applyNumberFormat="1" applyFont="1" applyFill="1" applyBorder="1" applyAlignment="1">
      <alignment horizontal="center" vertical="center"/>
    </xf>
    <xf numFmtId="0" fontId="1" fillId="0" borderId="0" xfId="1" applyFill="1"/>
    <xf numFmtId="0" fontId="5" fillId="0" borderId="6" xfId="1" applyFont="1" applyFill="1" applyBorder="1" applyAlignment="1">
      <alignment horizontal="center"/>
    </xf>
    <xf numFmtId="0" fontId="5" fillId="0" borderId="0" xfId="1" applyFont="1" applyFill="1" applyBorder="1" applyAlignment="1">
      <alignment horizontal="center"/>
    </xf>
    <xf numFmtId="0" fontId="2" fillId="2" borderId="1" xfId="1" applyFont="1" applyFill="1" applyBorder="1" applyAlignment="1">
      <alignment horizontal="center"/>
    </xf>
    <xf numFmtId="0" fontId="2" fillId="2" borderId="2" xfId="1" applyFont="1" applyFill="1" applyBorder="1" applyAlignment="1">
      <alignment horizontal="center"/>
    </xf>
    <xf numFmtId="0" fontId="2" fillId="2" borderId="3" xfId="1" applyFont="1" applyFill="1" applyBorder="1" applyAlignment="1">
      <alignment horizontal="center"/>
    </xf>
    <xf numFmtId="0" fontId="5" fillId="3" borderId="1" xfId="1" applyFont="1" applyFill="1" applyBorder="1" applyAlignment="1">
      <alignment horizontal="center"/>
    </xf>
    <xf numFmtId="0" fontId="5" fillId="3" borderId="2" xfId="1" applyFont="1" applyFill="1" applyBorder="1" applyAlignment="1">
      <alignment horizontal="center"/>
    </xf>
    <xf numFmtId="0" fontId="5" fillId="3" borderId="3" xfId="1" applyFont="1" applyFill="1" applyBorder="1" applyAlignment="1">
      <alignment horizontal="center"/>
    </xf>
    <xf numFmtId="0" fontId="5" fillId="3" borderId="4" xfId="1" applyFont="1" applyFill="1" applyBorder="1" applyAlignment="1">
      <alignment horizontal="center"/>
    </xf>
  </cellXfs>
  <cellStyles count="2">
    <cellStyle name="Normal" xfId="0" builtinId="0"/>
    <cellStyle name="Normal 2" xfId="1" xr:uid="{00000000-0005-0000-0000-000001000000}"/>
  </cellStyles>
  <dxfs count="123"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9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workbookViewId="0"/>
  </sheetViews>
  <sheetFormatPr baseColWidth="10" defaultRowHeight="15.7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U36"/>
  <sheetViews>
    <sheetView showZeros="0" tabSelected="1" topLeftCell="I1" zoomScale="93" workbookViewId="0">
      <selection activeCell="U24" sqref="U24:U34"/>
    </sheetView>
  </sheetViews>
  <sheetFormatPr baseColWidth="10" defaultColWidth="10.875" defaultRowHeight="12.75" x14ac:dyDescent="0.2"/>
  <cols>
    <col min="1" max="1" width="12.875" style="2" bestFit="1" customWidth="1"/>
    <col min="2" max="18" width="10.875" style="2"/>
    <col min="19" max="21" width="11.875" style="2" bestFit="1" customWidth="1"/>
    <col min="22" max="16384" width="10.875" style="2"/>
  </cols>
  <sheetData>
    <row r="1" spans="1:21" ht="20.25" x14ac:dyDescent="0.3">
      <c r="A1" s="13" t="s">
        <v>0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5"/>
      <c r="U1" s="1"/>
    </row>
    <row r="2" spans="1:21" ht="38.25" x14ac:dyDescent="0.2">
      <c r="A2" s="3" t="s">
        <v>1</v>
      </c>
      <c r="B2" s="3" t="s">
        <v>2</v>
      </c>
      <c r="C2" s="4">
        <v>43018</v>
      </c>
      <c r="D2" s="5">
        <v>43027</v>
      </c>
      <c r="E2" s="6">
        <v>43032</v>
      </c>
      <c r="F2" s="6">
        <v>43041</v>
      </c>
      <c r="G2" s="6">
        <v>43046</v>
      </c>
      <c r="H2" s="6">
        <v>43055</v>
      </c>
      <c r="I2" s="6">
        <v>43060</v>
      </c>
      <c r="J2" s="6">
        <v>43074</v>
      </c>
      <c r="K2" s="6">
        <v>43076</v>
      </c>
      <c r="L2" s="6">
        <v>43083</v>
      </c>
      <c r="M2" s="6"/>
      <c r="N2" s="6"/>
      <c r="O2" s="6"/>
      <c r="P2" s="6"/>
      <c r="Q2" s="6"/>
      <c r="R2" s="6"/>
      <c r="S2" s="7" t="s">
        <v>3</v>
      </c>
      <c r="T2" s="7" t="s">
        <v>4</v>
      </c>
      <c r="U2" s="7" t="s">
        <v>5</v>
      </c>
    </row>
    <row r="3" spans="1:21" ht="15.75" x14ac:dyDescent="0.25">
      <c r="A3" s="16" t="s">
        <v>6</v>
      </c>
      <c r="B3" s="17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8"/>
    </row>
    <row r="4" spans="1:21" s="10" customFormat="1" ht="15.75" x14ac:dyDescent="0.25">
      <c r="A4" s="8" t="s">
        <v>7</v>
      </c>
      <c r="B4" s="8" t="s">
        <v>8</v>
      </c>
      <c r="C4" s="8">
        <v>195</v>
      </c>
      <c r="D4" s="8">
        <v>214</v>
      </c>
      <c r="E4" s="8">
        <v>226</v>
      </c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>
        <f t="array" ref="S4">SUM(IFERROR(LARGE(C4:R4,ROW($1:$5)),0))</f>
        <v>635</v>
      </c>
      <c r="T4" s="9">
        <f>IF(S4=" "," ",(S4/(30*MIN(COUNTA($C4:$R4),5))))</f>
        <v>7.0555555555555554</v>
      </c>
      <c r="U4" s="8">
        <f>IF(S4=" "," ",(S4/(MIN(COUNTA($C4:$R4),5))))</f>
        <v>211.66666666666666</v>
      </c>
    </row>
    <row r="5" spans="1:21" s="10" customFormat="1" ht="15.75" x14ac:dyDescent="0.25">
      <c r="A5" s="8" t="s">
        <v>9</v>
      </c>
      <c r="B5" s="8" t="s">
        <v>8</v>
      </c>
      <c r="C5" s="8"/>
      <c r="D5" s="8"/>
      <c r="E5" s="8"/>
      <c r="F5" s="8"/>
      <c r="G5" s="8">
        <v>146</v>
      </c>
      <c r="H5" s="8"/>
      <c r="I5" s="8">
        <v>196</v>
      </c>
      <c r="J5" s="8"/>
      <c r="K5" s="8"/>
      <c r="L5" s="8"/>
      <c r="M5" s="8"/>
      <c r="N5" s="8"/>
      <c r="O5" s="8"/>
      <c r="P5" s="8"/>
      <c r="Q5" s="8"/>
      <c r="R5" s="8"/>
      <c r="S5" s="8">
        <f t="array" ref="S5">SUM(IFERROR(LARGE(C5:R5,ROW($1:$5)),0))</f>
        <v>342</v>
      </c>
      <c r="T5" s="9">
        <f t="shared" ref="T5:T11" si="0">IF(S5=" "," ",(S5/(30*MIN(COUNTA($C5:$R5),5))))</f>
        <v>5.7</v>
      </c>
      <c r="U5" s="8">
        <f>IF(S5=" "," ",(S5/(MIN(COUNTA($C5:$R5),5))))</f>
        <v>171</v>
      </c>
    </row>
    <row r="6" spans="1:21" s="10" customFormat="1" ht="15.75" x14ac:dyDescent="0.25">
      <c r="A6" s="8" t="s">
        <v>10</v>
      </c>
      <c r="B6" s="8" t="s">
        <v>8</v>
      </c>
      <c r="C6" s="8"/>
      <c r="D6" s="8">
        <v>216</v>
      </c>
      <c r="E6" s="8">
        <v>237</v>
      </c>
      <c r="F6" s="8">
        <v>234</v>
      </c>
      <c r="G6" s="8">
        <v>241</v>
      </c>
      <c r="H6" s="8"/>
      <c r="I6" s="8">
        <v>230</v>
      </c>
      <c r="J6" s="8"/>
      <c r="K6" s="8"/>
      <c r="L6" s="8"/>
      <c r="M6" s="8"/>
      <c r="N6" s="8"/>
      <c r="O6" s="8"/>
      <c r="P6" s="8"/>
      <c r="Q6" s="8"/>
      <c r="R6" s="8"/>
      <c r="S6" s="8">
        <f t="array" ref="S6">SUM(IFERROR(LARGE(C6:R6,ROW($1:$5)),0))</f>
        <v>1158</v>
      </c>
      <c r="T6" s="9">
        <f t="shared" si="0"/>
        <v>7.72</v>
      </c>
      <c r="U6" s="8">
        <f t="shared" ref="U6:U11" si="1">IF(S6=" "," ",(S6/(MIN(COUNTA($C6:$R6),5))))</f>
        <v>231.6</v>
      </c>
    </row>
    <row r="7" spans="1:21" s="10" customFormat="1" ht="15.75" x14ac:dyDescent="0.25">
      <c r="A7" s="8" t="s">
        <v>11</v>
      </c>
      <c r="B7" s="8" t="s">
        <v>8</v>
      </c>
      <c r="C7" s="8"/>
      <c r="D7" s="8"/>
      <c r="E7" s="8">
        <v>149</v>
      </c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>
        <f t="array" ref="S7">SUM(IFERROR(LARGE(C7:R7,ROW($1:$5)),0))</f>
        <v>149</v>
      </c>
      <c r="T7" s="9">
        <f t="shared" si="0"/>
        <v>4.9666666666666668</v>
      </c>
      <c r="U7" s="8">
        <f t="shared" si="1"/>
        <v>149</v>
      </c>
    </row>
    <row r="8" spans="1:21" s="10" customFormat="1" ht="15.75" x14ac:dyDescent="0.25">
      <c r="A8" s="8" t="s">
        <v>12</v>
      </c>
      <c r="B8" s="8" t="s">
        <v>8</v>
      </c>
      <c r="C8" s="8">
        <v>237</v>
      </c>
      <c r="D8" s="8">
        <v>229</v>
      </c>
      <c r="E8" s="8">
        <v>226</v>
      </c>
      <c r="F8" s="8">
        <v>229</v>
      </c>
      <c r="G8" s="8">
        <v>237</v>
      </c>
      <c r="H8" s="8">
        <v>227</v>
      </c>
      <c r="I8" s="8">
        <v>228</v>
      </c>
      <c r="J8" s="8">
        <v>162</v>
      </c>
      <c r="K8" s="8">
        <v>239</v>
      </c>
      <c r="L8" s="8">
        <v>219</v>
      </c>
      <c r="M8" s="8"/>
      <c r="N8" s="8"/>
      <c r="O8" s="8"/>
      <c r="P8" s="8"/>
      <c r="Q8" s="8"/>
      <c r="R8" s="8"/>
      <c r="S8" s="8">
        <f t="array" ref="S8">SUM(IFERROR(LARGE(C8:R8,ROW($1:$5)),0))</f>
        <v>1171</v>
      </c>
      <c r="T8" s="9">
        <f t="shared" si="0"/>
        <v>7.8066666666666666</v>
      </c>
      <c r="U8" s="8">
        <f t="shared" si="1"/>
        <v>234.2</v>
      </c>
    </row>
    <row r="9" spans="1:21" s="10" customFormat="1" ht="15.75" x14ac:dyDescent="0.25">
      <c r="A9" s="8" t="s">
        <v>13</v>
      </c>
      <c r="B9" s="8" t="s">
        <v>8</v>
      </c>
      <c r="C9" s="8"/>
      <c r="D9" s="8"/>
      <c r="E9" s="8"/>
      <c r="F9" s="8">
        <v>199</v>
      </c>
      <c r="G9" s="8">
        <v>209</v>
      </c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>
        <f t="array" ref="S9">SUM(IFERROR(LARGE(C9:R9,ROW($1:$5)),0))</f>
        <v>408</v>
      </c>
      <c r="T9" s="9">
        <f t="shared" si="0"/>
        <v>6.8</v>
      </c>
      <c r="U9" s="8">
        <f>IF(S9=" "," ",(S9/(MIN(COUNTA($C9:$R9),5))))</f>
        <v>204</v>
      </c>
    </row>
    <row r="10" spans="1:21" s="10" customFormat="1" ht="15.75" x14ac:dyDescent="0.25">
      <c r="A10" s="8" t="s">
        <v>14</v>
      </c>
      <c r="B10" s="8" t="s">
        <v>8</v>
      </c>
      <c r="C10" s="8"/>
      <c r="D10" s="8"/>
      <c r="E10" s="8">
        <v>126</v>
      </c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>
        <f t="array" ref="S10">SUM(IFERROR(LARGE(C10:R10,ROW($1:$5)),0))</f>
        <v>126</v>
      </c>
      <c r="T10" s="9">
        <f t="shared" si="0"/>
        <v>4.2</v>
      </c>
      <c r="U10" s="8">
        <f t="shared" si="1"/>
        <v>126</v>
      </c>
    </row>
    <row r="11" spans="1:21" s="10" customFormat="1" ht="15.75" x14ac:dyDescent="0.25">
      <c r="A11" s="8" t="s">
        <v>15</v>
      </c>
      <c r="B11" s="8" t="s">
        <v>8</v>
      </c>
      <c r="C11" s="8">
        <v>198</v>
      </c>
      <c r="D11" s="8"/>
      <c r="E11" s="8"/>
      <c r="F11" s="8"/>
      <c r="G11" s="8"/>
      <c r="H11" s="8"/>
      <c r="I11" s="8"/>
      <c r="J11" s="8">
        <v>202</v>
      </c>
      <c r="K11" s="8"/>
      <c r="L11" s="8"/>
      <c r="M11" s="8"/>
      <c r="N11" s="8"/>
      <c r="O11" s="8"/>
      <c r="P11" s="8"/>
      <c r="Q11" s="8"/>
      <c r="R11" s="8"/>
      <c r="S11" s="8">
        <f t="array" ref="S11">SUM(IFERROR(LARGE(C11:R11,ROW($1:$5)),0))</f>
        <v>400</v>
      </c>
      <c r="T11" s="9">
        <f t="shared" si="0"/>
        <v>6.666666666666667</v>
      </c>
      <c r="U11" s="8">
        <f t="shared" si="1"/>
        <v>200</v>
      </c>
    </row>
    <row r="12" spans="1:21" ht="15.75" x14ac:dyDescent="0.25">
      <c r="A12" s="19" t="s">
        <v>16</v>
      </c>
      <c r="B12" s="19"/>
      <c r="C12" s="19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</row>
    <row r="13" spans="1:21" s="10" customFormat="1" ht="15.75" x14ac:dyDescent="0.25">
      <c r="A13" s="8" t="s">
        <v>17</v>
      </c>
      <c r="B13" s="8" t="s">
        <v>18</v>
      </c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>
        <f t="array" ref="S13">SUM(IFERROR(LARGE(C13:R13,ROW($1:$5)),0))</f>
        <v>0</v>
      </c>
      <c r="T13" s="9">
        <f t="shared" ref="T6:T18" si="2">IF(S13=" "," ",(S13/150))</f>
        <v>0</v>
      </c>
      <c r="U13" s="8">
        <f t="shared" ref="U6:U18" si="3">IF(S13=" "," ",(S13/5))</f>
        <v>0</v>
      </c>
    </row>
    <row r="14" spans="1:21" s="10" customFormat="1" ht="15.75" x14ac:dyDescent="0.25">
      <c r="A14" s="8" t="s">
        <v>19</v>
      </c>
      <c r="B14" s="8" t="s">
        <v>18</v>
      </c>
      <c r="C14" s="8"/>
      <c r="D14" s="8"/>
      <c r="E14" s="8"/>
      <c r="F14" s="8">
        <v>194</v>
      </c>
      <c r="G14" s="8">
        <v>198</v>
      </c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>
        <f t="array" ref="S14">SUM(IFERROR(LARGE(C14:R14,ROW($1:$5)),0))</f>
        <v>392</v>
      </c>
      <c r="T14" s="9">
        <f t="shared" ref="T14:T18" si="4">IF(S14=" "," ",(S14/(30*MIN(COUNTA($C14:$R14),5))))</f>
        <v>6.5333333333333332</v>
      </c>
      <c r="U14" s="8">
        <f t="shared" ref="U14:U18" si="5">IF(S14=" "," ",(S14/(MIN(COUNTA($C14:$R14),5))))</f>
        <v>196</v>
      </c>
    </row>
    <row r="15" spans="1:21" s="10" customFormat="1" ht="15.75" x14ac:dyDescent="0.25">
      <c r="A15" s="8" t="s">
        <v>20</v>
      </c>
      <c r="B15" s="8" t="s">
        <v>18</v>
      </c>
      <c r="C15" s="8"/>
      <c r="D15" s="8">
        <v>280</v>
      </c>
      <c r="E15" s="8">
        <v>280</v>
      </c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>
        <f t="array" ref="S15">SUM(IFERROR(LARGE(C15:R15,ROW($1:$5)),0))</f>
        <v>560</v>
      </c>
      <c r="T15" s="9">
        <f t="shared" si="4"/>
        <v>9.3333333333333339</v>
      </c>
      <c r="U15" s="8">
        <f t="shared" si="5"/>
        <v>280</v>
      </c>
    </row>
    <row r="16" spans="1:21" s="10" customFormat="1" ht="15.75" x14ac:dyDescent="0.25">
      <c r="A16" s="8" t="s">
        <v>21</v>
      </c>
      <c r="B16" s="8" t="s">
        <v>18</v>
      </c>
      <c r="C16" s="8">
        <v>281</v>
      </c>
      <c r="D16" s="8"/>
      <c r="E16" s="8"/>
      <c r="F16" s="8">
        <v>280</v>
      </c>
      <c r="G16" s="8">
        <v>284</v>
      </c>
      <c r="H16" s="8"/>
      <c r="I16" s="8"/>
      <c r="J16" s="8">
        <v>274</v>
      </c>
      <c r="K16" s="8"/>
      <c r="L16" s="8"/>
      <c r="M16" s="8"/>
      <c r="N16" s="8"/>
      <c r="O16" s="8"/>
      <c r="P16" s="8"/>
      <c r="Q16" s="8"/>
      <c r="R16" s="8"/>
      <c r="S16" s="8">
        <f t="array" ref="S16">SUM(IFERROR(LARGE(C16:R16,ROW($1:$5)),0))</f>
        <v>1119</v>
      </c>
      <c r="T16" s="9">
        <f t="shared" si="4"/>
        <v>9.3249999999999993</v>
      </c>
      <c r="U16" s="8">
        <f t="shared" si="5"/>
        <v>279.75</v>
      </c>
    </row>
    <row r="17" spans="1:21" s="10" customFormat="1" ht="15.75" x14ac:dyDescent="0.25">
      <c r="A17" s="8" t="s">
        <v>22</v>
      </c>
      <c r="B17" s="8" t="s">
        <v>18</v>
      </c>
      <c r="C17" s="8">
        <v>271</v>
      </c>
      <c r="D17" s="8">
        <v>259</v>
      </c>
      <c r="E17" s="8"/>
      <c r="F17" s="8"/>
      <c r="G17" s="8"/>
      <c r="H17" s="8"/>
      <c r="I17" s="8"/>
      <c r="J17" s="8"/>
      <c r="K17" s="8"/>
      <c r="L17" s="8">
        <v>279</v>
      </c>
      <c r="M17" s="8"/>
      <c r="N17" s="8"/>
      <c r="O17" s="8"/>
      <c r="P17" s="8"/>
      <c r="Q17" s="8"/>
      <c r="R17" s="8"/>
      <c r="S17" s="8">
        <f t="array" ref="S17">SUM(IFERROR(LARGE(C17:R17,ROW($1:$5)),0))</f>
        <v>809</v>
      </c>
      <c r="T17" s="9">
        <f t="shared" si="4"/>
        <v>8.9888888888888889</v>
      </c>
      <c r="U17" s="8">
        <f t="shared" si="5"/>
        <v>269.66666666666669</v>
      </c>
    </row>
    <row r="18" spans="1:21" s="10" customFormat="1" ht="15.75" x14ac:dyDescent="0.25">
      <c r="A18" s="8" t="s">
        <v>23</v>
      </c>
      <c r="B18" s="8" t="s">
        <v>18</v>
      </c>
      <c r="C18" s="8">
        <v>233</v>
      </c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>
        <f t="array" ref="S18">SUM(IFERROR(LARGE(C18:R18,ROW($1:$5)),0))</f>
        <v>233</v>
      </c>
      <c r="T18" s="9">
        <f t="shared" si="4"/>
        <v>7.7666666666666666</v>
      </c>
      <c r="U18" s="8">
        <f t="shared" si="5"/>
        <v>233</v>
      </c>
    </row>
    <row r="19" spans="1:21" ht="15.75" x14ac:dyDescent="0.25">
      <c r="A19" s="19" t="s">
        <v>24</v>
      </c>
      <c r="B19" s="19"/>
      <c r="C19" s="19"/>
      <c r="D19" s="19"/>
      <c r="E19" s="19"/>
      <c r="F19" s="19"/>
      <c r="G19" s="19"/>
      <c r="H19" s="19"/>
      <c r="I19" s="19"/>
      <c r="J19" s="19"/>
      <c r="K19" s="19"/>
      <c r="L19" s="19"/>
      <c r="M19" s="19"/>
      <c r="N19" s="19"/>
      <c r="O19" s="19"/>
      <c r="P19" s="19"/>
      <c r="Q19" s="19"/>
      <c r="R19" s="19"/>
      <c r="S19" s="19"/>
      <c r="T19" s="19"/>
      <c r="U19" s="19"/>
    </row>
    <row r="20" spans="1:21" ht="15.75" x14ac:dyDescent="0.25">
      <c r="A20" s="19" t="s">
        <v>25</v>
      </c>
      <c r="B20" s="19"/>
      <c r="C20" s="19"/>
      <c r="D20" s="19"/>
      <c r="E20" s="19"/>
      <c r="F20" s="19"/>
      <c r="G20" s="19"/>
      <c r="H20" s="19"/>
      <c r="I20" s="19"/>
      <c r="J20" s="19"/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</row>
    <row r="21" spans="1:21" s="10" customFormat="1" ht="15.75" x14ac:dyDescent="0.25">
      <c r="A21" s="8" t="s">
        <v>26</v>
      </c>
      <c r="B21" s="8" t="s">
        <v>27</v>
      </c>
      <c r="C21" s="8">
        <v>268</v>
      </c>
      <c r="D21" s="8"/>
      <c r="E21" s="8">
        <v>264</v>
      </c>
      <c r="F21" s="8">
        <v>266</v>
      </c>
      <c r="G21" s="8">
        <v>270</v>
      </c>
      <c r="H21" s="8"/>
      <c r="I21" s="8">
        <v>273</v>
      </c>
      <c r="J21" s="8">
        <v>263</v>
      </c>
      <c r="K21" s="8">
        <v>260</v>
      </c>
      <c r="L21" s="8"/>
      <c r="M21" s="8"/>
      <c r="N21" s="8"/>
      <c r="O21" s="8"/>
      <c r="P21" s="8"/>
      <c r="Q21" s="8"/>
      <c r="R21" s="8"/>
      <c r="S21" s="8">
        <f t="array" ref="S21">SUM(IFERROR(LARGE(C21:R21,ROW($1:$5)),0))</f>
        <v>1341</v>
      </c>
      <c r="T21" s="9">
        <f t="shared" ref="T21:T22" si="6">IF(S21=" "," ",(S21/(30*MIN(COUNTA($C21:$R21),5))))</f>
        <v>8.94</v>
      </c>
      <c r="U21" s="8">
        <f t="shared" ref="U21:U22" si="7">IF(S21=" "," ",(S21/(MIN(COUNTA($C21:$R21),5))))</f>
        <v>268.2</v>
      </c>
    </row>
    <row r="22" spans="1:21" s="10" customFormat="1" ht="15.75" x14ac:dyDescent="0.25">
      <c r="A22" s="8" t="s">
        <v>28</v>
      </c>
      <c r="B22" s="8" t="s">
        <v>27</v>
      </c>
      <c r="C22" s="8"/>
      <c r="D22" s="8">
        <v>0</v>
      </c>
      <c r="E22" s="8"/>
      <c r="F22" s="8">
        <v>286</v>
      </c>
      <c r="G22" s="8"/>
      <c r="H22" s="8">
        <v>283</v>
      </c>
      <c r="I22" s="8"/>
      <c r="J22" s="8"/>
      <c r="K22" s="8">
        <v>279</v>
      </c>
      <c r="L22" s="8"/>
      <c r="M22" s="8"/>
      <c r="N22" s="8"/>
      <c r="O22" s="8"/>
      <c r="P22" s="8"/>
      <c r="Q22" s="8"/>
      <c r="R22" s="8"/>
      <c r="S22" s="8">
        <f t="array" ref="S22">SUM(IFERROR(LARGE(C22:R22,ROW($1:$5)),0))</f>
        <v>848</v>
      </c>
      <c r="T22" s="9">
        <f t="shared" si="6"/>
        <v>7.0666666666666664</v>
      </c>
      <c r="U22" s="8">
        <f t="shared" si="7"/>
        <v>212</v>
      </c>
    </row>
    <row r="23" spans="1:21" ht="15.75" x14ac:dyDescent="0.25">
      <c r="A23" s="16" t="s">
        <v>29</v>
      </c>
      <c r="B23" s="17"/>
      <c r="C23" s="17"/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8"/>
    </row>
    <row r="24" spans="1:21" s="10" customFormat="1" ht="15.75" x14ac:dyDescent="0.25">
      <c r="A24" s="8" t="s">
        <v>30</v>
      </c>
      <c r="B24" s="8" t="s">
        <v>31</v>
      </c>
      <c r="C24" s="8">
        <v>271</v>
      </c>
      <c r="D24" s="8">
        <v>274</v>
      </c>
      <c r="E24" s="8"/>
      <c r="F24" s="8"/>
      <c r="G24" s="8">
        <v>271</v>
      </c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>
        <f t="array" ref="S24">SUM(IFERROR(LARGE(C24:R24,ROW($1:$5)),0))</f>
        <v>816</v>
      </c>
      <c r="T24" s="9">
        <f t="shared" ref="T24:T34" si="8">IF(S24=" "," ",(S24/(30*MIN(COUNTA($C24:$R24),5))))</f>
        <v>9.0666666666666664</v>
      </c>
      <c r="U24" s="8">
        <f t="shared" ref="U24:U34" si="9">IF(S24=" "," ",(S24/(MIN(COUNTA($C24:$R24),5))))</f>
        <v>272</v>
      </c>
    </row>
    <row r="25" spans="1:21" s="10" customFormat="1" ht="15.75" x14ac:dyDescent="0.25">
      <c r="A25" s="8" t="s">
        <v>32</v>
      </c>
      <c r="B25" s="8" t="s">
        <v>31</v>
      </c>
      <c r="C25" s="8"/>
      <c r="D25" s="8"/>
      <c r="E25" s="8">
        <v>268</v>
      </c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>
        <f t="array" ref="S25">SUM(IFERROR(LARGE(C25:R25,ROW($1:$5)),0))</f>
        <v>268</v>
      </c>
      <c r="T25" s="9">
        <f t="shared" si="8"/>
        <v>8.9333333333333336</v>
      </c>
      <c r="U25" s="8">
        <f t="shared" si="9"/>
        <v>268</v>
      </c>
    </row>
    <row r="26" spans="1:21" s="10" customFormat="1" ht="15.75" x14ac:dyDescent="0.25">
      <c r="A26" s="11" t="s">
        <v>33</v>
      </c>
      <c r="B26" s="11" t="s">
        <v>31</v>
      </c>
      <c r="C26" s="11">
        <v>278</v>
      </c>
      <c r="D26" s="11">
        <v>290</v>
      </c>
      <c r="E26" s="11">
        <v>284</v>
      </c>
      <c r="F26" s="11"/>
      <c r="G26" s="11"/>
      <c r="H26" s="11">
        <v>283</v>
      </c>
      <c r="I26" s="11"/>
      <c r="J26" s="11">
        <v>284</v>
      </c>
      <c r="K26" s="11">
        <v>286</v>
      </c>
      <c r="L26" s="11"/>
      <c r="M26" s="11"/>
      <c r="N26" s="11"/>
      <c r="O26" s="11"/>
      <c r="P26" s="11"/>
      <c r="Q26" s="11"/>
      <c r="R26" s="11"/>
      <c r="S26" s="8">
        <f t="array" ref="S26">SUM(IFERROR(LARGE(C26:R26,ROW($1:$5)),0))</f>
        <v>1427</v>
      </c>
      <c r="T26" s="9">
        <f t="shared" si="8"/>
        <v>9.5133333333333336</v>
      </c>
      <c r="U26" s="8">
        <f t="shared" si="9"/>
        <v>285.39999999999998</v>
      </c>
    </row>
    <row r="27" spans="1:21" s="12" customFormat="1" ht="15.75" x14ac:dyDescent="0.25">
      <c r="A27" s="8" t="s">
        <v>34</v>
      </c>
      <c r="B27" s="8" t="s">
        <v>31</v>
      </c>
      <c r="C27" s="8">
        <v>274</v>
      </c>
      <c r="D27" s="8"/>
      <c r="E27" s="8">
        <v>0</v>
      </c>
      <c r="F27" s="8"/>
      <c r="G27" s="8">
        <v>274</v>
      </c>
      <c r="H27" s="8"/>
      <c r="I27" s="8">
        <v>270</v>
      </c>
      <c r="J27" s="8">
        <v>272</v>
      </c>
      <c r="K27" s="8"/>
      <c r="L27" s="8"/>
      <c r="M27" s="8"/>
      <c r="N27" s="8"/>
      <c r="O27" s="8"/>
      <c r="P27" s="8"/>
      <c r="Q27" s="8"/>
      <c r="R27" s="8"/>
      <c r="S27" s="8">
        <f t="array" ref="S27">SUM(IFERROR(LARGE(C27:R27,ROW($1:$5)),0))</f>
        <v>1090</v>
      </c>
      <c r="T27" s="9">
        <f t="shared" si="8"/>
        <v>7.2666666666666666</v>
      </c>
      <c r="U27" s="8">
        <f t="shared" si="9"/>
        <v>218</v>
      </c>
    </row>
    <row r="28" spans="1:21" s="12" customFormat="1" ht="15.75" x14ac:dyDescent="0.25">
      <c r="A28" s="8" t="s">
        <v>35</v>
      </c>
      <c r="B28" s="8" t="s">
        <v>31</v>
      </c>
      <c r="C28" s="8">
        <v>240</v>
      </c>
      <c r="D28" s="8">
        <v>253</v>
      </c>
      <c r="E28" s="8">
        <v>261</v>
      </c>
      <c r="F28" s="8">
        <v>247</v>
      </c>
      <c r="G28" s="8">
        <v>272</v>
      </c>
      <c r="H28" s="8">
        <v>249</v>
      </c>
      <c r="I28" s="8">
        <v>234</v>
      </c>
      <c r="J28" s="8">
        <v>235</v>
      </c>
      <c r="K28" s="8">
        <v>249</v>
      </c>
      <c r="L28" s="8">
        <v>238</v>
      </c>
      <c r="M28" s="8"/>
      <c r="N28" s="8"/>
      <c r="O28" s="8"/>
      <c r="P28" s="8"/>
      <c r="Q28" s="8"/>
      <c r="R28" s="8"/>
      <c r="S28" s="8">
        <f t="array" ref="S28">SUM(IFERROR(LARGE(C28:R28,ROW($1:$5)),0))</f>
        <v>1284</v>
      </c>
      <c r="T28" s="9">
        <f t="shared" si="8"/>
        <v>8.56</v>
      </c>
      <c r="U28" s="8">
        <f t="shared" si="9"/>
        <v>256.8</v>
      </c>
    </row>
    <row r="29" spans="1:21" s="12" customFormat="1" ht="15.75" x14ac:dyDescent="0.25">
      <c r="A29" s="8" t="s">
        <v>36</v>
      </c>
      <c r="B29" s="8" t="s">
        <v>31</v>
      </c>
      <c r="C29" s="8">
        <v>286</v>
      </c>
      <c r="D29" s="8">
        <v>283</v>
      </c>
      <c r="E29" s="8">
        <v>291</v>
      </c>
      <c r="F29" s="8">
        <v>286</v>
      </c>
      <c r="G29" s="8">
        <v>285</v>
      </c>
      <c r="H29" s="8"/>
      <c r="I29" s="8"/>
      <c r="J29" s="8">
        <v>287</v>
      </c>
      <c r="K29" s="8">
        <v>287</v>
      </c>
      <c r="L29" s="8">
        <v>284</v>
      </c>
      <c r="M29" s="8"/>
      <c r="N29" s="8"/>
      <c r="O29" s="8"/>
      <c r="P29" s="8"/>
      <c r="Q29" s="8"/>
      <c r="R29" s="8"/>
      <c r="S29" s="8">
        <f t="array" ref="S29">SUM(IFERROR(LARGE(C29:R29,ROW($1:$5)),0))</f>
        <v>1437</v>
      </c>
      <c r="T29" s="9">
        <f t="shared" si="8"/>
        <v>9.58</v>
      </c>
      <c r="U29" s="8">
        <f t="shared" si="9"/>
        <v>287.39999999999998</v>
      </c>
    </row>
    <row r="30" spans="1:21" s="12" customFormat="1" ht="15.75" x14ac:dyDescent="0.25">
      <c r="A30" s="8" t="s">
        <v>37</v>
      </c>
      <c r="B30" s="8" t="s">
        <v>31</v>
      </c>
      <c r="C30" s="8">
        <v>246</v>
      </c>
      <c r="D30" s="8">
        <v>252</v>
      </c>
      <c r="E30" s="8">
        <v>258</v>
      </c>
      <c r="F30" s="8"/>
      <c r="G30" s="8"/>
      <c r="H30" s="8"/>
      <c r="I30" s="8"/>
      <c r="J30" s="8">
        <v>251</v>
      </c>
      <c r="K30" s="8"/>
      <c r="L30" s="8">
        <v>262</v>
      </c>
      <c r="M30" s="8"/>
      <c r="N30" s="8"/>
      <c r="O30" s="8"/>
      <c r="P30" s="8"/>
      <c r="Q30" s="8"/>
      <c r="R30" s="8"/>
      <c r="S30" s="8">
        <f t="array" ref="S30">SUM(IFERROR(LARGE(C30:R30,ROW($1:$5)),0))</f>
        <v>1269</v>
      </c>
      <c r="T30" s="9">
        <f t="shared" si="8"/>
        <v>8.4600000000000009</v>
      </c>
      <c r="U30" s="8">
        <f t="shared" si="9"/>
        <v>253.8</v>
      </c>
    </row>
    <row r="31" spans="1:21" s="12" customFormat="1" ht="15.75" x14ac:dyDescent="0.25">
      <c r="A31" s="8" t="s">
        <v>38</v>
      </c>
      <c r="B31" s="8" t="s">
        <v>31</v>
      </c>
      <c r="C31" s="8"/>
      <c r="D31" s="8"/>
      <c r="E31" s="8"/>
      <c r="F31" s="8">
        <v>230</v>
      </c>
      <c r="G31" s="8">
        <v>247</v>
      </c>
      <c r="H31" s="8">
        <v>268</v>
      </c>
      <c r="I31" s="8">
        <v>246</v>
      </c>
      <c r="J31" s="8">
        <v>254</v>
      </c>
      <c r="K31" s="8">
        <v>266</v>
      </c>
      <c r="L31" s="8">
        <v>276</v>
      </c>
      <c r="M31" s="8"/>
      <c r="N31" s="8"/>
      <c r="O31" s="8"/>
      <c r="P31" s="8"/>
      <c r="Q31" s="8"/>
      <c r="R31" s="8"/>
      <c r="S31" s="8">
        <f t="array" ref="S31">SUM(IFERROR(LARGE(C31:R31,ROW($1:$5)),0))</f>
        <v>1311</v>
      </c>
      <c r="T31" s="9">
        <f t="shared" si="8"/>
        <v>8.74</v>
      </c>
      <c r="U31" s="8">
        <f t="shared" si="9"/>
        <v>262.2</v>
      </c>
    </row>
    <row r="32" spans="1:21" s="12" customFormat="1" ht="15.75" x14ac:dyDescent="0.25">
      <c r="A32" s="8" t="s">
        <v>39</v>
      </c>
      <c r="B32" s="8" t="s">
        <v>31</v>
      </c>
      <c r="C32" s="8"/>
      <c r="D32" s="8">
        <v>270</v>
      </c>
      <c r="E32" s="8">
        <v>263</v>
      </c>
      <c r="F32" s="8"/>
      <c r="G32" s="8"/>
      <c r="H32" s="8"/>
      <c r="I32" s="8">
        <v>269</v>
      </c>
      <c r="J32" s="8"/>
      <c r="K32" s="8"/>
      <c r="L32" s="8"/>
      <c r="M32" s="8"/>
      <c r="N32" s="8"/>
      <c r="O32" s="8"/>
      <c r="P32" s="8"/>
      <c r="Q32" s="8"/>
      <c r="R32" s="8"/>
      <c r="S32" s="8">
        <f t="array" ref="S32">SUM(IFERROR(LARGE(C32:R32,ROW($1:$5)),0))</f>
        <v>802</v>
      </c>
      <c r="T32" s="9">
        <f t="shared" si="8"/>
        <v>8.9111111111111114</v>
      </c>
      <c r="U32" s="8">
        <f t="shared" si="9"/>
        <v>267.33333333333331</v>
      </c>
    </row>
    <row r="33" spans="1:21" s="12" customFormat="1" ht="15.75" x14ac:dyDescent="0.25">
      <c r="A33" s="8" t="s">
        <v>40</v>
      </c>
      <c r="B33" s="8" t="s">
        <v>31</v>
      </c>
      <c r="C33" s="8"/>
      <c r="D33" s="8">
        <v>246</v>
      </c>
      <c r="E33" s="8"/>
      <c r="F33" s="8"/>
      <c r="G33" s="8"/>
      <c r="H33" s="8"/>
      <c r="I33" s="8">
        <v>264</v>
      </c>
      <c r="J33" s="8">
        <v>269</v>
      </c>
      <c r="K33" s="8">
        <v>254</v>
      </c>
      <c r="L33" s="8">
        <v>267</v>
      </c>
      <c r="M33" s="8"/>
      <c r="N33" s="8"/>
      <c r="O33" s="8"/>
      <c r="P33" s="8"/>
      <c r="Q33" s="8"/>
      <c r="R33" s="8"/>
      <c r="S33" s="8">
        <f t="array" ref="S33">SUM(IFERROR(LARGE(C33:R33,ROW($1:$5)),0))</f>
        <v>1300</v>
      </c>
      <c r="T33" s="9">
        <f t="shared" si="8"/>
        <v>8.6666666666666661</v>
      </c>
      <c r="U33" s="8">
        <f t="shared" si="9"/>
        <v>260</v>
      </c>
    </row>
    <row r="34" spans="1:21" s="12" customFormat="1" ht="15.75" x14ac:dyDescent="0.25">
      <c r="A34" s="8" t="s">
        <v>41</v>
      </c>
      <c r="B34" s="8" t="s">
        <v>31</v>
      </c>
      <c r="C34" s="8">
        <v>264</v>
      </c>
      <c r="D34" s="8">
        <v>267</v>
      </c>
      <c r="E34" s="8">
        <v>268</v>
      </c>
      <c r="F34" s="8">
        <v>266</v>
      </c>
      <c r="G34" s="8">
        <v>272</v>
      </c>
      <c r="H34" s="8">
        <v>268</v>
      </c>
      <c r="I34" s="8">
        <v>274</v>
      </c>
      <c r="J34" s="8">
        <v>270</v>
      </c>
      <c r="K34" s="8">
        <v>266</v>
      </c>
      <c r="L34" s="8">
        <v>265</v>
      </c>
      <c r="M34" s="8"/>
      <c r="N34" s="8"/>
      <c r="O34" s="8"/>
      <c r="P34" s="8"/>
      <c r="Q34" s="8"/>
      <c r="R34" s="8"/>
      <c r="S34" s="8">
        <f t="array" ref="S34">SUM(IFERROR(LARGE(C34:R34,ROW($1:$5)),0))</f>
        <v>1352</v>
      </c>
      <c r="T34" s="9">
        <f t="shared" si="8"/>
        <v>9.0133333333333336</v>
      </c>
      <c r="U34" s="8">
        <f t="shared" si="9"/>
        <v>270.39999999999998</v>
      </c>
    </row>
    <row r="36" spans="1:21" ht="15.75" x14ac:dyDescent="0.25">
      <c r="A36" s="12"/>
    </row>
  </sheetData>
  <mergeCells count="6">
    <mergeCell ref="A23:U23"/>
    <mergeCell ref="A1:T1"/>
    <mergeCell ref="A3:U3"/>
    <mergeCell ref="A12:U12"/>
    <mergeCell ref="A19:U19"/>
    <mergeCell ref="A20:U20"/>
  </mergeCells>
  <conditionalFormatting sqref="C4:R34">
    <cfRule type="expression" dxfId="1" priority="1">
      <formula>AND(COUNTA($C4:$R4)&gt;5,IFERROR(C4&gt;=LARGE($C4:$R4,5),0))</formula>
    </cfRule>
  </conditionalFormatting>
  <printOptions horizontalCentered="1" verticalCentered="1"/>
  <pageMargins left="0.25" right="0.25" top="0.75000000000000011" bottom="0.75000000000000011" header="0.30000000000000004" footer="0.30000000000000004"/>
  <pageSetup paperSize="8" scale="86" fitToHeight="0" orientation="landscape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18M 2017-2018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Jean-Paul</cp:lastModifiedBy>
  <dcterms:created xsi:type="dcterms:W3CDTF">2017-12-19T11:01:12Z</dcterms:created>
  <dcterms:modified xsi:type="dcterms:W3CDTF">2017-12-19T16:52:02Z</dcterms:modified>
</cp:coreProperties>
</file>