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C06BFDF-C74C-426F-83FC-7A716E3B3BAB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GARDE 2018-2019" sheetId="1" r:id="rId1"/>
  </sheets>
  <definedNames>
    <definedName name="_xlnm._FilterDatabase" localSheetId="0" hidden="1">'GARDE 2018-2019'!$A$2:$F$490</definedName>
    <definedName name="OPEM">#REF!</definedName>
    <definedName name="TOUR">'GARDE 2018-2019'!$B$3:$B$32,'GARDE 2018-2019'!#REF!,'GARDE 2018-2019'!#REF!,'GARDE 2018-2019'!#REF!,'GARDE 2018-2019'!#REF!,'GARDE 2018-2019'!#REF!,'GARDE 2018-2019'!#REF!,'GARDE 2018-2019'!#REF!,'GARDE 2018-2019'!#REF!,'GARDE 2018-2019'!#REF!,'GARDE 2018-2019'!#REF!,'GARDE 2018-2019'!#REF!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4" i="1" l="1" a="1"/>
  <c r="F4" i="1" s="1"/>
  <c r="F5" i="1" a="1"/>
  <c r="F5" i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5" i="1" a="1"/>
  <c r="F35" i="1" s="1"/>
  <c r="F36" i="1" a="1"/>
  <c r="F36" i="1" s="1"/>
  <c r="F37" i="1" a="1"/>
  <c r="F37" i="1"/>
  <c r="F38" i="1" a="1"/>
  <c r="F38" i="1" s="1"/>
  <c r="F39" i="1" a="1"/>
  <c r="F39" i="1" s="1"/>
  <c r="F40" i="1" a="1"/>
  <c r="F40" i="1" s="1"/>
  <c r="F41" i="1" a="1"/>
  <c r="F41" i="1" s="1"/>
  <c r="F42" i="1" a="1"/>
  <c r="F42" i="1" s="1"/>
  <c r="F43" i="1" a="1"/>
  <c r="F43" i="1"/>
  <c r="F44" i="1" a="1"/>
  <c r="F44" i="1" s="1"/>
  <c r="F45" i="1" a="1"/>
  <c r="F45" i="1"/>
  <c r="F46" i="1" a="1"/>
  <c r="F46" i="1" s="1"/>
  <c r="F47" i="1" a="1"/>
  <c r="F47" i="1" s="1"/>
  <c r="F48" i="1" a="1"/>
  <c r="F48" i="1" s="1"/>
  <c r="F49" i="1" a="1"/>
  <c r="F49" i="1" s="1"/>
  <c r="F50" i="1" a="1"/>
  <c r="F50" i="1" s="1"/>
  <c r="F51" i="1" a="1"/>
  <c r="F51" i="1"/>
  <c r="F52" i="1" a="1"/>
  <c r="F52" i="1" s="1"/>
  <c r="F53" i="1" a="1"/>
  <c r="F53" i="1"/>
  <c r="F54" i="1" a="1"/>
  <c r="F54" i="1" s="1"/>
  <c r="F55" i="1" a="1"/>
  <c r="F55" i="1" s="1"/>
  <c r="F56" i="1" a="1"/>
  <c r="F56" i="1" s="1"/>
  <c r="F57" i="1" a="1"/>
  <c r="F57" i="1" s="1"/>
  <c r="F58" i="1" a="1"/>
  <c r="F58" i="1" s="1"/>
  <c r="F59" i="1" a="1"/>
  <c r="F59" i="1"/>
  <c r="F60" i="1" a="1"/>
  <c r="F60" i="1" s="1"/>
  <c r="F61" i="1" a="1"/>
  <c r="F61" i="1"/>
  <c r="F62" i="1" a="1"/>
  <c r="F62" i="1" s="1"/>
  <c r="F63" i="1" a="1"/>
  <c r="F63" i="1" s="1"/>
  <c r="F64" i="1" a="1"/>
  <c r="F64" i="1" s="1"/>
  <c r="F65" i="1" a="1"/>
  <c r="F65" i="1" s="1"/>
  <c r="F66" i="1" a="1"/>
  <c r="F66" i="1" s="1"/>
  <c r="F67" i="1" a="1"/>
  <c r="F67" i="1" s="1"/>
  <c r="F68" i="1" a="1"/>
  <c r="F68" i="1" s="1"/>
  <c r="F69" i="1" a="1"/>
  <c r="F69" i="1"/>
  <c r="F70" i="1" a="1"/>
  <c r="F70" i="1" s="1"/>
  <c r="F71" i="1" a="1"/>
  <c r="F71" i="1" s="1"/>
  <c r="F72" i="1" a="1"/>
  <c r="F72" i="1" s="1"/>
  <c r="F73" i="1" a="1"/>
  <c r="F73" i="1" s="1"/>
  <c r="F74" i="1" a="1"/>
  <c r="F74" i="1" s="1"/>
  <c r="F75" i="1" a="1"/>
  <c r="F75" i="1" s="1"/>
  <c r="F76" i="1" a="1"/>
  <c r="F76" i="1" s="1"/>
  <c r="F77" i="1" a="1"/>
  <c r="F77" i="1" s="1"/>
  <c r="F78" i="1" a="1"/>
  <c r="F78" i="1" s="1"/>
  <c r="F79" i="1" a="1"/>
  <c r="F79" i="1" s="1"/>
  <c r="F80" i="1" a="1"/>
  <c r="F80" i="1" s="1"/>
  <c r="F81" i="1" a="1"/>
  <c r="F81" i="1" s="1"/>
  <c r="F82" i="1" a="1"/>
  <c r="F82" i="1" s="1"/>
  <c r="F83" i="1" a="1"/>
  <c r="F83" i="1"/>
  <c r="F84" i="1" a="1"/>
  <c r="F84" i="1" s="1"/>
  <c r="F85" i="1" a="1"/>
  <c r="F85" i="1" s="1"/>
  <c r="F86" i="1" a="1"/>
  <c r="F86" i="1" s="1"/>
  <c r="F87" i="1" a="1"/>
  <c r="F87" i="1" s="1"/>
  <c r="F88" i="1" a="1"/>
  <c r="F88" i="1" s="1"/>
  <c r="F89" i="1" a="1"/>
  <c r="F89" i="1"/>
  <c r="F90" i="1" a="1"/>
  <c r="F90" i="1" s="1"/>
  <c r="F91" i="1" a="1"/>
  <c r="F91" i="1"/>
  <c r="F92" i="1" a="1"/>
  <c r="F92" i="1" s="1"/>
  <c r="F93" i="1" a="1"/>
  <c r="F93" i="1" s="1"/>
  <c r="F94" i="1" a="1"/>
  <c r="F94" i="1" s="1"/>
  <c r="F95" i="1" a="1"/>
  <c r="F95" i="1" s="1"/>
  <c r="F96" i="1" a="1"/>
  <c r="F96" i="1" s="1"/>
  <c r="F97" i="1" a="1"/>
  <c r="F97" i="1"/>
  <c r="F98" i="1" a="1"/>
  <c r="F98" i="1" s="1"/>
  <c r="F99" i="1" a="1"/>
  <c r="F99" i="1"/>
  <c r="F100" i="1" a="1"/>
  <c r="F100" i="1" s="1"/>
  <c r="F101" i="1" a="1"/>
  <c r="F101" i="1" s="1"/>
  <c r="F102" i="1" a="1"/>
  <c r="F102" i="1" s="1"/>
  <c r="F103" i="1" a="1"/>
  <c r="F103" i="1" s="1"/>
  <c r="F104" i="1" a="1"/>
  <c r="F104" i="1" s="1"/>
  <c r="F105" i="1" a="1"/>
  <c r="F105" i="1"/>
  <c r="F106" i="1" a="1"/>
  <c r="F106" i="1" s="1"/>
  <c r="F107" i="1" a="1"/>
  <c r="F107" i="1"/>
  <c r="F108" i="1" a="1"/>
  <c r="F108" i="1" s="1"/>
  <c r="F109" i="1" a="1"/>
  <c r="F109" i="1" s="1"/>
  <c r="F110" i="1" a="1"/>
  <c r="F110" i="1" s="1"/>
  <c r="F111" i="1" a="1"/>
  <c r="F111" i="1" s="1"/>
  <c r="F112" i="1" a="1"/>
  <c r="F112" i="1" s="1"/>
  <c r="F113" i="1" a="1"/>
  <c r="F113" i="1"/>
  <c r="F114" i="1" a="1"/>
  <c r="F114" i="1" s="1"/>
  <c r="F115" i="1" a="1"/>
  <c r="F115" i="1"/>
  <c r="F116" i="1" a="1"/>
  <c r="F116" i="1" s="1"/>
  <c r="F117" i="1" a="1"/>
  <c r="F117" i="1" s="1"/>
  <c r="F118" i="1" a="1"/>
  <c r="F118" i="1" s="1"/>
  <c r="F119" i="1" a="1"/>
  <c r="F119" i="1" s="1"/>
  <c r="F120" i="1" a="1"/>
  <c r="F120" i="1" s="1"/>
  <c r="F121" i="1" a="1"/>
  <c r="F121" i="1"/>
  <c r="F122" i="1" a="1"/>
  <c r="F122" i="1" s="1"/>
  <c r="F123" i="1" a="1"/>
  <c r="F123" i="1"/>
  <c r="F124" i="1" a="1"/>
  <c r="F124" i="1" s="1"/>
  <c r="F125" i="1" a="1"/>
  <c r="F125" i="1" s="1"/>
  <c r="F126" i="1" a="1"/>
  <c r="F126" i="1" s="1"/>
  <c r="F127" i="1" a="1"/>
  <c r="F127" i="1" s="1"/>
  <c r="F128" i="1" a="1"/>
  <c r="F128" i="1" s="1"/>
  <c r="F129" i="1" a="1"/>
  <c r="F129" i="1"/>
  <c r="F130" i="1" a="1"/>
  <c r="F130" i="1" s="1"/>
  <c r="F131" i="1" a="1"/>
  <c r="F131" i="1"/>
  <c r="F132" i="1" a="1"/>
  <c r="F132" i="1" s="1"/>
  <c r="F133" i="1" a="1"/>
  <c r="F133" i="1" s="1"/>
  <c r="F134" i="1" a="1"/>
  <c r="F134" i="1" s="1"/>
  <c r="F135" i="1" a="1"/>
  <c r="F135" i="1" s="1"/>
  <c r="F136" i="1" a="1"/>
  <c r="F136" i="1" s="1"/>
  <c r="F137" i="1" a="1"/>
  <c r="F137" i="1"/>
  <c r="F138" i="1" a="1"/>
  <c r="F138" i="1" s="1"/>
  <c r="F139" i="1" a="1"/>
  <c r="F139" i="1"/>
  <c r="F140" i="1" a="1"/>
  <c r="F140" i="1" s="1"/>
  <c r="F141" i="1" a="1"/>
  <c r="F141" i="1" s="1"/>
  <c r="F142" i="1" a="1"/>
  <c r="F142" i="1" s="1"/>
  <c r="F143" i="1" a="1"/>
  <c r="F143" i="1" s="1"/>
  <c r="F144" i="1" a="1"/>
  <c r="F144" i="1" s="1"/>
  <c r="F145" i="1" a="1"/>
  <c r="F145" i="1"/>
  <c r="F146" i="1" a="1"/>
  <c r="F146" i="1" s="1"/>
  <c r="F147" i="1" a="1"/>
  <c r="F147" i="1"/>
  <c r="F148" i="1" a="1"/>
  <c r="F148" i="1" s="1"/>
  <c r="F149" i="1" a="1"/>
  <c r="F149" i="1" s="1"/>
  <c r="F150" i="1" a="1"/>
  <c r="F150" i="1" s="1"/>
  <c r="F151" i="1" a="1"/>
  <c r="F151" i="1" s="1"/>
  <c r="F152" i="1" a="1"/>
  <c r="F152" i="1" s="1"/>
  <c r="F153" i="1" a="1"/>
  <c r="F153" i="1"/>
  <c r="F154" i="1" a="1"/>
  <c r="F154" i="1" s="1"/>
  <c r="F155" i="1" a="1"/>
  <c r="F155" i="1"/>
  <c r="F156" i="1" a="1"/>
  <c r="F156" i="1" s="1"/>
  <c r="F157" i="1" a="1"/>
  <c r="F157" i="1" s="1"/>
  <c r="F158" i="1" a="1"/>
  <c r="F158" i="1" s="1"/>
  <c r="F159" i="1" a="1"/>
  <c r="F159" i="1" s="1"/>
  <c r="F160" i="1" a="1"/>
  <c r="F160" i="1" s="1"/>
  <c r="F161" i="1" a="1"/>
  <c r="F161" i="1"/>
  <c r="F162" i="1" a="1"/>
  <c r="F162" i="1" s="1"/>
  <c r="F163" i="1" a="1"/>
  <c r="F163" i="1"/>
  <c r="F164" i="1" a="1"/>
  <c r="F164" i="1" s="1"/>
  <c r="F165" i="1" a="1"/>
  <c r="F165" i="1" s="1"/>
  <c r="F166" i="1" a="1"/>
  <c r="F166" i="1" s="1"/>
  <c r="F167" i="1" a="1"/>
  <c r="F167" i="1" s="1"/>
  <c r="F168" i="1" a="1"/>
  <c r="F168" i="1" s="1"/>
  <c r="F169" i="1" a="1"/>
  <c r="F169" i="1"/>
  <c r="F170" i="1" a="1"/>
  <c r="F170" i="1" s="1"/>
  <c r="F171" i="1" a="1"/>
  <c r="F171" i="1"/>
  <c r="F172" i="1" a="1"/>
  <c r="F172" i="1" s="1"/>
  <c r="F173" i="1" a="1"/>
  <c r="F173" i="1" s="1"/>
  <c r="F174" i="1" a="1"/>
  <c r="F174" i="1"/>
  <c r="F175" i="1" a="1"/>
  <c r="F175" i="1" s="1"/>
  <c r="F176" i="1" a="1"/>
  <c r="F176" i="1" s="1"/>
  <c r="F177" i="1" a="1"/>
  <c r="F177" i="1" s="1"/>
  <c r="F178" i="1" a="1"/>
  <c r="F178" i="1"/>
  <c r="F179" i="1" a="1"/>
  <c r="F179" i="1" s="1"/>
  <c r="F180" i="1" a="1"/>
  <c r="F180" i="1"/>
  <c r="F181" i="1" a="1"/>
  <c r="F181" i="1" s="1"/>
  <c r="F182" i="1" a="1"/>
  <c r="F182" i="1"/>
  <c r="F183" i="1" a="1"/>
  <c r="F183" i="1" s="1"/>
  <c r="F184" i="1" a="1"/>
  <c r="F184" i="1" s="1"/>
  <c r="F185" i="1" a="1"/>
  <c r="F185" i="1" s="1"/>
  <c r="F186" i="1" a="1"/>
  <c r="F186" i="1"/>
  <c r="F187" i="1" a="1"/>
  <c r="F187" i="1" s="1"/>
  <c r="F188" i="1" a="1"/>
  <c r="F188" i="1"/>
  <c r="F189" i="1" a="1"/>
  <c r="F189" i="1" s="1"/>
  <c r="F190" i="1" a="1"/>
  <c r="F190" i="1"/>
  <c r="F191" i="1" a="1"/>
  <c r="F191" i="1" s="1"/>
  <c r="F192" i="1" a="1"/>
  <c r="F192" i="1" s="1"/>
  <c r="F193" i="1" a="1"/>
  <c r="F193" i="1" s="1"/>
  <c r="F194" i="1" a="1"/>
  <c r="F194" i="1" s="1"/>
  <c r="F195" i="1" a="1"/>
  <c r="F195" i="1" s="1"/>
  <c r="F196" i="1" a="1"/>
  <c r="F196" i="1"/>
  <c r="F197" i="1" a="1"/>
  <c r="F197" i="1" s="1"/>
  <c r="F198" i="1" a="1"/>
  <c r="F198" i="1" s="1"/>
  <c r="F199" i="1" a="1"/>
  <c r="F199" i="1" s="1"/>
  <c r="F200" i="1" a="1"/>
  <c r="F200" i="1" s="1"/>
  <c r="F201" i="1" a="1"/>
  <c r="F201" i="1" s="1"/>
  <c r="F202" i="1" a="1"/>
  <c r="F202" i="1" s="1"/>
  <c r="F203" i="1" a="1"/>
  <c r="F203" i="1" s="1"/>
  <c r="F204" i="1" a="1"/>
  <c r="F204" i="1"/>
  <c r="F205" i="1" a="1"/>
  <c r="F205" i="1" s="1"/>
  <c r="F206" i="1" a="1"/>
  <c r="F206" i="1" s="1"/>
  <c r="F207" i="1" a="1"/>
  <c r="F207" i="1" s="1"/>
  <c r="F208" i="1" a="1"/>
  <c r="F208" i="1" s="1"/>
  <c r="F209" i="1" a="1"/>
  <c r="F209" i="1" s="1"/>
  <c r="F210" i="1" a="1"/>
  <c r="F210" i="1" s="1"/>
  <c r="F211" i="1" a="1"/>
  <c r="F211" i="1" s="1"/>
  <c r="F212" i="1" a="1"/>
  <c r="F212" i="1"/>
  <c r="F213" i="1" a="1"/>
  <c r="F213" i="1" s="1"/>
  <c r="F214" i="1" a="1"/>
  <c r="F214" i="1" s="1"/>
  <c r="F215" i="1" a="1"/>
  <c r="F215" i="1" s="1"/>
  <c r="F216" i="1" a="1"/>
  <c r="F216" i="1" s="1"/>
  <c r="F217" i="1" a="1"/>
  <c r="F217" i="1" s="1"/>
  <c r="F218" i="1" a="1"/>
  <c r="F218" i="1" s="1"/>
  <c r="F219" i="1" a="1"/>
  <c r="F219" i="1" s="1"/>
  <c r="F220" i="1" a="1"/>
  <c r="F220" i="1"/>
  <c r="F221" i="1" a="1"/>
  <c r="F221" i="1" s="1"/>
  <c r="F222" i="1" a="1"/>
  <c r="F222" i="1" s="1"/>
  <c r="F223" i="1" a="1"/>
  <c r="F223" i="1" s="1"/>
  <c r="F224" i="1" a="1"/>
  <c r="F224" i="1" s="1"/>
  <c r="F225" i="1" a="1"/>
  <c r="F225" i="1" s="1"/>
  <c r="F226" i="1" a="1"/>
  <c r="F226" i="1" s="1"/>
  <c r="F227" i="1" a="1"/>
  <c r="F227" i="1" s="1"/>
  <c r="F228" i="1" a="1"/>
  <c r="F228" i="1"/>
  <c r="F229" i="1" a="1"/>
  <c r="F229" i="1" s="1"/>
  <c r="F230" i="1" a="1"/>
  <c r="F230" i="1" s="1"/>
  <c r="F231" i="1" a="1"/>
  <c r="F231" i="1" s="1"/>
  <c r="F232" i="1" a="1"/>
  <c r="F232" i="1" s="1"/>
  <c r="F233" i="1" a="1"/>
  <c r="F233" i="1" s="1"/>
  <c r="F234" i="1" a="1"/>
  <c r="F234" i="1" s="1"/>
  <c r="F235" i="1" a="1"/>
  <c r="F235" i="1" s="1"/>
  <c r="F236" i="1" a="1"/>
  <c r="F236" i="1"/>
  <c r="F237" i="1" a="1"/>
  <c r="F237" i="1" s="1"/>
  <c r="F238" i="1" a="1"/>
  <c r="F238" i="1" s="1"/>
  <c r="F239" i="1" a="1"/>
  <c r="F239" i="1" s="1"/>
  <c r="F240" i="1" a="1"/>
  <c r="F240" i="1" s="1"/>
  <c r="F241" i="1" a="1"/>
  <c r="F241" i="1" s="1"/>
  <c r="F242" i="1" a="1"/>
  <c r="F242" i="1" s="1"/>
  <c r="F243" i="1" a="1"/>
  <c r="F243" i="1" s="1"/>
  <c r="F244" i="1" a="1"/>
  <c r="F244" i="1"/>
  <c r="F245" i="1" a="1"/>
  <c r="F245" i="1" s="1"/>
  <c r="F246" i="1" a="1"/>
  <c r="F246" i="1" s="1"/>
  <c r="F247" i="1" a="1"/>
  <c r="F247" i="1" s="1"/>
  <c r="F248" i="1" a="1"/>
  <c r="F248" i="1"/>
  <c r="F249" i="1" a="1"/>
  <c r="F249" i="1" s="1"/>
  <c r="F250" i="1" a="1"/>
  <c r="F250" i="1" s="1"/>
  <c r="F251" i="1" a="1"/>
  <c r="F251" i="1" s="1"/>
  <c r="F252" i="1" a="1"/>
  <c r="F252" i="1"/>
  <c r="F253" i="1" a="1"/>
  <c r="F253" i="1" s="1"/>
  <c r="F254" i="1" a="1"/>
  <c r="F254" i="1" s="1"/>
  <c r="F255" i="1" a="1"/>
  <c r="F255" i="1" s="1"/>
  <c r="F256" i="1" a="1"/>
  <c r="F256" i="1"/>
  <c r="F257" i="1" a="1"/>
  <c r="F257" i="1" s="1"/>
  <c r="F258" i="1" a="1"/>
  <c r="F258" i="1" s="1"/>
  <c r="F259" i="1" a="1"/>
  <c r="F259" i="1" s="1"/>
  <c r="F260" i="1" a="1"/>
  <c r="F260" i="1"/>
  <c r="F261" i="1" a="1"/>
  <c r="F261" i="1" s="1"/>
  <c r="F262" i="1" a="1"/>
  <c r="F262" i="1" s="1"/>
  <c r="F263" i="1" a="1"/>
  <c r="F263" i="1" s="1"/>
  <c r="F264" i="1" a="1"/>
  <c r="F264" i="1"/>
  <c r="F265" i="1" a="1"/>
  <c r="F265" i="1" s="1"/>
  <c r="F266" i="1" a="1"/>
  <c r="F266" i="1" s="1"/>
  <c r="F267" i="1" a="1"/>
  <c r="F267" i="1" s="1"/>
  <c r="F268" i="1" a="1"/>
  <c r="F268" i="1"/>
  <c r="F269" i="1" a="1"/>
  <c r="F269" i="1" s="1"/>
  <c r="F270" i="1" a="1"/>
  <c r="F270" i="1"/>
  <c r="F271" i="1" a="1"/>
  <c r="F271" i="1" s="1"/>
  <c r="F272" i="1" a="1"/>
  <c r="F272" i="1"/>
  <c r="F273" i="1" a="1"/>
  <c r="F273" i="1" s="1"/>
  <c r="F274" i="1" a="1"/>
  <c r="F274" i="1" s="1"/>
  <c r="F275" i="1" a="1"/>
  <c r="F275" i="1" s="1"/>
  <c r="F276" i="1" a="1"/>
  <c r="F276" i="1"/>
  <c r="F277" i="1" a="1"/>
  <c r="F277" i="1" s="1"/>
  <c r="F278" i="1" a="1"/>
  <c r="F278" i="1"/>
  <c r="F279" i="1" a="1"/>
  <c r="F279" i="1" s="1"/>
  <c r="F280" i="1" a="1"/>
  <c r="F280" i="1"/>
  <c r="F281" i="1" a="1"/>
  <c r="F281" i="1" s="1"/>
  <c r="F282" i="1" a="1"/>
  <c r="F282" i="1" s="1"/>
  <c r="F283" i="1" a="1"/>
  <c r="F283" i="1" s="1"/>
  <c r="F284" i="1" a="1"/>
  <c r="F284" i="1"/>
  <c r="F285" i="1" a="1"/>
  <c r="F285" i="1" s="1"/>
  <c r="F286" i="1" a="1"/>
  <c r="F286" i="1"/>
  <c r="F287" i="1" a="1"/>
  <c r="F287" i="1" s="1"/>
  <c r="F288" i="1" a="1"/>
  <c r="F288" i="1"/>
  <c r="F289" i="1" a="1"/>
  <c r="F289" i="1" s="1"/>
  <c r="F290" i="1" a="1"/>
  <c r="F290" i="1" s="1"/>
  <c r="F291" i="1" a="1"/>
  <c r="F291" i="1" s="1"/>
  <c r="F292" i="1" a="1"/>
  <c r="F292" i="1"/>
  <c r="F293" i="1" a="1"/>
  <c r="F293" i="1" s="1"/>
  <c r="F294" i="1" a="1"/>
  <c r="F294" i="1"/>
  <c r="F295" i="1" a="1"/>
  <c r="F295" i="1" s="1"/>
  <c r="F296" i="1" a="1"/>
  <c r="F296" i="1"/>
  <c r="F297" i="1" a="1"/>
  <c r="F297" i="1" s="1"/>
  <c r="F298" i="1" a="1"/>
  <c r="F298" i="1" s="1"/>
  <c r="F299" i="1" a="1"/>
  <c r="F299" i="1" s="1"/>
  <c r="F300" i="1" a="1"/>
  <c r="F300" i="1"/>
  <c r="F301" i="1" a="1"/>
  <c r="F301" i="1" s="1"/>
  <c r="F302" i="1" a="1"/>
  <c r="F302" i="1"/>
  <c r="F303" i="1" a="1"/>
  <c r="F303" i="1" s="1"/>
  <c r="F304" i="1" a="1"/>
  <c r="F304" i="1"/>
  <c r="F305" i="1" a="1"/>
  <c r="F305" i="1" s="1"/>
  <c r="F306" i="1" a="1"/>
  <c r="F306" i="1" s="1"/>
  <c r="F307" i="1" a="1"/>
  <c r="F307" i="1" s="1"/>
  <c r="F308" i="1" a="1"/>
  <c r="F308" i="1"/>
  <c r="F309" i="1" a="1"/>
  <c r="F309" i="1" s="1"/>
  <c r="F310" i="1" a="1"/>
  <c r="F310" i="1"/>
  <c r="F311" i="1" a="1"/>
  <c r="F311" i="1" s="1"/>
  <c r="F312" i="1" a="1"/>
  <c r="F312" i="1"/>
  <c r="F313" i="1" a="1"/>
  <c r="F313" i="1"/>
  <c r="F314" i="1" a="1"/>
  <c r="F314" i="1"/>
  <c r="F315" i="1" a="1"/>
  <c r="F315" i="1"/>
  <c r="F316" i="1" a="1"/>
  <c r="F316" i="1" s="1"/>
  <c r="F317" i="1" a="1"/>
  <c r="F317" i="1"/>
  <c r="F318" i="1" a="1"/>
  <c r="F318" i="1" s="1"/>
  <c r="F319" i="1" a="1"/>
  <c r="F319" i="1"/>
  <c r="F320" i="1" a="1"/>
  <c r="F320" i="1" s="1"/>
  <c r="F321" i="1" a="1"/>
  <c r="F321" i="1"/>
  <c r="F322" i="1" a="1"/>
  <c r="F322" i="1" s="1"/>
  <c r="F323" i="1" a="1"/>
  <c r="F323" i="1"/>
  <c r="F324" i="1" a="1"/>
  <c r="F324" i="1" s="1"/>
  <c r="F325" i="1" a="1"/>
  <c r="F325" i="1"/>
  <c r="F326" i="1" a="1"/>
  <c r="F326" i="1" s="1"/>
  <c r="F327" i="1" a="1"/>
  <c r="F327" i="1"/>
  <c r="F328" i="1" a="1"/>
  <c r="F328" i="1" s="1"/>
  <c r="F329" i="1" a="1"/>
  <c r="F329" i="1"/>
  <c r="F330" i="1" a="1"/>
  <c r="F330" i="1" s="1"/>
  <c r="F331" i="1" a="1"/>
  <c r="F331" i="1"/>
  <c r="F332" i="1" a="1"/>
  <c r="F332" i="1" s="1"/>
  <c r="F333" i="1" a="1"/>
  <c r="F333" i="1"/>
  <c r="F334" i="1" a="1"/>
  <c r="F334" i="1" s="1"/>
  <c r="F335" i="1" a="1"/>
  <c r="F335" i="1" s="1"/>
  <c r="F336" i="1" a="1"/>
  <c r="F336" i="1" s="1"/>
  <c r="F337" i="1" a="1"/>
  <c r="F337" i="1" s="1"/>
  <c r="F338" i="1" a="1"/>
  <c r="F338" i="1" s="1"/>
  <c r="F339" i="1" a="1"/>
  <c r="F339" i="1" s="1"/>
  <c r="F340" i="1" a="1"/>
  <c r="F340" i="1" s="1"/>
  <c r="F341" i="1" a="1"/>
  <c r="F341" i="1" s="1"/>
  <c r="F342" i="1" a="1"/>
  <c r="F342" i="1" s="1"/>
  <c r="F343" i="1" a="1"/>
  <c r="F343" i="1" s="1"/>
  <c r="F344" i="1" a="1"/>
  <c r="F344" i="1" s="1"/>
  <c r="F345" i="1" a="1"/>
  <c r="F345" i="1" s="1"/>
  <c r="F346" i="1" a="1"/>
  <c r="F346" i="1" s="1"/>
  <c r="F347" i="1" a="1"/>
  <c r="F347" i="1" s="1"/>
  <c r="F348" i="1" a="1"/>
  <c r="F348" i="1" s="1"/>
  <c r="F349" i="1" a="1"/>
  <c r="F349" i="1" s="1"/>
  <c r="F350" i="1" a="1"/>
  <c r="F350" i="1" s="1"/>
  <c r="F351" i="1" a="1"/>
  <c r="F351" i="1" s="1"/>
  <c r="F352" i="1" a="1"/>
  <c r="F352" i="1" s="1"/>
  <c r="F353" i="1" a="1"/>
  <c r="F353" i="1" s="1"/>
  <c r="F354" i="1" a="1"/>
  <c r="F354" i="1" s="1"/>
  <c r="F355" i="1" a="1"/>
  <c r="F355" i="1" s="1"/>
  <c r="F356" i="1" a="1"/>
  <c r="F356" i="1" s="1"/>
  <c r="F357" i="1" a="1"/>
  <c r="F357" i="1" s="1"/>
  <c r="F358" i="1" a="1"/>
  <c r="F358" i="1" s="1"/>
  <c r="F359" i="1" a="1"/>
  <c r="F359" i="1" s="1"/>
  <c r="F360" i="1" a="1"/>
  <c r="F360" i="1" s="1"/>
  <c r="F361" i="1" a="1"/>
  <c r="F361" i="1" s="1"/>
  <c r="F362" i="1" a="1"/>
  <c r="F362" i="1" s="1"/>
  <c r="F363" i="1" a="1"/>
  <c r="F363" i="1" s="1"/>
  <c r="F364" i="1" a="1"/>
  <c r="F364" i="1" s="1"/>
  <c r="F365" i="1" a="1"/>
  <c r="F365" i="1" s="1"/>
  <c r="F366" i="1" a="1"/>
  <c r="F366" i="1" s="1"/>
  <c r="F367" i="1" a="1"/>
  <c r="F367" i="1" s="1"/>
  <c r="F368" i="1" a="1"/>
  <c r="F368" i="1" s="1"/>
  <c r="F369" i="1" a="1"/>
  <c r="F369" i="1" s="1"/>
  <c r="F370" i="1" a="1"/>
  <c r="F370" i="1" s="1"/>
  <c r="F371" i="1" a="1"/>
  <c r="F371" i="1" s="1"/>
  <c r="F372" i="1" a="1"/>
  <c r="F372" i="1" s="1"/>
  <c r="F373" i="1" a="1"/>
  <c r="F373" i="1" s="1"/>
  <c r="F374" i="1" a="1"/>
  <c r="F374" i="1" s="1"/>
  <c r="F375" i="1" a="1"/>
  <c r="F375" i="1" s="1"/>
  <c r="F376" i="1" a="1"/>
  <c r="F376" i="1" s="1"/>
  <c r="F377" i="1" a="1"/>
  <c r="F377" i="1" s="1"/>
  <c r="F378" i="1" a="1"/>
  <c r="F378" i="1" s="1"/>
  <c r="F379" i="1" a="1"/>
  <c r="F379" i="1" s="1"/>
  <c r="F380" i="1" a="1"/>
  <c r="F380" i="1" s="1"/>
  <c r="F381" i="1" a="1"/>
  <c r="F381" i="1" s="1"/>
  <c r="F382" i="1" a="1"/>
  <c r="F382" i="1" s="1"/>
  <c r="F383" i="1" a="1"/>
  <c r="F383" i="1" s="1"/>
  <c r="F384" i="1" a="1"/>
  <c r="F384" i="1" s="1"/>
  <c r="F385" i="1" a="1"/>
  <c r="F385" i="1" s="1"/>
  <c r="F386" i="1" a="1"/>
  <c r="F386" i="1" s="1"/>
  <c r="F387" i="1" a="1"/>
  <c r="F387" i="1" s="1"/>
  <c r="F388" i="1" a="1"/>
  <c r="F388" i="1" s="1"/>
  <c r="F389" i="1" a="1"/>
  <c r="F389" i="1" s="1"/>
  <c r="F390" i="1" a="1"/>
  <c r="F390" i="1" s="1"/>
  <c r="F391" i="1" a="1"/>
  <c r="F391" i="1" s="1"/>
  <c r="F392" i="1" a="1"/>
  <c r="F392" i="1" s="1"/>
  <c r="F393" i="1" a="1"/>
  <c r="F393" i="1" s="1"/>
  <c r="F394" i="1" a="1"/>
  <c r="F394" i="1" s="1"/>
  <c r="F395" i="1" a="1"/>
  <c r="F395" i="1" s="1"/>
  <c r="F396" i="1" a="1"/>
  <c r="F396" i="1" s="1"/>
  <c r="F397" i="1" a="1"/>
  <c r="F397" i="1" s="1"/>
  <c r="F398" i="1" a="1"/>
  <c r="F398" i="1" s="1"/>
  <c r="F399" i="1" a="1"/>
  <c r="F399" i="1" s="1"/>
  <c r="F400" i="1" a="1"/>
  <c r="F400" i="1" s="1"/>
  <c r="F401" i="1" a="1"/>
  <c r="F401" i="1" s="1"/>
  <c r="F402" i="1" a="1"/>
  <c r="F402" i="1" s="1"/>
  <c r="F403" i="1" a="1"/>
  <c r="F403" i="1" s="1"/>
  <c r="F404" i="1" a="1"/>
  <c r="F404" i="1" s="1"/>
  <c r="F405" i="1" a="1"/>
  <c r="F405" i="1" s="1"/>
  <c r="F406" i="1" a="1"/>
  <c r="F406" i="1" s="1"/>
  <c r="F407" i="1" a="1"/>
  <c r="F407" i="1" s="1"/>
  <c r="F408" i="1" a="1"/>
  <c r="F408" i="1" s="1"/>
  <c r="F409" i="1" a="1"/>
  <c r="F409" i="1" s="1"/>
  <c r="F410" i="1" a="1"/>
  <c r="F410" i="1" s="1"/>
  <c r="F411" i="1" a="1"/>
  <c r="F411" i="1" s="1"/>
  <c r="F412" i="1" a="1"/>
  <c r="F412" i="1" s="1"/>
  <c r="F413" i="1" a="1"/>
  <c r="F413" i="1" s="1"/>
  <c r="F414" i="1" a="1"/>
  <c r="F414" i="1" s="1"/>
  <c r="F415" i="1" a="1"/>
  <c r="F415" i="1" s="1"/>
  <c r="F416" i="1" a="1"/>
  <c r="F416" i="1" s="1"/>
  <c r="F417" i="1" a="1"/>
  <c r="F417" i="1" s="1"/>
  <c r="F418" i="1" a="1"/>
  <c r="F418" i="1" s="1"/>
  <c r="F419" i="1" a="1"/>
  <c r="F419" i="1" s="1"/>
  <c r="F420" i="1" a="1"/>
  <c r="F420" i="1" s="1"/>
  <c r="F421" i="1" a="1"/>
  <c r="F421" i="1" s="1"/>
  <c r="F422" i="1" a="1"/>
  <c r="F422" i="1" s="1"/>
  <c r="F423" i="1" a="1"/>
  <c r="F423" i="1" s="1"/>
  <c r="F424" i="1" a="1"/>
  <c r="F424" i="1" s="1"/>
  <c r="F425" i="1" a="1"/>
  <c r="F425" i="1" s="1"/>
  <c r="F426" i="1" a="1"/>
  <c r="F426" i="1" s="1"/>
  <c r="F427" i="1" a="1"/>
  <c r="F427" i="1" s="1"/>
  <c r="F428" i="1" a="1"/>
  <c r="F428" i="1" s="1"/>
  <c r="F429" i="1" a="1"/>
  <c r="F429" i="1" s="1"/>
  <c r="F430" i="1" a="1"/>
  <c r="F430" i="1" s="1"/>
  <c r="F431" i="1" a="1"/>
  <c r="F431" i="1" s="1"/>
  <c r="F432" i="1" a="1"/>
  <c r="F432" i="1" s="1"/>
  <c r="F433" i="1" a="1"/>
  <c r="F433" i="1" s="1"/>
  <c r="F434" i="1" a="1"/>
  <c r="F434" i="1" s="1"/>
  <c r="F435" i="1" a="1"/>
  <c r="F435" i="1" s="1"/>
  <c r="F436" i="1" a="1"/>
  <c r="F436" i="1" s="1"/>
  <c r="F437" i="1" a="1"/>
  <c r="F437" i="1" s="1"/>
  <c r="F438" i="1" a="1"/>
  <c r="F438" i="1" s="1"/>
  <c r="F439" i="1" a="1"/>
  <c r="F439" i="1" s="1"/>
  <c r="F440" i="1" a="1"/>
  <c r="F440" i="1" s="1"/>
  <c r="F441" i="1" a="1"/>
  <c r="F441" i="1" s="1"/>
  <c r="F442" i="1" a="1"/>
  <c r="F442" i="1" s="1"/>
  <c r="F443" i="1" a="1"/>
  <c r="F443" i="1" s="1"/>
  <c r="F444" i="1" a="1"/>
  <c r="F444" i="1" s="1"/>
  <c r="F445" i="1" a="1"/>
  <c r="F445" i="1" s="1"/>
  <c r="F446" i="1" a="1"/>
  <c r="F446" i="1" s="1"/>
  <c r="F447" i="1" a="1"/>
  <c r="F447" i="1" s="1"/>
  <c r="F448" i="1" a="1"/>
  <c r="F448" i="1" s="1"/>
  <c r="F449" i="1" a="1"/>
  <c r="F449" i="1" s="1"/>
  <c r="F450" i="1" a="1"/>
  <c r="F450" i="1" s="1"/>
  <c r="F451" i="1" a="1"/>
  <c r="F451" i="1" s="1"/>
  <c r="F452" i="1" a="1"/>
  <c r="F452" i="1" s="1"/>
  <c r="F453" i="1" a="1"/>
  <c r="F453" i="1" s="1"/>
  <c r="F454" i="1" a="1"/>
  <c r="F454" i="1" s="1"/>
  <c r="F455" i="1" a="1"/>
  <c r="F455" i="1" s="1"/>
  <c r="F456" i="1" a="1"/>
  <c r="F456" i="1" s="1"/>
  <c r="F457" i="1" a="1"/>
  <c r="F457" i="1" s="1"/>
  <c r="F458" i="1" a="1"/>
  <c r="F458" i="1" s="1"/>
  <c r="F459" i="1" a="1"/>
  <c r="F459" i="1" s="1"/>
  <c r="F460" i="1" a="1"/>
  <c r="F460" i="1" s="1"/>
  <c r="F461" i="1" a="1"/>
  <c r="F461" i="1" s="1"/>
  <c r="F462" i="1" a="1"/>
  <c r="F462" i="1" s="1"/>
  <c r="F463" i="1" a="1"/>
  <c r="F463" i="1" s="1"/>
  <c r="F464" i="1" a="1"/>
  <c r="F464" i="1" s="1"/>
  <c r="F465" i="1" a="1"/>
  <c r="F465" i="1" s="1"/>
  <c r="F466" i="1" a="1"/>
  <c r="F466" i="1" s="1"/>
  <c r="F467" i="1" a="1"/>
  <c r="F467" i="1" s="1"/>
  <c r="F468" i="1" a="1"/>
  <c r="F468" i="1" s="1"/>
  <c r="F469" i="1" a="1"/>
  <c r="F469" i="1" s="1"/>
  <c r="F470" i="1" a="1"/>
  <c r="F470" i="1" s="1"/>
  <c r="F471" i="1" a="1"/>
  <c r="F471" i="1" s="1"/>
  <c r="F472" i="1" a="1"/>
  <c r="F472" i="1" s="1"/>
  <c r="F473" i="1" a="1"/>
  <c r="F473" i="1" s="1"/>
  <c r="F474" i="1" a="1"/>
  <c r="F474" i="1" s="1"/>
  <c r="F475" i="1" a="1"/>
  <c r="F475" i="1" s="1"/>
  <c r="F476" i="1" a="1"/>
  <c r="F476" i="1" s="1"/>
  <c r="F477" i="1" a="1"/>
  <c r="F477" i="1" s="1"/>
  <c r="F478" i="1" a="1"/>
  <c r="F478" i="1" s="1"/>
  <c r="F479" i="1" a="1"/>
  <c r="F479" i="1" s="1"/>
  <c r="F480" i="1" a="1"/>
  <c r="F480" i="1" s="1"/>
  <c r="F481" i="1" a="1"/>
  <c r="F481" i="1" s="1"/>
  <c r="F482" i="1" a="1"/>
  <c r="F482" i="1" s="1"/>
  <c r="F483" i="1" a="1"/>
  <c r="F483" i="1" s="1"/>
  <c r="F484" i="1" a="1"/>
  <c r="F484" i="1" s="1"/>
  <c r="F485" i="1" a="1"/>
  <c r="F485" i="1" s="1"/>
  <c r="F486" i="1" a="1"/>
  <c r="F486" i="1" s="1"/>
  <c r="F487" i="1" a="1"/>
  <c r="F487" i="1" s="1"/>
  <c r="F488" i="1" a="1"/>
  <c r="F488" i="1" s="1"/>
  <c r="F489" i="1" a="1"/>
  <c r="F489" i="1" s="1"/>
  <c r="F490" i="1" a="1"/>
  <c r="F490" i="1" s="1"/>
  <c r="F3" i="1" a="1"/>
  <c r="F3" i="1" s="1"/>
  <c r="I14" i="1" l="1"/>
  <c r="I13" i="1"/>
  <c r="I9" i="1"/>
  <c r="I8" i="1"/>
  <c r="I6" i="1"/>
  <c r="I5" i="1"/>
  <c r="I4" i="1" l="1"/>
  <c r="I3" i="1"/>
  <c r="I2" i="1"/>
  <c r="A3" i="1"/>
  <c r="A4" i="1" l="1"/>
  <c r="I11" i="1"/>
  <c r="A5" i="1" l="1"/>
  <c r="I7" i="1"/>
  <c r="I12" i="1"/>
  <c r="I10" i="1"/>
  <c r="A6" i="1" l="1"/>
  <c r="A7" i="1" l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A47" i="1" l="1"/>
  <c r="A48" i="1" l="1"/>
  <c r="A49" i="1" l="1"/>
  <c r="A50" i="1" l="1"/>
  <c r="A51" i="1" l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6" i="1" l="1"/>
  <c r="A67" i="1" l="1"/>
  <c r="A68" i="1" l="1"/>
  <c r="A69" i="1" l="1"/>
  <c r="A70" i="1" l="1"/>
  <c r="A71" i="1" l="1"/>
  <c r="A72" i="1" l="1"/>
  <c r="A73" i="1" l="1"/>
  <c r="A74" i="1" l="1"/>
  <c r="A75" i="1" l="1"/>
  <c r="A76" i="1" l="1"/>
  <c r="A77" i="1" l="1"/>
  <c r="A78" i="1" l="1"/>
  <c r="A79" i="1" l="1"/>
  <c r="A80" i="1" l="1"/>
  <c r="A81" i="1" l="1"/>
  <c r="A82" i="1" l="1"/>
  <c r="A83" i="1" l="1"/>
  <c r="A84" i="1" l="1"/>
  <c r="A85" i="1" l="1"/>
  <c r="A86" i="1" l="1"/>
  <c r="A87" i="1" l="1"/>
  <c r="A88" i="1" l="1"/>
  <c r="A89" i="1" l="1"/>
  <c r="A90" i="1" l="1"/>
  <c r="A91" i="1" l="1"/>
  <c r="A92" i="1" l="1"/>
  <c r="A93" i="1" l="1"/>
  <c r="A94" i="1" l="1"/>
  <c r="A95" i="1" l="1"/>
  <c r="A96" i="1" l="1"/>
  <c r="A97" i="1" l="1"/>
  <c r="A98" i="1" l="1"/>
  <c r="A99" i="1" l="1"/>
  <c r="A100" i="1" l="1"/>
  <c r="A101" i="1" l="1"/>
  <c r="A102" i="1" l="1"/>
  <c r="A103" i="1" l="1"/>
  <c r="A104" i="1" l="1"/>
  <c r="A105" i="1" l="1"/>
  <c r="A106" i="1" l="1"/>
  <c r="A107" i="1" l="1"/>
  <c r="A108" i="1" l="1"/>
  <c r="A109" i="1" l="1"/>
  <c r="A110" i="1" l="1"/>
  <c r="A111" i="1" l="1"/>
  <c r="A112" i="1" l="1"/>
  <c r="A113" i="1" l="1"/>
  <c r="A114" i="1" l="1"/>
  <c r="A115" i="1" l="1"/>
  <c r="A116" i="1" l="1"/>
  <c r="A117" i="1" l="1"/>
  <c r="A118" i="1" l="1"/>
  <c r="A119" i="1" l="1"/>
  <c r="A120" i="1" l="1"/>
  <c r="A121" i="1" l="1"/>
  <c r="A122" i="1" l="1"/>
  <c r="A123" i="1" l="1"/>
  <c r="A124" i="1" l="1"/>
  <c r="A125" i="1" l="1"/>
  <c r="A126" i="1" l="1"/>
  <c r="A127" i="1" l="1"/>
  <c r="A128" i="1" l="1"/>
  <c r="A129" i="1" l="1"/>
  <c r="A130" i="1" l="1"/>
  <c r="A131" i="1" l="1"/>
  <c r="A132" i="1" l="1"/>
  <c r="A133" i="1" l="1"/>
  <c r="A134" i="1" l="1"/>
  <c r="A135" i="1" l="1"/>
  <c r="A136" i="1" l="1"/>
  <c r="A137" i="1" l="1"/>
  <c r="A138" i="1" l="1"/>
  <c r="A139" i="1" l="1"/>
  <c r="A140" i="1" l="1"/>
  <c r="A141" i="1" l="1"/>
  <c r="A142" i="1" l="1"/>
  <c r="A143" i="1" l="1"/>
  <c r="A144" i="1" l="1"/>
  <c r="A145" i="1" l="1"/>
  <c r="A146" i="1" l="1"/>
  <c r="A147" i="1" l="1"/>
  <c r="A148" i="1" l="1"/>
  <c r="A149" i="1" l="1"/>
  <c r="A150" i="1" l="1"/>
  <c r="A151" i="1" l="1"/>
  <c r="A152" i="1" l="1"/>
  <c r="A153" i="1" l="1"/>
  <c r="A154" i="1" l="1"/>
  <c r="A155" i="1" l="1"/>
  <c r="A156" i="1" l="1"/>
  <c r="A157" i="1" l="1"/>
  <c r="A158" i="1" l="1"/>
  <c r="A159" i="1" l="1"/>
  <c r="A160" i="1" l="1"/>
  <c r="A161" i="1" l="1"/>
  <c r="A162" i="1" l="1"/>
  <c r="A163" i="1" l="1"/>
  <c r="A164" i="1" l="1"/>
  <c r="A165" i="1" l="1"/>
  <c r="A166" i="1" l="1"/>
  <c r="A167" i="1" l="1"/>
  <c r="A168" i="1" l="1"/>
  <c r="A169" i="1" l="1"/>
  <c r="A170" i="1" l="1"/>
  <c r="A171" i="1" l="1"/>
  <c r="A172" i="1" l="1"/>
  <c r="A173" i="1" l="1"/>
  <c r="A174" i="1" l="1"/>
  <c r="A175" i="1" l="1"/>
  <c r="A176" i="1" l="1"/>
  <c r="A177" i="1" l="1"/>
  <c r="A178" i="1" l="1"/>
  <c r="A179" i="1" l="1"/>
  <c r="A180" i="1" l="1"/>
  <c r="A181" i="1" l="1"/>
  <c r="A182" i="1" l="1"/>
  <c r="A183" i="1" l="1"/>
  <c r="A184" i="1" l="1"/>
  <c r="A185" i="1" l="1"/>
  <c r="A186" i="1" l="1"/>
  <c r="A187" i="1" l="1"/>
  <c r="A188" i="1" l="1"/>
  <c r="A189" i="1" l="1"/>
  <c r="A190" i="1" l="1"/>
  <c r="A191" i="1" l="1"/>
  <c r="A192" i="1" l="1"/>
  <c r="A193" i="1" l="1"/>
  <c r="A194" i="1" l="1"/>
  <c r="A195" i="1" l="1"/>
  <c r="A196" i="1" l="1"/>
  <c r="A197" i="1" l="1"/>
  <c r="A198" i="1" l="1"/>
  <c r="A199" i="1" l="1"/>
  <c r="A200" i="1" l="1"/>
  <c r="A201" i="1" l="1"/>
  <c r="A202" i="1" l="1"/>
  <c r="A203" i="1" l="1"/>
  <c r="A204" i="1" l="1"/>
  <c r="A205" i="1" l="1"/>
  <c r="A206" i="1" l="1"/>
  <c r="A207" i="1" l="1"/>
  <c r="A208" i="1" l="1"/>
  <c r="A209" i="1" l="1"/>
  <c r="A210" i="1" l="1"/>
  <c r="A211" i="1" l="1"/>
  <c r="A212" i="1" l="1"/>
  <c r="A213" i="1" l="1"/>
  <c r="A214" i="1" l="1"/>
  <c r="A215" i="1" l="1"/>
  <c r="A216" i="1" l="1"/>
  <c r="A217" i="1" l="1"/>
  <c r="A218" i="1" l="1"/>
  <c r="A219" i="1" l="1"/>
  <c r="A220" i="1" l="1"/>
  <c r="A221" i="1" l="1"/>
  <c r="A222" i="1" l="1"/>
  <c r="A223" i="1" l="1"/>
  <c r="A224" i="1" l="1"/>
  <c r="A225" i="1" l="1"/>
  <c r="A226" i="1" l="1"/>
  <c r="A227" i="1" l="1"/>
  <c r="A228" i="1" l="1"/>
  <c r="A229" i="1" l="1"/>
  <c r="A230" i="1" l="1"/>
  <c r="A231" i="1" l="1"/>
  <c r="A232" i="1" l="1"/>
  <c r="A233" i="1" l="1"/>
  <c r="A234" i="1" l="1"/>
  <c r="A235" i="1" l="1"/>
  <c r="A236" i="1" l="1"/>
  <c r="A237" i="1" l="1"/>
  <c r="A238" i="1" l="1"/>
  <c r="A239" i="1" l="1"/>
  <c r="A240" i="1" l="1"/>
  <c r="A241" i="1" l="1"/>
  <c r="A242" i="1" l="1"/>
  <c r="A243" i="1" l="1"/>
  <c r="A244" i="1" l="1"/>
  <c r="A245" i="1" l="1"/>
  <c r="A246" i="1" l="1"/>
  <c r="A247" i="1" l="1"/>
  <c r="A248" i="1" l="1"/>
  <c r="A249" i="1" l="1"/>
  <c r="A250" i="1" l="1"/>
  <c r="A251" i="1" l="1"/>
  <c r="A252" i="1" l="1"/>
  <c r="A253" i="1" l="1"/>
  <c r="A254" i="1" l="1"/>
  <c r="A255" i="1" l="1"/>
  <c r="A256" i="1" l="1"/>
  <c r="A257" i="1" l="1"/>
  <c r="A258" i="1" l="1"/>
  <c r="A259" i="1" l="1"/>
  <c r="A260" i="1" l="1"/>
  <c r="A261" i="1" l="1"/>
  <c r="A262" i="1" l="1"/>
  <c r="A263" i="1" l="1"/>
  <c r="A264" i="1" l="1"/>
  <c r="A265" i="1" l="1"/>
  <c r="A266" i="1" l="1"/>
  <c r="A267" i="1" l="1"/>
  <c r="A268" i="1" l="1"/>
  <c r="A269" i="1" l="1"/>
  <c r="A270" i="1" l="1"/>
  <c r="A271" i="1" l="1"/>
  <c r="A272" i="1" l="1"/>
  <c r="A273" i="1" l="1"/>
  <c r="A274" i="1" l="1"/>
  <c r="A275" i="1" l="1"/>
  <c r="A276" i="1" l="1"/>
  <c r="A277" i="1" l="1"/>
  <c r="A278" i="1" l="1"/>
  <c r="A279" i="1" l="1"/>
  <c r="A280" i="1" l="1"/>
  <c r="A281" i="1" l="1"/>
  <c r="A282" i="1" l="1"/>
  <c r="A283" i="1" l="1"/>
  <c r="A284" i="1" l="1"/>
  <c r="A285" i="1" l="1"/>
  <c r="A286" i="1" l="1"/>
  <c r="A287" i="1" l="1"/>
  <c r="A288" i="1" l="1"/>
  <c r="A289" i="1" l="1"/>
  <c r="A290" i="1" l="1"/>
  <c r="A291" i="1" l="1"/>
  <c r="A292" i="1" l="1"/>
  <c r="A293" i="1" l="1"/>
  <c r="A294" i="1" l="1"/>
  <c r="A295" i="1" l="1"/>
  <c r="A296" i="1" l="1"/>
  <c r="A297" i="1" l="1"/>
  <c r="A298" i="1" l="1"/>
  <c r="A299" i="1" l="1"/>
  <c r="A300" i="1" l="1"/>
  <c r="A301" i="1" l="1"/>
  <c r="A302" i="1" l="1"/>
  <c r="A303" i="1" l="1"/>
  <c r="A304" i="1" l="1"/>
  <c r="A305" i="1" l="1"/>
  <c r="A306" i="1" l="1"/>
  <c r="A307" i="1" l="1"/>
  <c r="A308" i="1" l="1"/>
  <c r="A309" i="1" l="1"/>
  <c r="A310" i="1" l="1"/>
  <c r="A311" i="1" l="1"/>
  <c r="A312" i="1" l="1"/>
  <c r="A313" i="1" l="1"/>
  <c r="A314" i="1" l="1"/>
  <c r="A315" i="1" l="1"/>
  <c r="A316" i="1" l="1"/>
  <c r="A317" i="1" l="1"/>
  <c r="A318" i="1" l="1"/>
  <c r="A319" i="1" l="1"/>
  <c r="A320" i="1" l="1"/>
  <c r="A321" i="1" l="1"/>
  <c r="A322" i="1" l="1"/>
  <c r="A323" i="1" l="1"/>
  <c r="A324" i="1" l="1"/>
  <c r="A325" i="1" l="1"/>
  <c r="A326" i="1" l="1"/>
  <c r="A327" i="1" l="1"/>
  <c r="A328" i="1" l="1"/>
  <c r="A329" i="1" l="1"/>
  <c r="A330" i="1" l="1"/>
  <c r="A331" i="1" l="1"/>
  <c r="A332" i="1" l="1"/>
  <c r="A333" i="1" l="1"/>
  <c r="A334" i="1" l="1"/>
  <c r="A335" i="1" l="1"/>
  <c r="A336" i="1" l="1"/>
  <c r="A337" i="1" l="1"/>
  <c r="A338" i="1" l="1"/>
  <c r="A339" i="1" l="1"/>
  <c r="A340" i="1" l="1"/>
  <c r="A341" i="1" l="1"/>
  <c r="A342" i="1" l="1"/>
  <c r="A343" i="1" l="1"/>
  <c r="A344" i="1" l="1"/>
  <c r="A345" i="1" l="1"/>
  <c r="A346" i="1" l="1"/>
  <c r="A347" i="1" l="1"/>
  <c r="A348" i="1" l="1"/>
  <c r="A349" i="1" l="1"/>
  <c r="A350" i="1" l="1"/>
  <c r="A351" i="1" l="1"/>
  <c r="A352" i="1" l="1"/>
  <c r="A353" i="1" l="1"/>
  <c r="A354" i="1" l="1"/>
  <c r="A355" i="1" l="1"/>
  <c r="A356" i="1" l="1"/>
  <c r="A357" i="1" l="1"/>
  <c r="A358" i="1" l="1"/>
  <c r="A359" i="1" l="1"/>
  <c r="A360" i="1" l="1"/>
  <c r="A361" i="1" l="1"/>
  <c r="A362" i="1" l="1"/>
  <c r="A363" i="1" l="1"/>
  <c r="A364" i="1" l="1"/>
  <c r="A365" i="1" l="1"/>
  <c r="A366" i="1" l="1"/>
  <c r="A367" i="1" l="1"/>
  <c r="A368" i="1" l="1"/>
  <c r="A369" i="1" l="1"/>
  <c r="A370" i="1" l="1"/>
  <c r="A371" i="1" l="1"/>
  <c r="A372" i="1" l="1"/>
  <c r="A373" i="1" l="1"/>
  <c r="A374" i="1" l="1"/>
  <c r="A375" i="1" l="1"/>
  <c r="A376" i="1" l="1"/>
  <c r="A377" i="1" l="1"/>
  <c r="A378" i="1" l="1"/>
  <c r="A379" i="1" l="1"/>
  <c r="A380" i="1" l="1"/>
  <c r="A381" i="1" l="1"/>
  <c r="A382" i="1" l="1"/>
  <c r="A383" i="1" l="1"/>
  <c r="A384" i="1" l="1"/>
  <c r="A385" i="1" l="1"/>
  <c r="A386" i="1" l="1"/>
  <c r="A387" i="1" l="1"/>
  <c r="A388" i="1" l="1"/>
  <c r="A389" i="1" l="1"/>
  <c r="A390" i="1" l="1"/>
  <c r="A391" i="1" l="1"/>
  <c r="A392" i="1" l="1"/>
  <c r="A393" i="1" l="1"/>
  <c r="A394" i="1" l="1"/>
  <c r="A395" i="1" l="1"/>
  <c r="A396" i="1" l="1"/>
  <c r="A397" i="1" l="1"/>
  <c r="A398" i="1" l="1"/>
  <c r="A399" i="1" l="1"/>
  <c r="A400" i="1" l="1"/>
  <c r="A401" i="1" l="1"/>
  <c r="A402" i="1" l="1"/>
  <c r="A403" i="1" l="1"/>
  <c r="A404" i="1" l="1"/>
  <c r="A405" i="1" l="1"/>
  <c r="A406" i="1" l="1"/>
  <c r="A407" i="1" l="1"/>
  <c r="A408" i="1" l="1"/>
  <c r="A409" i="1" l="1"/>
  <c r="A410" i="1" l="1"/>
  <c r="A411" i="1" l="1"/>
  <c r="A412" i="1" l="1"/>
  <c r="A413" i="1" l="1"/>
  <c r="A414" i="1" l="1"/>
  <c r="A415" i="1" l="1"/>
  <c r="A416" i="1" l="1"/>
  <c r="A417" i="1" l="1"/>
  <c r="A418" i="1" l="1"/>
  <c r="A419" i="1" l="1"/>
  <c r="A420" i="1" l="1"/>
  <c r="A421" i="1" l="1"/>
  <c r="A422" i="1" l="1"/>
  <c r="A423" i="1" l="1"/>
  <c r="A424" i="1" l="1"/>
  <c r="A425" i="1" l="1"/>
  <c r="A426" i="1" l="1"/>
  <c r="A427" i="1" l="1"/>
  <c r="A428" i="1" l="1"/>
  <c r="A429" i="1" l="1"/>
  <c r="A430" i="1" l="1"/>
  <c r="A431" i="1" l="1"/>
  <c r="A432" i="1" l="1"/>
  <c r="A433" i="1" l="1"/>
  <c r="A434" i="1" l="1"/>
  <c r="A435" i="1" l="1"/>
  <c r="A436" i="1" l="1"/>
  <c r="A437" i="1" l="1"/>
  <c r="A438" i="1" l="1"/>
  <c r="A439" i="1" l="1"/>
  <c r="A440" i="1" l="1"/>
  <c r="A441" i="1" l="1"/>
  <c r="A442" i="1" l="1"/>
  <c r="A443" i="1" l="1"/>
  <c r="A444" i="1" l="1"/>
  <c r="A445" i="1" l="1"/>
  <c r="A446" i="1" l="1"/>
  <c r="A447" i="1" l="1"/>
  <c r="A448" i="1" l="1"/>
  <c r="A449" i="1" l="1"/>
  <c r="A450" i="1" l="1"/>
  <c r="A451" i="1" l="1"/>
  <c r="A452" i="1" l="1"/>
  <c r="A453" i="1" l="1"/>
  <c r="A454" i="1" l="1"/>
  <c r="A455" i="1" l="1"/>
  <c r="A456" i="1" l="1"/>
  <c r="A457" i="1" l="1"/>
  <c r="A458" i="1" l="1"/>
  <c r="A459" i="1" l="1"/>
  <c r="A460" i="1" l="1"/>
  <c r="A461" i="1" l="1"/>
  <c r="A462" i="1" l="1"/>
  <c r="A463" i="1" l="1"/>
  <c r="A464" i="1" l="1"/>
  <c r="A465" i="1" l="1"/>
  <c r="A466" i="1" l="1"/>
  <c r="A467" i="1" l="1"/>
  <c r="A468" i="1" l="1"/>
  <c r="A469" i="1" l="1"/>
  <c r="A470" i="1" l="1"/>
  <c r="A471" i="1" l="1"/>
  <c r="A472" i="1" l="1"/>
  <c r="A473" i="1" l="1"/>
  <c r="A474" i="1" l="1"/>
  <c r="A475" i="1" l="1"/>
  <c r="A476" i="1" l="1"/>
  <c r="A477" i="1" l="1"/>
  <c r="A478" i="1" l="1"/>
  <c r="A479" i="1" l="1"/>
  <c r="A480" i="1" l="1"/>
  <c r="A481" i="1" l="1"/>
  <c r="A482" i="1" l="1"/>
  <c r="A483" i="1" l="1"/>
  <c r="A484" i="1" l="1"/>
  <c r="A485" i="1" l="1"/>
  <c r="A486" i="1" l="1"/>
  <c r="A487" i="1" l="1"/>
  <c r="A488" i="1" l="1"/>
  <c r="A489" i="1" l="1"/>
  <c r="A490" i="1" l="1"/>
  <c r="E489" i="1"/>
  <c r="E199" i="1"/>
  <c r="E303" i="1"/>
  <c r="E323" i="1"/>
  <c r="E91" i="1"/>
  <c r="E89" i="1"/>
  <c r="E143" i="1"/>
  <c r="E159" i="1"/>
  <c r="E87" i="1"/>
  <c r="E69" i="1"/>
  <c r="E173" i="1"/>
  <c r="E345" i="1"/>
  <c r="E133" i="1"/>
  <c r="E73" i="1"/>
  <c r="E167" i="1"/>
  <c r="E415" i="1"/>
  <c r="E67" i="1"/>
  <c r="E393" i="1"/>
  <c r="E427" i="1"/>
  <c r="E49" i="1"/>
  <c r="E169" i="1"/>
  <c r="E295" i="1"/>
  <c r="E57" i="1"/>
  <c r="E307" i="1"/>
  <c r="E41" i="1"/>
  <c r="E297" i="1"/>
  <c r="E461" i="1"/>
  <c r="E441" i="1"/>
  <c r="E14" i="1"/>
  <c r="E253" i="1"/>
  <c r="E225" i="1"/>
  <c r="E327" i="1"/>
  <c r="E201" i="1"/>
  <c r="E13" i="1"/>
  <c r="E243" i="1"/>
  <c r="E205" i="1"/>
  <c r="E193" i="1"/>
  <c r="E47" i="1"/>
  <c r="E211" i="1"/>
  <c r="E109" i="1"/>
  <c r="E255" i="1"/>
  <c r="E391" i="1"/>
  <c r="E221" i="1"/>
  <c r="E93" i="1"/>
  <c r="E145" i="1"/>
  <c r="E435" i="1"/>
  <c r="E125" i="1"/>
  <c r="E113" i="1"/>
  <c r="E79" i="1"/>
  <c r="E343" i="1"/>
  <c r="E471" i="1"/>
  <c r="E181" i="1"/>
  <c r="E449" i="1"/>
  <c r="E487" i="1"/>
  <c r="E465" i="1"/>
  <c r="E151" i="1"/>
  <c r="E77" i="1"/>
  <c r="E483" i="1"/>
  <c r="E417" i="1"/>
  <c r="E111" i="1"/>
  <c r="E335" i="1"/>
  <c r="E12" i="1"/>
  <c r="E209" i="1"/>
  <c r="E131" i="1"/>
  <c r="E53" i="1"/>
  <c r="E309" i="1"/>
  <c r="E419" i="1"/>
  <c r="E127" i="1"/>
  <c r="E451" i="1"/>
  <c r="E27" i="1"/>
  <c r="E481" i="1"/>
  <c r="E357" i="1"/>
  <c r="E191" i="1"/>
  <c r="E239" i="1"/>
  <c r="E7" i="1"/>
  <c r="E155" i="1"/>
  <c r="E473" i="1"/>
  <c r="E161" i="1"/>
  <c r="E213" i="1"/>
  <c r="E20" i="1"/>
  <c r="E71" i="1"/>
  <c r="E18" i="1"/>
  <c r="E85" i="1"/>
  <c r="E291" i="1"/>
  <c r="E75" i="1"/>
  <c r="E387" i="1"/>
  <c r="E460" i="1"/>
  <c r="E83" i="1"/>
  <c r="E453" i="1"/>
  <c r="E115" i="1"/>
  <c r="E283" i="1"/>
  <c r="E23" i="1"/>
  <c r="E289" i="1"/>
  <c r="E409" i="1"/>
  <c r="E261" i="1"/>
  <c r="E421" i="1"/>
  <c r="E63" i="1"/>
  <c r="E33" i="1"/>
  <c r="E403" i="1"/>
  <c r="E313" i="1"/>
  <c r="E277" i="1"/>
  <c r="E397" i="1"/>
  <c r="E333" i="1"/>
  <c r="E15" i="1"/>
  <c r="E331" i="1"/>
  <c r="E267" i="1"/>
  <c r="E105" i="1"/>
  <c r="E215" i="1"/>
  <c r="E311" i="1"/>
  <c r="E407" i="1"/>
  <c r="E371" i="1"/>
  <c r="E477" i="1"/>
  <c r="E233" i="1"/>
  <c r="E317" i="1"/>
  <c r="E157" i="1"/>
  <c r="E45" i="1"/>
  <c r="E447" i="1"/>
  <c r="E19" i="1"/>
  <c r="E413" i="1"/>
  <c r="E185" i="1"/>
  <c r="E97" i="1"/>
  <c r="E119" i="1"/>
  <c r="E103" i="1"/>
  <c r="E195" i="1"/>
  <c r="E37" i="1"/>
  <c r="E65" i="1"/>
  <c r="E259" i="1"/>
  <c r="E263" i="1"/>
  <c r="E175" i="1"/>
  <c r="E463" i="1"/>
  <c r="E237" i="1"/>
  <c r="E369" i="1"/>
  <c r="E285" i="1"/>
  <c r="E429" i="1"/>
  <c r="E431" i="1"/>
  <c r="E467" i="1"/>
  <c r="E457" i="1"/>
  <c r="E231" i="1"/>
  <c r="E137" i="1"/>
  <c r="E281" i="1"/>
  <c r="E17" i="1"/>
  <c r="E241" i="1"/>
  <c r="E187" i="1"/>
  <c r="E245" i="1"/>
  <c r="E163" i="1"/>
  <c r="E275" i="1"/>
  <c r="E217" i="1"/>
  <c r="E437" i="1"/>
  <c r="E293" i="1"/>
  <c r="E321" i="1"/>
  <c r="E439" i="1"/>
  <c r="E445" i="1"/>
  <c r="E29" i="1"/>
  <c r="E177" i="1"/>
  <c r="E299" i="1"/>
  <c r="E337" i="1"/>
  <c r="E31" i="1"/>
  <c r="E383" i="1"/>
  <c r="E279" i="1"/>
  <c r="E81" i="1"/>
  <c r="E355" i="1"/>
  <c r="E153" i="1"/>
  <c r="E433" i="1"/>
  <c r="E379" i="1"/>
  <c r="E459" i="1"/>
  <c r="E235" i="1"/>
  <c r="E61" i="1"/>
  <c r="E219" i="1"/>
  <c r="E475" i="1"/>
  <c r="E385" i="1"/>
  <c r="E5" i="1"/>
  <c r="E361" i="1"/>
  <c r="E349" i="1"/>
  <c r="E9" i="1"/>
  <c r="E485" i="1"/>
  <c r="E229" i="1"/>
  <c r="E11" i="1"/>
  <c r="E365" i="1"/>
  <c r="E315" i="1"/>
  <c r="E353" i="1"/>
  <c r="E51" i="1"/>
  <c r="E59" i="1"/>
  <c r="E249" i="1"/>
  <c r="E351" i="1"/>
  <c r="E359" i="1"/>
  <c r="E479" i="1"/>
  <c r="E443" i="1"/>
  <c r="E141" i="1"/>
  <c r="E347" i="1"/>
  <c r="E395" i="1"/>
  <c r="E287" i="1"/>
  <c r="E99" i="1"/>
  <c r="E305" i="1"/>
  <c r="E271" i="1"/>
  <c r="E55" i="1"/>
  <c r="E301" i="1"/>
  <c r="E165" i="1"/>
  <c r="E207" i="1"/>
  <c r="E183" i="1"/>
  <c r="E469" i="1"/>
  <c r="E21" i="1"/>
  <c r="E339" i="1"/>
  <c r="E247" i="1"/>
  <c r="E405" i="1"/>
  <c r="E381" i="1"/>
  <c r="E139" i="1"/>
  <c r="E35" i="1"/>
  <c r="E375" i="1"/>
  <c r="E423" i="1"/>
  <c r="E227" i="1"/>
  <c r="E363" i="1"/>
  <c r="E203" i="1"/>
  <c r="E179" i="1"/>
  <c r="E28" i="1"/>
  <c r="E24" i="1"/>
  <c r="E341" i="1"/>
  <c r="E265" i="1"/>
  <c r="E425" i="1"/>
  <c r="E399" i="1"/>
  <c r="E95" i="1"/>
  <c r="E117" i="1"/>
  <c r="E189" i="1"/>
  <c r="E269" i="1"/>
  <c r="E411" i="1"/>
  <c r="E377" i="1"/>
  <c r="E149" i="1"/>
  <c r="E325" i="1"/>
  <c r="E101" i="1"/>
  <c r="E455" i="1"/>
  <c r="E273" i="1"/>
  <c r="E490" i="1" l="1"/>
  <c r="D43" i="1"/>
  <c r="D47" i="1"/>
  <c r="D55" i="1"/>
  <c r="D425" i="1"/>
  <c r="D120" i="1"/>
  <c r="D463" i="1"/>
  <c r="D231" i="1"/>
  <c r="D227" i="1"/>
  <c r="D376" i="1"/>
  <c r="D325" i="1"/>
  <c r="D123" i="1"/>
  <c r="D361" i="1"/>
  <c r="D143" i="1"/>
  <c r="D421" i="1"/>
  <c r="D299" i="1"/>
  <c r="D323" i="1"/>
  <c r="D314" i="1"/>
  <c r="D430" i="1"/>
  <c r="D327" i="1"/>
  <c r="D176" i="1"/>
  <c r="D189" i="1"/>
  <c r="D390" i="1"/>
  <c r="D321" i="1"/>
  <c r="D470" i="1"/>
  <c r="D89" i="1"/>
  <c r="D455" i="1"/>
  <c r="D162" i="1"/>
  <c r="D165" i="1"/>
  <c r="D265" i="1"/>
  <c r="D474" i="1"/>
  <c r="D427" i="1"/>
  <c r="D82" i="1"/>
  <c r="D147" i="1"/>
  <c r="D57" i="1"/>
  <c r="D480" i="1"/>
  <c r="D258" i="1"/>
  <c r="D81" i="1"/>
  <c r="D166" i="1"/>
  <c r="D334" i="1"/>
  <c r="D263" i="1"/>
  <c r="D307" i="1"/>
  <c r="D125" i="1"/>
  <c r="D483" i="1"/>
  <c r="D257" i="1"/>
  <c r="D278" i="1"/>
  <c r="D434" i="1"/>
  <c r="D331" i="1"/>
  <c r="D404" i="1"/>
  <c r="D103" i="1"/>
  <c r="D406" i="1"/>
  <c r="D115" i="1"/>
  <c r="D225" i="1"/>
  <c r="D93" i="1"/>
  <c r="D382" i="1"/>
  <c r="D68" i="1"/>
  <c r="D69" i="1"/>
  <c r="D269" i="1"/>
  <c r="D150" i="1"/>
  <c r="D449" i="1"/>
  <c r="D199" i="1"/>
  <c r="D163" i="1"/>
  <c r="D61" i="1"/>
  <c r="D478" i="1"/>
  <c r="D193" i="1"/>
  <c r="D214" i="1"/>
  <c r="D350" i="1"/>
  <c r="D267" i="1"/>
  <c r="D302" i="1"/>
  <c r="D326" i="1"/>
  <c r="D112" i="1"/>
  <c r="D261" i="1"/>
  <c r="D169" i="1"/>
  <c r="D461" i="1"/>
  <c r="D408" i="1"/>
  <c r="D107" i="1"/>
  <c r="D487" i="1"/>
  <c r="D407" i="1"/>
  <c r="D270" i="1"/>
  <c r="D44" i="1"/>
  <c r="D386" i="1"/>
  <c r="D72" i="1"/>
  <c r="D484" i="1"/>
  <c r="D204" i="1"/>
  <c r="D409" i="1"/>
  <c r="D116" i="1"/>
  <c r="D197" i="1"/>
  <c r="D317" i="1"/>
  <c r="D211" i="1"/>
  <c r="D118" i="1"/>
  <c r="D395" i="1"/>
  <c r="D119" i="1"/>
  <c r="D454" i="1"/>
  <c r="D184" i="1"/>
  <c r="D417" i="1"/>
  <c r="D295" i="1"/>
  <c r="D64" i="1"/>
  <c r="D422" i="1"/>
  <c r="D186" i="1"/>
  <c r="D187" i="1"/>
  <c r="D94" i="1"/>
  <c r="D207" i="1"/>
  <c r="D399" i="1"/>
  <c r="D363" i="1"/>
  <c r="D144" i="1"/>
  <c r="D188" i="1"/>
  <c r="D385" i="1"/>
  <c r="D135" i="1"/>
  <c r="D370" i="1"/>
  <c r="D414" i="1"/>
  <c r="D78" i="1"/>
  <c r="D191" i="1"/>
  <c r="D431" i="1"/>
  <c r="D219" i="1"/>
  <c r="D254" i="1"/>
  <c r="D367" i="1"/>
  <c r="D364" i="1"/>
  <c r="D177" i="1"/>
  <c r="D146" i="1"/>
  <c r="D339" i="1"/>
  <c r="D121" i="1"/>
  <c r="D397" i="1"/>
  <c r="D322" i="1"/>
  <c r="D145" i="1"/>
  <c r="D230" i="1"/>
  <c r="D104" i="1"/>
  <c r="D388" i="1"/>
  <c r="D87" i="1"/>
  <c r="D366" i="1"/>
  <c r="D280" i="1"/>
  <c r="D218" i="1"/>
  <c r="D113" i="1"/>
  <c r="D338" i="1"/>
  <c r="D52" i="1"/>
  <c r="D352" i="1"/>
  <c r="D253" i="1"/>
  <c r="D51" i="1"/>
  <c r="D54" i="1"/>
  <c r="D310" i="1"/>
  <c r="D311" i="1"/>
  <c r="D128" i="1"/>
  <c r="D45" i="1"/>
  <c r="D462" i="1"/>
  <c r="D148" i="1"/>
  <c r="D293" i="1"/>
  <c r="D192" i="1"/>
  <c r="D442" i="1"/>
  <c r="D379" i="1"/>
  <c r="D286" i="1"/>
  <c r="D451" i="1"/>
  <c r="D216" i="1"/>
  <c r="D357" i="1"/>
  <c r="D124" i="1"/>
  <c r="D281" i="1"/>
  <c r="D63" i="1"/>
  <c r="D392" i="1"/>
  <c r="D91" i="1"/>
  <c r="D126" i="1"/>
  <c r="D239" i="1"/>
  <c r="D161" i="1"/>
  <c r="D354" i="1"/>
  <c r="D56" i="1"/>
  <c r="D468" i="1"/>
  <c r="D167" i="1"/>
  <c r="D99" i="1"/>
  <c r="D410" i="1"/>
  <c r="D315" i="1"/>
  <c r="D222" i="1"/>
  <c r="D335" i="1"/>
  <c r="D466" i="1"/>
  <c r="D152" i="1"/>
  <c r="D181" i="1"/>
  <c r="D217" i="1"/>
  <c r="D377" i="1"/>
  <c r="D290" i="1"/>
  <c r="D383" i="1"/>
  <c r="D62" i="1"/>
  <c r="D175" i="1"/>
  <c r="D172" i="1"/>
  <c r="D444" i="1"/>
  <c r="D285" i="1"/>
  <c r="D441" i="1"/>
  <c r="D260" i="1"/>
  <c r="D234" i="1"/>
  <c r="D130" i="1"/>
  <c r="D209" i="1"/>
  <c r="D294" i="1"/>
  <c r="D154" i="1"/>
  <c r="D233" i="1"/>
  <c r="D394" i="1"/>
  <c r="D472" i="1"/>
  <c r="D171" i="1"/>
  <c r="D467" i="1"/>
  <c r="D232" i="1"/>
  <c r="D415" i="1"/>
  <c r="D215" i="1"/>
  <c r="D195" i="1"/>
  <c r="D77" i="1"/>
  <c r="D429" i="1"/>
  <c r="D316" i="1"/>
  <c r="D142" i="1"/>
  <c r="D255" i="1"/>
  <c r="D405" i="1"/>
  <c r="D283" i="1"/>
  <c r="D318" i="1"/>
  <c r="D92" i="1"/>
  <c r="D97" i="1"/>
  <c r="D252" i="1"/>
  <c r="D210" i="1"/>
  <c r="D224" i="1"/>
  <c r="D185" i="1"/>
  <c r="D485" i="1"/>
  <c r="D424" i="1"/>
  <c r="D134" i="1"/>
  <c r="D457" i="1"/>
  <c r="D251" i="1"/>
  <c r="D158" i="1"/>
  <c r="D271" i="1"/>
  <c r="D402" i="1"/>
  <c r="D88" i="1"/>
  <c r="D336" i="1"/>
  <c r="D371" i="1"/>
  <c r="D396" i="1"/>
  <c r="D160" i="1"/>
  <c r="D372" i="1"/>
  <c r="D448" i="1"/>
  <c r="D242" i="1"/>
  <c r="D106" i="1"/>
  <c r="D412" i="1"/>
  <c r="D80" i="1"/>
  <c r="D375" i="1"/>
  <c r="D304" i="1"/>
  <c r="D109" i="1"/>
  <c r="D443" i="1"/>
  <c r="D212" i="1"/>
  <c r="D122" i="1"/>
  <c r="D53" i="1"/>
  <c r="D419" i="1"/>
  <c r="D387" i="1"/>
  <c r="D75" i="1"/>
  <c r="D110" i="1"/>
  <c r="D223" i="1"/>
  <c r="D447" i="1"/>
  <c r="D428" i="1"/>
  <c r="D288" i="1"/>
  <c r="D168" i="1"/>
  <c r="D452" i="1"/>
  <c r="D151" i="1"/>
  <c r="D344" i="1"/>
  <c r="D416" i="1"/>
  <c r="D473" i="1"/>
  <c r="D358" i="1"/>
  <c r="D108" i="1"/>
  <c r="D450" i="1"/>
  <c r="D136" i="1"/>
  <c r="D346" i="1"/>
  <c r="D268" i="1"/>
  <c r="D289" i="1"/>
  <c r="D133" i="1"/>
  <c r="D440" i="1"/>
  <c r="D458" i="1"/>
  <c r="D46" i="1"/>
  <c r="D159" i="1"/>
  <c r="D437" i="1"/>
  <c r="D70" i="1"/>
  <c r="D439" i="1"/>
  <c r="D83" i="1"/>
  <c r="D244" i="1"/>
  <c r="D202" i="1"/>
  <c r="D114" i="1"/>
  <c r="D320" i="1"/>
  <c r="D246" i="1"/>
  <c r="D85" i="1"/>
  <c r="D345" i="1"/>
  <c r="D127" i="1"/>
  <c r="D456" i="1"/>
  <c r="D155" i="1"/>
  <c r="D190" i="1"/>
  <c r="D303" i="1"/>
  <c r="D374" i="1"/>
  <c r="D309" i="1"/>
  <c r="D313" i="1"/>
  <c r="D95" i="1"/>
  <c r="D362" i="1"/>
  <c r="D337" i="1"/>
  <c r="D460" i="1"/>
  <c r="D438" i="1"/>
  <c r="D180" i="1"/>
  <c r="D373" i="1"/>
  <c r="D50" i="1"/>
  <c r="D96" i="1"/>
  <c r="D182" i="1"/>
  <c r="D393" i="1"/>
  <c r="D183" i="1"/>
  <c r="D131" i="1"/>
  <c r="D248" i="1"/>
  <c r="D378" i="1"/>
  <c r="D359" i="1"/>
  <c r="D256" i="1"/>
  <c r="D229" i="1"/>
  <c r="D277" i="1"/>
  <c r="D349" i="1"/>
  <c r="D486" i="1"/>
  <c r="D324" i="1"/>
  <c r="D342" i="1"/>
  <c r="D194" i="1"/>
  <c r="D453" i="1"/>
  <c r="D203" i="1"/>
  <c r="D238" i="1"/>
  <c r="D351" i="1"/>
  <c r="D482" i="1"/>
  <c r="D262" i="1"/>
  <c r="D291" i="1"/>
  <c r="D368" i="1"/>
  <c r="D105" i="1"/>
  <c r="D330" i="1"/>
  <c r="D306" i="1"/>
  <c r="D471" i="1"/>
  <c r="D476" i="1"/>
  <c r="D240" i="1"/>
  <c r="D100" i="1"/>
  <c r="D149" i="1"/>
  <c r="D173" i="1"/>
  <c r="D411" i="1"/>
  <c r="D276" i="1"/>
  <c r="D250" i="1"/>
  <c r="D479" i="1"/>
  <c r="D102" i="1"/>
  <c r="D274" i="1"/>
  <c r="D101" i="1"/>
  <c r="D249" i="1"/>
  <c r="D426" i="1"/>
  <c r="D488" i="1"/>
  <c r="D273" i="1"/>
  <c r="D328" i="1"/>
  <c r="D129" i="1"/>
  <c r="D157" i="1"/>
  <c r="D446" i="1"/>
  <c r="D132" i="1"/>
  <c r="D245" i="1"/>
  <c r="D333" i="1"/>
  <c r="D156" i="1"/>
  <c r="D241" i="1"/>
  <c r="D436" i="1"/>
  <c r="D403" i="1"/>
  <c r="D200" i="1"/>
  <c r="D433" i="1"/>
  <c r="D332" i="1"/>
  <c r="D353" i="1"/>
  <c r="D356" i="1"/>
  <c r="D432" i="1"/>
  <c r="D98" i="1"/>
  <c r="D272" i="1"/>
  <c r="D201" i="1"/>
  <c r="D423" i="1"/>
  <c r="D236" i="1"/>
  <c r="D381" i="1"/>
  <c r="D389" i="1"/>
  <c r="D139" i="1"/>
  <c r="D174" i="1"/>
  <c r="D287" i="1"/>
  <c r="D418" i="1"/>
  <c r="D198" i="1"/>
  <c r="D348" i="1"/>
  <c r="D59" i="1"/>
  <c r="D297" i="1"/>
  <c r="D79" i="1"/>
  <c r="D475" i="1"/>
  <c r="D235" i="1"/>
  <c r="D67" i="1"/>
  <c r="D138" i="1"/>
  <c r="D292" i="1"/>
  <c r="D282" i="1"/>
  <c r="D365" i="1"/>
  <c r="D48" i="1"/>
  <c r="D137" i="1"/>
  <c r="D413" i="1"/>
  <c r="D464" i="1"/>
  <c r="D384" i="1"/>
  <c r="D360" i="1"/>
  <c r="D465" i="1"/>
  <c r="D343" i="1"/>
  <c r="D208" i="1"/>
  <c r="D205" i="1"/>
  <c r="D284" i="1"/>
  <c r="D369" i="1"/>
  <c r="D259" i="1"/>
  <c r="D308" i="1"/>
  <c r="D298" i="1"/>
  <c r="D178" i="1"/>
  <c r="D213" i="1"/>
  <c r="D60" i="1"/>
  <c r="D228" i="1"/>
  <c r="D170" i="1"/>
  <c r="D301" i="1"/>
  <c r="D179" i="1"/>
  <c r="D73" i="1"/>
  <c r="D481" i="1"/>
  <c r="D266" i="1"/>
  <c r="D300" i="1"/>
  <c r="D296" i="1"/>
  <c r="D401" i="1"/>
  <c r="D279" i="1"/>
  <c r="D355" i="1"/>
  <c r="D141" i="1"/>
  <c r="D490" i="1"/>
  <c r="D49" i="1"/>
  <c r="D206" i="1"/>
  <c r="D319" i="1"/>
  <c r="D469" i="1"/>
  <c r="D347" i="1"/>
  <c r="D420" i="1"/>
  <c r="D140" i="1"/>
  <c r="D86" i="1"/>
  <c r="D247" i="1"/>
  <c r="D275" i="1"/>
  <c r="D312" i="1"/>
  <c r="D398" i="1"/>
  <c r="D84" i="1"/>
  <c r="D117" i="1"/>
  <c r="D153" i="1"/>
  <c r="D445" i="1"/>
  <c r="D226" i="1"/>
  <c r="D58" i="1"/>
  <c r="D329" i="1"/>
  <c r="D111" i="1"/>
  <c r="D76" i="1"/>
  <c r="D243" i="1"/>
  <c r="D221" i="1"/>
  <c r="D391" i="1"/>
  <c r="D196" i="1"/>
  <c r="D90" i="1"/>
  <c r="D66" i="1"/>
  <c r="D220" i="1"/>
  <c r="D305" i="1"/>
  <c r="D489" i="1"/>
  <c r="D71" i="1"/>
  <c r="D477" i="1"/>
  <c r="D264" i="1"/>
  <c r="D435" i="1"/>
  <c r="D65" i="1"/>
  <c r="D380" i="1"/>
  <c r="D164" i="1"/>
  <c r="D341" i="1"/>
  <c r="D237" i="1"/>
  <c r="D459" i="1"/>
  <c r="D340" i="1"/>
  <c r="D400" i="1"/>
  <c r="D74" i="1"/>
  <c r="D4" i="1"/>
  <c r="D3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E224" i="1"/>
  <c r="E338" i="1"/>
  <c r="E404" i="1"/>
  <c r="E248" i="1"/>
  <c r="E396" i="1"/>
  <c r="E39" i="1"/>
  <c r="E244" i="1"/>
  <c r="E468" i="1"/>
  <c r="E223" i="1"/>
  <c r="E466" i="1"/>
  <c r="E88" i="1"/>
  <c r="E84" i="1"/>
  <c r="E112" i="1"/>
  <c r="E324" i="1"/>
  <c r="E68" i="1"/>
  <c r="E329" i="1"/>
  <c r="E100" i="1"/>
  <c r="E444" i="1"/>
  <c r="E368" i="1"/>
  <c r="E398" i="1"/>
  <c r="E126" i="1"/>
  <c r="E123" i="1"/>
  <c r="E364" i="1"/>
  <c r="E430" i="1"/>
  <c r="E16" i="1"/>
  <c r="E382" i="1"/>
  <c r="E226" i="1"/>
  <c r="E410" i="1"/>
  <c r="E130" i="1"/>
  <c r="E432" i="1"/>
  <c r="E94" i="1"/>
  <c r="E456" i="1"/>
  <c r="E470" i="1"/>
  <c r="E156" i="1"/>
  <c r="E270" i="1"/>
  <c r="E362" i="1"/>
  <c r="E4" i="1"/>
  <c r="E174" i="1"/>
  <c r="E180" i="1"/>
  <c r="E206" i="1"/>
  <c r="E98" i="1"/>
  <c r="E30" i="1"/>
  <c r="E476" i="1"/>
  <c r="E230" i="1"/>
  <c r="E198" i="1"/>
  <c r="E86" i="1"/>
  <c r="E192" i="1"/>
  <c r="E136" i="1"/>
  <c r="E150" i="1"/>
  <c r="E488" i="1"/>
  <c r="E240" i="1"/>
  <c r="E197" i="1"/>
  <c r="E310" i="1"/>
  <c r="E304" i="1"/>
  <c r="E254" i="1"/>
  <c r="E120" i="1"/>
  <c r="E296" i="1"/>
  <c r="E234" i="1"/>
  <c r="E200" i="1"/>
  <c r="E194" i="1"/>
  <c r="E412" i="1"/>
  <c r="E440" i="1"/>
  <c r="E208" i="1"/>
  <c r="E135" i="1"/>
  <c r="E302" i="1"/>
  <c r="E366" i="1"/>
  <c r="E350" i="1"/>
  <c r="E6" i="1"/>
  <c r="E222" i="1"/>
  <c r="E426" i="1"/>
  <c r="E132" i="1"/>
  <c r="E438" i="1"/>
  <c r="E158" i="1"/>
  <c r="E25" i="1"/>
  <c r="E406" i="1"/>
  <c r="E218" i="1"/>
  <c r="E182" i="1"/>
  <c r="E251" i="1"/>
  <c r="E36" i="1"/>
  <c r="E160" i="1"/>
  <c r="E104" i="1"/>
  <c r="E257" i="1"/>
  <c r="E318" i="1"/>
  <c r="E196" i="1"/>
  <c r="E282" i="1"/>
  <c r="E358" i="1"/>
  <c r="E260" i="1"/>
  <c r="E286" i="1"/>
  <c r="E290" i="1"/>
  <c r="E354" i="1"/>
  <c r="E402" i="1"/>
  <c r="E436" i="1"/>
  <c r="E56" i="1"/>
  <c r="E22" i="1"/>
  <c r="E232" i="1"/>
  <c r="E146" i="1"/>
  <c r="E300" i="1"/>
  <c r="E356" i="1"/>
  <c r="E416" i="1"/>
  <c r="E106" i="1"/>
  <c r="E344" i="1"/>
  <c r="E314" i="1"/>
  <c r="E326" i="1"/>
  <c r="E256" i="1"/>
  <c r="E170" i="1"/>
  <c r="E46" i="1"/>
  <c r="E43" i="1"/>
  <c r="E262" i="1"/>
  <c r="E394" i="1"/>
  <c r="E242" i="1"/>
  <c r="E352" i="1"/>
  <c r="E107" i="1"/>
  <c r="E124" i="1"/>
  <c r="E78" i="1"/>
  <c r="E48" i="1"/>
  <c r="E482" i="1"/>
  <c r="E144" i="1"/>
  <c r="E373" i="1"/>
  <c r="E450" i="1"/>
  <c r="E40" i="1"/>
  <c r="E348" i="1"/>
  <c r="E44" i="1"/>
  <c r="E264" i="1"/>
  <c r="E114" i="1"/>
  <c r="E204" i="1"/>
  <c r="E276" i="1"/>
  <c r="E280" i="1"/>
  <c r="E316" i="1"/>
  <c r="E102" i="1"/>
  <c r="E178" i="1"/>
  <c r="E346" i="1"/>
  <c r="E171" i="1"/>
  <c r="E147" i="1"/>
  <c r="E334" i="1"/>
  <c r="E66" i="1"/>
  <c r="E52" i="1"/>
  <c r="E54" i="1"/>
  <c r="E320" i="1"/>
  <c r="E212" i="1"/>
  <c r="E176" i="1"/>
  <c r="E448" i="1"/>
  <c r="E464" i="1"/>
  <c r="E486" i="1"/>
  <c r="E72" i="1"/>
  <c r="E148" i="1"/>
  <c r="E428" i="1"/>
  <c r="E422" i="1"/>
  <c r="E32" i="1"/>
  <c r="E184" i="1"/>
  <c r="E62" i="1"/>
  <c r="E108" i="1"/>
  <c r="E172" i="1"/>
  <c r="E446" i="1"/>
  <c r="E389" i="1"/>
  <c r="E70" i="1"/>
  <c r="E272" i="1"/>
  <c r="E408" i="1"/>
  <c r="E367" i="1"/>
  <c r="E92" i="1"/>
  <c r="E401" i="1"/>
  <c r="E414" i="1"/>
  <c r="E42" i="1"/>
  <c r="E308" i="1"/>
  <c r="E138" i="1"/>
  <c r="E380" i="1"/>
  <c r="E74" i="1"/>
  <c r="E216" i="1"/>
  <c r="E96" i="1"/>
  <c r="E110" i="1"/>
  <c r="E424" i="1"/>
  <c r="E390" i="1"/>
  <c r="E190" i="1"/>
  <c r="E400" i="1"/>
  <c r="E118" i="1"/>
  <c r="E250" i="1"/>
  <c r="E322" i="1"/>
  <c r="E134" i="1"/>
  <c r="E392" i="1"/>
  <c r="E142" i="1"/>
  <c r="E129" i="1"/>
  <c r="E332" i="1"/>
  <c r="E298" i="1"/>
  <c r="E140" i="1"/>
  <c r="E274" i="1"/>
  <c r="E168" i="1"/>
  <c r="E376" i="1"/>
  <c r="E458" i="1"/>
  <c r="E472" i="1"/>
  <c r="E360" i="1"/>
  <c r="E90" i="1"/>
  <c r="E26" i="1"/>
  <c r="E188" i="1"/>
  <c r="E442" i="1"/>
  <c r="E214" i="1"/>
  <c r="E328" i="1"/>
  <c r="E154" i="1"/>
  <c r="E238" i="1"/>
  <c r="E374" i="1"/>
  <c r="E164" i="1"/>
  <c r="E10" i="1"/>
  <c r="E284" i="1"/>
  <c r="E58" i="1"/>
  <c r="E34" i="1"/>
  <c r="E420" i="1"/>
  <c r="E220" i="1"/>
  <c r="E38" i="1"/>
  <c r="E80" i="1"/>
  <c r="E384" i="1"/>
  <c r="E266" i="1"/>
  <c r="E50" i="1"/>
  <c r="E116" i="1"/>
  <c r="E452" i="1"/>
  <c r="E342" i="1"/>
  <c r="E236" i="1"/>
  <c r="E186" i="1"/>
  <c r="E3" i="1"/>
  <c r="E336" i="1"/>
  <c r="E152" i="1"/>
  <c r="E258" i="1"/>
  <c r="E292" i="1"/>
  <c r="E252" i="1"/>
  <c r="E418" i="1"/>
  <c r="E434" i="1"/>
  <c r="E246" i="1"/>
  <c r="E484" i="1"/>
  <c r="E82" i="1"/>
  <c r="E162" i="1"/>
  <c r="E386" i="1"/>
  <c r="E319" i="1"/>
  <c r="E210" i="1"/>
  <c r="E388" i="1"/>
  <c r="E294" i="1"/>
  <c r="E478" i="1"/>
  <c r="E340" i="1"/>
  <c r="E372" i="1"/>
  <c r="E454" i="1"/>
  <c r="E330" i="1"/>
  <c r="E8" i="1"/>
  <c r="E378" i="1"/>
  <c r="E60" i="1"/>
  <c r="E462" i="1"/>
  <c r="E370" i="1"/>
  <c r="E268" i="1"/>
  <c r="E306" i="1"/>
  <c r="E64" i="1"/>
  <c r="E480" i="1"/>
  <c r="E288" i="1"/>
  <c r="E122" i="1"/>
  <c r="E278" i="1"/>
  <c r="E202" i="1"/>
  <c r="E166" i="1"/>
  <c r="E228" i="1"/>
  <c r="E312" i="1"/>
  <c r="E76" i="1"/>
  <c r="E474" i="1"/>
  <c r="E128" i="1"/>
  <c r="E121" i="1"/>
</calcChain>
</file>

<file path=xl/sharedStrings.xml><?xml version="1.0" encoding="utf-8"?>
<sst xmlns="http://schemas.openxmlformats.org/spreadsheetml/2006/main" count="65" uniqueCount="34">
  <si>
    <t>REMPLACANT</t>
  </si>
  <si>
    <t>SEPTEMBRE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</si>
  <si>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</si>
  <si>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</si>
  <si>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</si>
  <si>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</si>
  <si>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</si>
  <si>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</si>
  <si>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</si>
  <si>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</si>
  <si>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</si>
  <si>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</si>
  <si>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</si>
  <si>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</si>
  <si>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</si>
  <si>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Liste JF</t>
  </si>
  <si>
    <t>BARON</t>
  </si>
  <si>
    <t>TRUC</t>
  </si>
  <si>
    <t>MACHIN</t>
  </si>
  <si>
    <t>CHOSE</t>
  </si>
  <si>
    <t>FRITE</t>
  </si>
  <si>
    <t>STEACK</t>
  </si>
  <si>
    <t>CAROTTE</t>
  </si>
  <si>
    <t>POIRE</t>
  </si>
  <si>
    <t>SOLO</t>
  </si>
  <si>
    <t>LOURD</t>
  </si>
  <si>
    <t>BOULE</t>
  </si>
  <si>
    <t>GARDE</t>
  </si>
  <si>
    <t>BIDULE</t>
  </si>
  <si>
    <t>MERCI</t>
  </si>
  <si>
    <t>der. jour trav.</t>
  </si>
  <si>
    <t>der. jour ouvré.</t>
  </si>
  <si>
    <t>dernier férié</t>
  </si>
  <si>
    <t>boule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</si>
</sst>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d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8"/>
      <color theme="1"/>
      <name val="Arial Rounded MT Bold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/>
    <xf numFmtId="164" fontId="1" fillId="4" borderId="0" xfId="0" applyNumberFormat="1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0" borderId="0" xfId="0" applyAlignment="1">
      <alignment vertical="center" wrapText="1"/>
    </xf>
    <xf numFmtId="164" fontId="0" fillId="6" borderId="1" xfId="0" applyNumberFormat="1" applyFill="1" applyBorder="1" applyAlignment="1">
      <alignment horizontal="right" vertical="center"/>
    </xf>
    <xf numFmtId="164" fontId="0" fillId="6" borderId="2" xfId="0" applyNumberFormat="1" applyFill="1" applyBorder="1" applyAlignment="1">
      <alignment horizontal="right" vertical="center"/>
    </xf>
    <xf numFmtId="0" fontId="2" fillId="0" borderId="0" xfId="0" applyFont="1"/>
    <xf numFmtId="165" fontId="0" fillId="0" borderId="0" xfId="0" applyNumberFormat="1" applyAlignment="1">
      <alignment horizontal="right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164" fontId="0" fillId="0" borderId="0" xfId="0" applyNumberFormat="1" applyFill="1" applyBorder="1" applyAlignment="1">
      <alignment horizontal="right" vertical="center"/>
    </xf>
    <xf numFmtId="0" fontId="0" fillId="0" borderId="0" xfId="0" applyFill="1" applyBorder="1"/>
    <xf numFmtId="164" fontId="0" fillId="0" borderId="0" xfId="0" applyNumberFormat="1" applyFill="1" applyBorder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/>
    </xf>
    <xf numFmtId="14" fontId="0" fillId="2" borderId="0" xfId="0" applyNumberFormat="1" applyFill="1" applyAlignment="1">
      <alignment horizontal="center"/>
    </xf>
    <xf numFmtId="14" fontId="0" fillId="0" borderId="0" xfId="0" applyNumberFormat="1" applyBorder="1"/>
    <xf numFmtId="14" fontId="0" fillId="0" borderId="0" xfId="0" quotePrefix="1" applyNumberFormat="1" applyBorder="1"/>
    <xf numFmtId="0" fontId="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4">
    <dxf>
      <fill>
        <patternFill patternType="solid">
          <fgColor auto="1"/>
          <bgColor theme="8" tint="0.59996337778862885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C00000"/>
      </font>
      <fill>
        <patternFill patternType="solid">
          <fgColor auto="1"/>
          <bgColor theme="8" tint="0.39994506668294322"/>
        </patternFill>
      </fill>
    </dxf>
  </dxfs>
  <tableStyles count="0" defaultTableStyle="TableStyleMedium2" defaultPivotStyle="PivotStyleLight16"/>
  <colors>
    <mruColors>
      <color rgb="FF99FF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285750</xdr:colOff>
      <xdr:row>1</xdr:row>
      <xdr:rowOff>38100</xdr:rowOff>
    </xdr:from>
    <xdr:to>
      <xdr:col>12</xdr:col>
      <xdr:colOff>371475</xdr:colOff>
      <xdr:row>13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904B119-F95D-41D3-A8D8-B2C45515A507}"/>
            </a:ext>
          </a:extLst>
        </xdr:cNvPr>
        <xdr:cNvSpPr txBox="1"/>
      </xdr:nvSpPr>
      <xdr:spPr>
        <a:xfrm>
          <a:off x="11353800" y="476250"/>
          <a:ext cx="3629025" cy="2305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Dans mon tableau initial on prend l'exemple de "BOULE" (vous avez fait des tests avec ce pseudo), son dernier tour de garde est un dimanche (le 13/10/2019) en colonne D.</a:t>
          </a:r>
          <a:br>
            <a:rPr lang="fr-BE"/>
          </a:br>
          <a:r>
            <a:rPr lang="fr-BE"/>
            <a:t>En toute logique, dans la colonne E , je souhaite voir apparaitre le 26/09/2019 (dernier jour de garde ouvré pour BOULE).</a:t>
          </a:r>
          <a:br>
            <a:rPr lang="fr-BE"/>
          </a:br>
          <a:br>
            <a:rPr lang="fr-BE"/>
          </a:br>
          <a:r>
            <a:rPr lang="fr-BE"/>
            <a:t>A contrario pour CHOSE, son dernier tour est un jeudi (03/10/2019).</a:t>
          </a:r>
          <a:br>
            <a:rPr lang="fr-BE"/>
          </a:br>
          <a:r>
            <a:rPr lang="fr-BE"/>
            <a:t>Si la colonne F recense les jours fériés, je devrai retrouver CHOSE à la date du 22/09/2019.</a:t>
          </a:r>
          <a:endParaRPr lang="fr-BE" sz="1100"/>
        </a:p>
      </xdr:txBody>
    </xdr:sp>
    <xdr:clientData/>
  </xdr:twoCellAnchor>
  <xdr:twoCellAnchor editAs="oneCell">
    <xdr:from>
      <xdr:col>6</xdr:col>
      <xdr:colOff>0</xdr:colOff>
      <xdr:row>15</xdr:row>
      <xdr:rowOff>0</xdr:rowOff>
    </xdr:from>
    <xdr:to>
      <xdr:col>11</xdr:col>
      <xdr:colOff>248607</xdr:colOff>
      <xdr:row>24</xdr:row>
      <xdr:rowOff>133608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A81DBE5-C615-4A8D-BFD0-B6592E01BD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19900" y="3105150"/>
          <a:ext cx="6858957" cy="1848108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11</xdr:col>
      <xdr:colOff>191449</xdr:colOff>
      <xdr:row>35</xdr:row>
      <xdr:rowOff>143134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D35519F2-3411-4974-B37B-3B32646797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819900" y="5200650"/>
          <a:ext cx="6801799" cy="1857634"/>
        </a:xfrm>
        <a:prstGeom prst="rect">
          <a:avLst/>
        </a:prstGeom>
      </xdr:spPr>
    </xdr:pic>
    <xdr:clientData/>
  </xdr:twoCellAnchor>
  <xdr:twoCellAnchor>
    <xdr:from>
      <xdr:col>8</xdr:col>
      <xdr:colOff>276225</xdr:colOff>
      <xdr:row>15</xdr:row>
      <xdr:rowOff>104775</xdr:rowOff>
    </xdr:from>
    <xdr:to>
      <xdr:col>8</xdr:col>
      <xdr:colOff>1009650</xdr:colOff>
      <xdr:row>16</xdr:row>
      <xdr:rowOff>171450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40337854-89D6-44E3-AABD-39F7342776CE}"/>
            </a:ext>
          </a:extLst>
        </xdr:cNvPr>
        <xdr:cNvSpPr txBox="1"/>
      </xdr:nvSpPr>
      <xdr:spPr>
        <a:xfrm>
          <a:off x="9620250" y="3209925"/>
          <a:ext cx="733425" cy="2571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BOULE</a:t>
          </a:r>
        </a:p>
      </xdr:txBody>
    </xdr:sp>
    <xdr:clientData/>
  </xdr:twoCellAnchor>
  <xdr:twoCellAnchor>
    <xdr:from>
      <xdr:col>8</xdr:col>
      <xdr:colOff>342900</xdr:colOff>
      <xdr:row>26</xdr:row>
      <xdr:rowOff>152400</xdr:rowOff>
    </xdr:from>
    <xdr:to>
      <xdr:col>8</xdr:col>
      <xdr:colOff>1181100</xdr:colOff>
      <xdr:row>28</xdr:row>
      <xdr:rowOff>0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C840EEBE-8EAE-44DB-8A5C-BE7081AD2BDF}"/>
            </a:ext>
          </a:extLst>
        </xdr:cNvPr>
        <xdr:cNvSpPr txBox="1"/>
      </xdr:nvSpPr>
      <xdr:spPr>
        <a:xfrm>
          <a:off x="9686925" y="5353050"/>
          <a:ext cx="838200" cy="2286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CHOSE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58"/>
  <sheetViews>
    <sheetView tabSelected="1" workbookViewId="0">
      <selection activeCell="F3" sqref="F3:F490"/>
    </sheetView>
  </sheetViews>
  <sheetFormatPr baseColWidth="10" defaultRowHeight="15" x14ac:dyDescent="0.25"/>
  <cols>
    <col min="1" max="1" width="13.7109375" style="3" customWidth="1"/>
    <col min="2" max="3" width="17.7109375" customWidth="1"/>
    <col min="4" max="6" width="17.7109375" style="15" customWidth="1"/>
    <col min="7" max="7" width="17.7109375" customWidth="1"/>
    <col min="8" max="8" width="20.140625" customWidth="1"/>
    <col min="9" max="9" width="25.85546875" customWidth="1"/>
    <col min="10" max="15" width="17.7109375" customWidth="1"/>
  </cols>
  <sheetData>
    <row r="1" spans="1:9" s="11" customFormat="1" ht="34.5" x14ac:dyDescent="0.45">
      <c r="A1" s="23">
        <v>2019</v>
      </c>
      <c r="B1" s="23"/>
      <c r="C1" s="23"/>
      <c r="D1" s="19"/>
      <c r="E1" s="19"/>
      <c r="F1" s="19"/>
      <c r="H1" s="24" t="s">
        <v>15</v>
      </c>
      <c r="I1" s="24"/>
    </row>
    <row r="2" spans="1:9" s="1" customFormat="1" x14ac:dyDescent="0.25">
      <c r="A2" s="6" t="s">
        <v>1</v>
      </c>
      <c r="B2" s="7" t="s">
        <v>27</v>
      </c>
      <c r="C2" s="2" t="s">
        <v>0</v>
      </c>
      <c r="D2" s="20" t="s">
        <v>30</v>
      </c>
      <c r="E2" s="20" t="s">
        <v>31</v>
      </c>
      <c r="F2" s="20" t="s">
        <v>32</v>
      </c>
      <c r="H2" s="8" t="s">
        <v>11</v>
      </c>
      <c r="I2" s="12">
        <f xml:space="preserve"> DATE($A$1,11,1)</f>
        <v>43770</v>
      </c>
    </row>
    <row r="3" spans="1:9" x14ac:dyDescent="0.25">
      <c r="A3" s="9">
        <f>DATE($A$1,COLUMN()+8,1)</f>
        <v>43709</v>
      </c>
      <c r="B3" s="13" t="s">
        <v>17</v>
      </c>
      <c r="C3" s="5"/>
      <c r="D3" s="21" t="str">
        <f>IF(SUMPRODUCT(MAX(($A$3:$A$490)*($B$3:$B$490=B3)))&lt;&gt;A3,"",SUMPRODUCT(MAX(($A$3:$A$490)*($B$3:$B$490=B3))))</f>
        <v/>
      </c>
      <c r="E3" s="21" t="str">
        <f t="shared" ref="E3:E66" si="0">IF(SUMPRODUCT(MAX(($A$3:$A$490)*(WEEKDAY($A$3:$A$490,2)&lt;6)*($B$3:$B$490=B3)))&lt;&gt;A3,"",SUMPRODUCT(MAX(($A$3:$A$490)*(WEEKDAY($A$3:$A$490,2)&lt;6)*($B$3:$B$490=B3))))</f>
        <v/>
      </c>
      <c r="F3" s="22" t="str">
        <f t="array" ref="F3">IF(OR(SUMPRODUCT(MAX(($A$3:$A$490)*(ISTEXT($B$3:$B$490))*(($A$3:$A$490=IFERROR(VLOOKUP(A3,$I$2:$I$14,1,0),0))+WEEKDAY($A$3:$A$490,2)=7)*($B$3:$B$490=B3)))=0,SUMPRODUCT(MAX(($A$3:$A$490)*($B$3:$B$490=B3)))&lt;&gt;A3),"",SUMPRODUCT(MAX(($A$3:$A$490)*(($A$3:$A$490=IFERROR(VLOOKUP(A3,$I$2:$I$14,1,0),0))+WEEKDAY($A$3:$A$490,2)=7)*($B$3:$B$490=B3))))</f>
        <v/>
      </c>
      <c r="H3" s="8" t="s">
        <v>12</v>
      </c>
      <c r="I3" s="12">
        <f xml:space="preserve"> DATE($A$1,11,11)</f>
        <v>43780</v>
      </c>
    </row>
    <row r="4" spans="1:9" x14ac:dyDescent="0.25">
      <c r="A4" s="9">
        <f>A3+1</f>
        <v>43710</v>
      </c>
      <c r="B4" s="13" t="s">
        <v>18</v>
      </c>
      <c r="C4" s="5"/>
      <c r="D4" s="21" t="str">
        <f t="shared" ref="D4:D67" si="1">IF(SUMPRODUCT(MAX(($A$3:$A$490)*($B$3:$B$490=B4)))&lt;&gt;A4,"",SUMPRODUCT(MAX(($A$3:$A$490)*($B$3:$B$490=B4))))</f>
        <v/>
      </c>
      <c r="E4" s="21" t="str">
        <f t="shared" si="0"/>
        <v/>
      </c>
      <c r="F4" s="22" t="str">
        <f t="array" ref="F4">IF(OR(SUMPRODUCT(MAX(($A$3:$A$490)*(ISTEXT($B$3:$B$490))*(($A$3:$A$490=IFERROR(VLOOKUP(A4,$I$2:$I$14,1,0),0))+WEEKDAY($A$3:$A$490,2)=7)*($B$3:$B$490=B4)))=0,SUMPRODUCT(MAX(($A$3:$A$490)*($B$3:$B$490=B4)))&lt;&gt;A4),"",SUMPRODUCT(MAX(($A$3:$A$490)*(($A$3:$A$490=IFERROR(VLOOKUP(A4,$I$2:$I$14,1,0),0))+WEEKDAY($A$3:$A$490,2)=7)*($B$3:$B$490=B4))))</f>
        <v/>
      </c>
      <c r="H4" s="8" t="s">
        <v>13</v>
      </c>
      <c r="I4" s="12">
        <f xml:space="preserve"> DATE($A$1,12,25)</f>
        <v>43824</v>
      </c>
    </row>
    <row r="5" spans="1:9" x14ac:dyDescent="0.25">
      <c r="A5" s="9">
        <f t="shared" ref="A5:A68" si="2">A4+1</f>
        <v>43711</v>
      </c>
      <c r="B5" s="4" t="s">
        <v>19</v>
      </c>
      <c r="C5" s="13"/>
      <c r="D5" s="21" t="str">
        <f t="shared" si="1"/>
        <v/>
      </c>
      <c r="E5" s="21" t="str">
        <f t="shared" si="0"/>
        <v/>
      </c>
      <c r="F5" s="22" t="str">
        <f t="array" ref="F5">IF(OR(SUMPRODUCT(MAX(($A$3:$A$490)*(ISTEXT($B$3:$B$490))*(($A$3:$A$490=IFERROR(VLOOKUP(A5,$I$2:$I$14,1,0),0))+WEEKDAY($A$3:$A$490,2)=7)*($B$3:$B$490=B5)))=0,SUMPRODUCT(MAX(($A$3:$A$490)*($B$3:$B$490=B5)))&lt;&gt;A5),"",SUMPRODUCT(MAX(($A$3:$A$490)*(($A$3:$A$490=IFERROR(VLOOKUP(A5,$I$2:$I$14,1,0),0))+WEEKDAY($A$3:$A$490,2)=7)*($B$3:$B$490=B5))))</f>
        <v/>
      </c>
      <c r="H5" s="8" t="s">
        <v>2</v>
      </c>
      <c r="I5" s="12">
        <f xml:space="preserve"> DATE(A1,1,1)</f>
        <v>43466</v>
      </c>
    </row>
    <row r="6" spans="1:9" x14ac:dyDescent="0.25">
      <c r="A6" s="9">
        <f t="shared" si="2"/>
        <v>43712</v>
      </c>
      <c r="B6" s="13" t="s">
        <v>18</v>
      </c>
      <c r="D6" s="21" t="str">
        <f t="shared" si="1"/>
        <v/>
      </c>
      <c r="E6" s="21" t="str">
        <f t="shared" si="0"/>
        <v/>
      </c>
      <c r="F6" s="22" t="str">
        <f t="array" ref="F6">IF(OR(SUMPRODUCT(MAX(($A$3:$A$490)*(ISTEXT($B$3:$B$490))*(($A$3:$A$490=IFERROR(VLOOKUP(A6,$I$2:$I$14,1,0),0))+WEEKDAY($A$3:$A$490,2)=7)*($B$3:$B$490=B6)))=0,SUMPRODUCT(MAX(($A$3:$A$490)*($B$3:$B$490=B6)))&lt;&gt;A6),"",SUMPRODUCT(MAX(($A$3:$A$490)*(($A$3:$A$490=IFERROR(VLOOKUP(A6,$I$2:$I$14,1,0),0))+WEEKDAY($A$3:$A$490,2)=7)*($B$3:$B$490=B6))))</f>
        <v/>
      </c>
      <c r="H6" s="8" t="s">
        <v>14</v>
      </c>
      <c r="I6" s="12">
        <f xml:space="preserve"> FLOOR(DAY(MINUTE(A1/38)/2+56)&amp;"/5/"&amp;A1,7)-34</f>
        <v>43576</v>
      </c>
    </row>
    <row r="7" spans="1:9" x14ac:dyDescent="0.25">
      <c r="A7" s="9">
        <f t="shared" si="2"/>
        <v>43713</v>
      </c>
      <c r="B7" s="4" t="s">
        <v>20</v>
      </c>
      <c r="C7" s="13"/>
      <c r="D7" s="21" t="str">
        <f t="shared" si="1"/>
        <v/>
      </c>
      <c r="E7" s="21" t="str">
        <f t="shared" si="0"/>
        <v/>
      </c>
      <c r="F7" s="22" t="str">
        <f t="array" ref="F7">IF(OR(SUMPRODUCT(MAX(($A$3:$A$490)*(ISTEXT($B$3:$B$490))*(($A$3:$A$490=IFERROR(VLOOKUP(A7,$I$2:$I$14,1,0),0))+WEEKDAY($A$3:$A$490,2)=7)*($B$3:$B$490=B7)))=0,SUMPRODUCT(MAX(($A$3:$A$490)*($B$3:$B$490=B7)))&lt;&gt;A7),"",SUMPRODUCT(MAX(($A$3:$A$490)*(($A$3:$A$490=IFERROR(VLOOKUP(A7,$I$2:$I$14,1,0),0))+WEEKDAY($A$3:$A$490,2)=7)*($B$3:$B$490=B7))))</f>
        <v/>
      </c>
      <c r="H7" s="8" t="s">
        <v>3</v>
      </c>
      <c r="I7" s="12">
        <f xml:space="preserve"> I6 + 1</f>
        <v>43577</v>
      </c>
    </row>
    <row r="8" spans="1:9" x14ac:dyDescent="0.25">
      <c r="A8" s="9">
        <f t="shared" si="2"/>
        <v>43714</v>
      </c>
      <c r="B8" s="13" t="s">
        <v>21</v>
      </c>
      <c r="D8" s="21" t="str">
        <f t="shared" si="1"/>
        <v/>
      </c>
      <c r="E8" s="21" t="str">
        <f t="shared" si="0"/>
        <v/>
      </c>
      <c r="F8" s="22" t="str">
        <f t="array" ref="F8">IF(OR(SUMPRODUCT(MAX(($A$3:$A$490)*(ISTEXT($B$3:$B$490))*(($A$3:$A$490=IFERROR(VLOOKUP(A8,$I$2:$I$14,1,0),0))+WEEKDAY($A$3:$A$490,2)=7)*($B$3:$B$490=B8)))=0,SUMPRODUCT(MAX(($A$3:$A$490)*($B$3:$B$490=B8)))&lt;&gt;A8),"",SUMPRODUCT(MAX(($A$3:$A$490)*(($A$3:$A$490=IFERROR(VLOOKUP(A8,$I$2:$I$14,1,0),0))+WEEKDAY($A$3:$A$490,2)=7)*($B$3:$B$490=B8))))</f>
        <v/>
      </c>
      <c r="H8" s="8" t="s">
        <v>4</v>
      </c>
      <c r="I8" s="12">
        <f xml:space="preserve"> DATE($A$1,5,1)</f>
        <v>43586</v>
      </c>
    </row>
    <row r="9" spans="1:9" x14ac:dyDescent="0.25">
      <c r="A9" s="9">
        <f t="shared" si="2"/>
        <v>43715</v>
      </c>
      <c r="B9" s="4" t="s">
        <v>21</v>
      </c>
      <c r="C9" s="13"/>
      <c r="D9" s="21" t="str">
        <f t="shared" si="1"/>
        <v/>
      </c>
      <c r="E9" s="21" t="str">
        <f t="shared" si="0"/>
        <v/>
      </c>
      <c r="F9" s="22" t="str">
        <f t="array" ref="F9">IF(OR(SUMPRODUCT(MAX(($A$3:$A$490)*(ISTEXT($B$3:$B$490))*(($A$3:$A$490=IFERROR(VLOOKUP(A9,$I$2:$I$14,1,0),0))+WEEKDAY($A$3:$A$490,2)=7)*($B$3:$B$490=B9)))=0,SUMPRODUCT(MAX(($A$3:$A$490)*($B$3:$B$490=B9)))&lt;&gt;A9),"",SUMPRODUCT(MAX(($A$3:$A$490)*(($A$3:$A$490=IFERROR(VLOOKUP(A9,$I$2:$I$14,1,0),0))+WEEKDAY($A$3:$A$490,2)=7)*($B$3:$B$490=B9))))</f>
        <v/>
      </c>
      <c r="H9" s="8" t="s">
        <v>5</v>
      </c>
      <c r="I9" s="12">
        <f xml:space="preserve"> DATE($A$1,5,8)</f>
        <v>43593</v>
      </c>
    </row>
    <row r="10" spans="1:9" x14ac:dyDescent="0.25">
      <c r="A10" s="9">
        <f t="shared" si="2"/>
        <v>43716</v>
      </c>
      <c r="B10" s="4" t="s">
        <v>21</v>
      </c>
      <c r="C10" s="13"/>
      <c r="D10" s="21" t="str">
        <f t="shared" si="1"/>
        <v/>
      </c>
      <c r="E10" s="21" t="str">
        <f t="shared" si="0"/>
        <v/>
      </c>
      <c r="F10" s="22" t="str">
        <f t="array" ref="F10">IF(OR(SUMPRODUCT(MAX(($A$3:$A$490)*(ISTEXT($B$3:$B$490))*(($A$3:$A$490=IFERROR(VLOOKUP(A10,$I$2:$I$14,1,0),0))+WEEKDAY($A$3:$A$490,2)=7)*($B$3:$B$490=B10)))=0,SUMPRODUCT(MAX(($A$3:$A$490)*($B$3:$B$490=B10)))&lt;&gt;A10),"",SUMPRODUCT(MAX(($A$3:$A$490)*(($A$3:$A$490=IFERROR(VLOOKUP(A10,$I$2:$I$14,1,0),0))+WEEKDAY($A$3:$A$490,2)=7)*($B$3:$B$490=B10))))</f>
        <v/>
      </c>
      <c r="H10" s="8" t="s">
        <v>6</v>
      </c>
      <c r="I10" s="12">
        <f xml:space="preserve"> I6 + 39</f>
        <v>43615</v>
      </c>
    </row>
    <row r="11" spans="1:9" x14ac:dyDescent="0.25">
      <c r="A11" s="9">
        <f t="shared" si="2"/>
        <v>43717</v>
      </c>
      <c r="B11" s="4" t="s">
        <v>20</v>
      </c>
      <c r="C11" s="13"/>
      <c r="D11" s="21" t="str">
        <f t="shared" si="1"/>
        <v/>
      </c>
      <c r="E11" s="21" t="str">
        <f t="shared" si="0"/>
        <v/>
      </c>
      <c r="F11" s="22" t="str">
        <f t="array" ref="F11">IF(OR(SUMPRODUCT(MAX(($A$3:$A$490)*(ISTEXT($B$3:$B$490))*(($A$3:$A$490=IFERROR(VLOOKUP(A11,$I$2:$I$14,1,0),0))+WEEKDAY($A$3:$A$490,2)=7)*($B$3:$B$490=B11)))=0,SUMPRODUCT(MAX(($A$3:$A$490)*($B$3:$B$490=B11)))&lt;&gt;A11),"",SUMPRODUCT(MAX(($A$3:$A$490)*(($A$3:$A$490=IFERROR(VLOOKUP(A11,$I$2:$I$14,1,0),0))+WEEKDAY($A$3:$A$490,2)=7)*($B$3:$B$490=B11))))</f>
        <v/>
      </c>
      <c r="H11" s="8" t="s">
        <v>7</v>
      </c>
      <c r="I11" s="12">
        <f xml:space="preserve"> I6 + 49</f>
        <v>43625</v>
      </c>
    </row>
    <row r="12" spans="1:9" x14ac:dyDescent="0.25">
      <c r="A12" s="9">
        <f t="shared" si="2"/>
        <v>43718</v>
      </c>
      <c r="B12" s="4" t="s">
        <v>18</v>
      </c>
      <c r="C12" s="13"/>
      <c r="D12" s="21" t="str">
        <f t="shared" si="1"/>
        <v/>
      </c>
      <c r="E12" s="21" t="str">
        <f t="shared" si="0"/>
        <v/>
      </c>
      <c r="F12" s="22" t="str">
        <f t="array" ref="F12">IF(OR(SUMPRODUCT(MAX(($A$3:$A$490)*(ISTEXT($B$3:$B$490))*(($A$3:$A$490=IFERROR(VLOOKUP(A12,$I$2:$I$14,1,0),0))+WEEKDAY($A$3:$A$490,2)=7)*($B$3:$B$490=B12)))=0,SUMPRODUCT(MAX(($A$3:$A$490)*($B$3:$B$490=B12)))&lt;&gt;A12),"",SUMPRODUCT(MAX(($A$3:$A$490)*(($A$3:$A$490=IFERROR(VLOOKUP(A12,$I$2:$I$14,1,0),0))+WEEKDAY($A$3:$A$490,2)=7)*($B$3:$B$490=B12))))</f>
        <v/>
      </c>
      <c r="H12" s="8" t="s">
        <v>8</v>
      </c>
      <c r="I12" s="12">
        <f xml:space="preserve"> I6 + 50</f>
        <v>43626</v>
      </c>
    </row>
    <row r="13" spans="1:9" x14ac:dyDescent="0.25">
      <c r="A13" s="9">
        <f t="shared" si="2"/>
        <v>43719</v>
      </c>
      <c r="B13" s="4" t="s">
        <v>19</v>
      </c>
      <c r="C13" s="13"/>
      <c r="D13" s="21" t="str">
        <f t="shared" si="1"/>
        <v/>
      </c>
      <c r="E13" s="21" t="str">
        <f t="shared" si="0"/>
        <v/>
      </c>
      <c r="F13" s="22" t="str">
        <f t="array" ref="F13">IF(OR(SUMPRODUCT(MAX(($A$3:$A$490)*(ISTEXT($B$3:$B$490))*(($A$3:$A$490=IFERROR(VLOOKUP(A13,$I$2:$I$14,1,0),0))+WEEKDAY($A$3:$A$490,2)=7)*($B$3:$B$490=B13)))=0,SUMPRODUCT(MAX(($A$3:$A$490)*($B$3:$B$490=B13)))&lt;&gt;A13),"",SUMPRODUCT(MAX(($A$3:$A$490)*(($A$3:$A$490=IFERROR(VLOOKUP(A13,$I$2:$I$14,1,0),0))+WEEKDAY($A$3:$A$490,2)=7)*($B$3:$B$490=B13))))</f>
        <v/>
      </c>
      <c r="H13" s="8" t="s">
        <v>9</v>
      </c>
      <c r="I13" s="12">
        <f xml:space="preserve"> DATE($A$1,7,14)</f>
        <v>43660</v>
      </c>
    </row>
    <row r="14" spans="1:9" x14ac:dyDescent="0.25">
      <c r="A14" s="9">
        <f t="shared" si="2"/>
        <v>43720</v>
      </c>
      <c r="B14" s="13" t="s">
        <v>20</v>
      </c>
      <c r="C14" s="5"/>
      <c r="D14" s="21" t="str">
        <f t="shared" si="1"/>
        <v/>
      </c>
      <c r="E14" s="21" t="str">
        <f t="shared" si="0"/>
        <v/>
      </c>
      <c r="F14" s="22" t="str">
        <f t="array" ref="F14">IF(OR(SUMPRODUCT(MAX(($A$3:$A$490)*(ISTEXT($B$3:$B$490))*(($A$3:$A$490=IFERROR(VLOOKUP(A14,$I$2:$I$14,1,0),0))+WEEKDAY($A$3:$A$490,2)=7)*($B$3:$B$490=B14)))=0,SUMPRODUCT(MAX(($A$3:$A$490)*($B$3:$B$490=B14)))&lt;&gt;A14),"",SUMPRODUCT(MAX(($A$3:$A$490)*(($A$3:$A$490=IFERROR(VLOOKUP(A14,$I$2:$I$14,1,0),0))+WEEKDAY($A$3:$A$490,2)=7)*($B$3:$B$490=B14))))</f>
        <v/>
      </c>
      <c r="H14" s="8" t="s">
        <v>10</v>
      </c>
      <c r="I14" s="12">
        <f xml:space="preserve"> DATE($A$1,8,15)</f>
        <v>43692</v>
      </c>
    </row>
    <row r="15" spans="1:9" x14ac:dyDescent="0.25">
      <c r="A15" s="9">
        <f t="shared" si="2"/>
        <v>43721</v>
      </c>
      <c r="B15" s="13" t="s">
        <v>17</v>
      </c>
      <c r="C15" s="5"/>
      <c r="D15" s="21" t="str">
        <f t="shared" si="1"/>
        <v/>
      </c>
      <c r="E15" s="21" t="str">
        <f t="shared" si="0"/>
        <v/>
      </c>
      <c r="F15" s="22" t="str">
        <f t="array" ref="F15">IF(OR(SUMPRODUCT(MAX(($A$3:$A$490)*(ISTEXT($B$3:$B$490))*(($A$3:$A$490=IFERROR(VLOOKUP(A15,$I$2:$I$14,1,0),0))+WEEKDAY($A$3:$A$490,2)=7)*($B$3:$B$490=B15)))=0,SUMPRODUCT(MAX(($A$3:$A$490)*($B$3:$B$490=B15)))&lt;&gt;A15),"",SUMPRODUCT(MAX(($A$3:$A$490)*(($A$3:$A$490=IFERROR(VLOOKUP(A15,$I$2:$I$14,1,0),0))+WEEKDAY($A$3:$A$490,2)=7)*($B$3:$B$490=B15))))</f>
        <v/>
      </c>
    </row>
    <row r="16" spans="1:9" x14ac:dyDescent="0.25">
      <c r="A16" s="9">
        <f t="shared" si="2"/>
        <v>43722</v>
      </c>
      <c r="B16" s="4" t="s">
        <v>17</v>
      </c>
      <c r="C16" s="13"/>
      <c r="D16" s="21" t="str">
        <f t="shared" si="1"/>
        <v/>
      </c>
      <c r="E16" s="21" t="str">
        <f t="shared" si="0"/>
        <v/>
      </c>
      <c r="F16" s="22" t="str">
        <f t="array" ref="F16">IF(OR(SUMPRODUCT(MAX(($A$3:$A$490)*(ISTEXT($B$3:$B$490))*(($A$3:$A$490=IFERROR(VLOOKUP(A16,$I$2:$I$14,1,0),0))+WEEKDAY($A$3:$A$490,2)=7)*($B$3:$B$490=B16)))=0,SUMPRODUCT(MAX(($A$3:$A$490)*($B$3:$B$490=B16)))&lt;&gt;A16),"",SUMPRODUCT(MAX(($A$3:$A$490)*(($A$3:$A$490=IFERROR(VLOOKUP(A16,$I$2:$I$14,1,0),0))+WEEKDAY($A$3:$A$490,2)=7)*($B$3:$B$490=B16))))</f>
        <v/>
      </c>
    </row>
    <row r="17" spans="1:6" x14ac:dyDescent="0.25">
      <c r="A17" s="9">
        <f t="shared" si="2"/>
        <v>43723</v>
      </c>
      <c r="B17" s="4" t="s">
        <v>17</v>
      </c>
      <c r="C17" s="13"/>
      <c r="D17" s="21" t="str">
        <f t="shared" si="1"/>
        <v/>
      </c>
      <c r="E17" s="21" t="str">
        <f t="shared" si="0"/>
        <v/>
      </c>
      <c r="F17" s="22" t="str">
        <f t="array" ref="F17">IF(OR(SUMPRODUCT(MAX(($A$3:$A$490)*(ISTEXT($B$3:$B$490))*(($A$3:$A$490=IFERROR(VLOOKUP(A17,$I$2:$I$14,1,0),0))+WEEKDAY($A$3:$A$490,2)=7)*($B$3:$B$490=B17)))=0,SUMPRODUCT(MAX(($A$3:$A$490)*($B$3:$B$490=B17)))&lt;&gt;A17),"",SUMPRODUCT(MAX(($A$3:$A$490)*(($A$3:$A$490=IFERROR(VLOOKUP(A17,$I$2:$I$14,1,0),0))+WEEKDAY($A$3:$A$490,2)=7)*($B$3:$B$490=B17))))</f>
        <v/>
      </c>
    </row>
    <row r="18" spans="1:6" x14ac:dyDescent="0.25">
      <c r="A18" s="9">
        <f t="shared" si="2"/>
        <v>43724</v>
      </c>
      <c r="B18" s="4" t="s">
        <v>22</v>
      </c>
      <c r="C18" s="13"/>
      <c r="D18" s="21">
        <f t="shared" si="1"/>
        <v>43724</v>
      </c>
      <c r="E18" s="21">
        <f>IF(SUMPRODUCT(MAX(($A$3:$A$490)*(WEEKDAY($A$3:$A$490,2)&lt;6)*($B$3:$B$490=B18)))&lt;&gt;A18,"",SUMPRODUCT(MAX(($A$3:$A$490)*(WEEKDAY($A$3:$A$490,2)&lt;6)*($B$3:$B$490=B18))))</f>
        <v>43724</v>
      </c>
      <c r="F18" s="22" t="str">
        <f t="array" ref="F18">IF(OR(SUMPRODUCT(MAX(($A$3:$A$490)*(ISTEXT($B$3:$B$490))*(($A$3:$A$490=IFERROR(VLOOKUP(A18,$I$2:$I$14,1,0),0))+WEEKDAY($A$3:$A$490,2)=7)*($B$3:$B$490=B18)))=0,SUMPRODUCT(MAX(($A$3:$A$490)*($B$3:$B$490=B18)))&lt;&gt;A18),"",SUMPRODUCT(MAX(($A$3:$A$490)*(($A$3:$A$490=IFERROR(VLOOKUP(A18,$I$2:$I$14,1,0),0))+WEEKDAY($A$3:$A$490,2)=7)*($B$3:$B$490=B18))))</f>
        <v/>
      </c>
    </row>
    <row r="19" spans="1:6" x14ac:dyDescent="0.25">
      <c r="A19" s="9">
        <f t="shared" si="2"/>
        <v>43725</v>
      </c>
      <c r="B19" s="4" t="s">
        <v>23</v>
      </c>
      <c r="C19" s="13"/>
      <c r="D19" s="21" t="str">
        <f t="shared" si="1"/>
        <v/>
      </c>
      <c r="E19" s="21" t="str">
        <f t="shared" si="0"/>
        <v/>
      </c>
      <c r="F19" s="22" t="str">
        <f t="array" ref="F19">IF(OR(SUMPRODUCT(MAX(($A$3:$A$490)*(ISTEXT($B$3:$B$490))*(($A$3:$A$490=IFERROR(VLOOKUP(A19,$I$2:$I$14,1,0),0))+WEEKDAY($A$3:$A$490,2)=7)*($B$3:$B$490=B19)))=0,SUMPRODUCT(MAX(($A$3:$A$490)*($B$3:$B$490=B19)))&lt;&gt;A19),"",SUMPRODUCT(MAX(($A$3:$A$490)*(($A$3:$A$490=IFERROR(VLOOKUP(A19,$I$2:$I$14,1,0),0))+WEEKDAY($A$3:$A$490,2)=7)*($B$3:$B$490=B19))))</f>
        <v/>
      </c>
    </row>
    <row r="20" spans="1:6" x14ac:dyDescent="0.25">
      <c r="A20" s="9">
        <f t="shared" si="2"/>
        <v>43726</v>
      </c>
      <c r="B20" s="4" t="s">
        <v>16</v>
      </c>
      <c r="C20" s="13"/>
      <c r="D20" s="21" t="str">
        <f t="shared" si="1"/>
        <v/>
      </c>
      <c r="E20" s="21" t="str">
        <f t="shared" si="0"/>
        <v/>
      </c>
      <c r="F20" s="22" t="str">
        <f t="array" ref="F20">IF(OR(SUMPRODUCT(MAX(($A$3:$A$490)*(ISTEXT($B$3:$B$490))*(($A$3:$A$490=IFERROR(VLOOKUP(A20,$I$2:$I$14,1,0),0))+WEEKDAY($A$3:$A$490,2)=7)*($B$3:$B$490=B20)))=0,SUMPRODUCT(MAX(($A$3:$A$490)*($B$3:$B$490=B20)))&lt;&gt;A20),"",SUMPRODUCT(MAX(($A$3:$A$490)*(($A$3:$A$490=IFERROR(VLOOKUP(A20,$I$2:$I$14,1,0),0))+WEEKDAY($A$3:$A$490,2)=7)*($B$3:$B$490=B20))))</f>
        <v/>
      </c>
    </row>
    <row r="21" spans="1:6" x14ac:dyDescent="0.25">
      <c r="A21" s="9">
        <f t="shared" si="2"/>
        <v>43727</v>
      </c>
      <c r="B21" s="13" t="s">
        <v>24</v>
      </c>
      <c r="D21" s="21">
        <f t="shared" si="1"/>
        <v>43727</v>
      </c>
      <c r="E21" s="21">
        <f t="shared" si="0"/>
        <v>43727</v>
      </c>
      <c r="F21" s="22" t="str">
        <f t="array" ref="F21">IF(OR(SUMPRODUCT(MAX(($A$3:$A$490)*(ISTEXT($B$3:$B$490))*(($A$3:$A$490=IFERROR(VLOOKUP(A21,$I$2:$I$14,1,0),0))+WEEKDAY($A$3:$A$490,2)=7)*($B$3:$B$490=B21)))=0,SUMPRODUCT(MAX(($A$3:$A$490)*($B$3:$B$490=B21)))&lt;&gt;A21),"",SUMPRODUCT(MAX(($A$3:$A$490)*(($A$3:$A$490=IFERROR(VLOOKUP(A21,$I$2:$I$14,1,0),0))+WEEKDAY($A$3:$A$490,2)=7)*($B$3:$B$490=B21))))</f>
        <v/>
      </c>
    </row>
    <row r="22" spans="1:6" x14ac:dyDescent="0.25">
      <c r="A22" s="9">
        <f t="shared" si="2"/>
        <v>43728</v>
      </c>
      <c r="B22" s="4" t="s">
        <v>19</v>
      </c>
      <c r="C22" s="13"/>
      <c r="D22" s="21" t="str">
        <f t="shared" si="1"/>
        <v/>
      </c>
      <c r="E22" s="21" t="str">
        <f t="shared" si="0"/>
        <v/>
      </c>
      <c r="F22" s="22" t="str">
        <f t="array" ref="F22">IF(OR(SUMPRODUCT(MAX(($A$3:$A$490)*(ISTEXT($B$3:$B$490))*(($A$3:$A$490=IFERROR(VLOOKUP(A22,$I$2:$I$14,1,0),0))+WEEKDAY($A$3:$A$490,2)=7)*($B$3:$B$490=B22)))=0,SUMPRODUCT(MAX(($A$3:$A$490)*($B$3:$B$490=B22)))&lt;&gt;A22),"",SUMPRODUCT(MAX(($A$3:$A$490)*(($A$3:$A$490=IFERROR(VLOOKUP(A22,$I$2:$I$14,1,0),0))+WEEKDAY($A$3:$A$490,2)=7)*($B$3:$B$490=B22))))</f>
        <v/>
      </c>
    </row>
    <row r="23" spans="1:6" x14ac:dyDescent="0.25">
      <c r="A23" s="9">
        <f t="shared" si="2"/>
        <v>43729</v>
      </c>
      <c r="B23" s="13" t="s">
        <v>19</v>
      </c>
      <c r="C23" s="13"/>
      <c r="D23" s="21" t="str">
        <f t="shared" si="1"/>
        <v/>
      </c>
      <c r="E23" s="21" t="str">
        <f t="shared" si="0"/>
        <v/>
      </c>
      <c r="F23" s="22" t="str">
        <f t="array" ref="F23">IF(OR(SUMPRODUCT(MAX(($A$3:$A$490)*(ISTEXT($B$3:$B$490))*(($A$3:$A$490=IFERROR(VLOOKUP(A23,$I$2:$I$14,1,0),0))+WEEKDAY($A$3:$A$490,2)=7)*($B$3:$B$490=B23)))=0,SUMPRODUCT(MAX(($A$3:$A$490)*($B$3:$B$490=B23)))&lt;&gt;A23),"",SUMPRODUCT(MAX(($A$3:$A$490)*(($A$3:$A$490=IFERROR(VLOOKUP(A23,$I$2:$I$14,1,0),0))+WEEKDAY($A$3:$A$490,2)=7)*($B$3:$B$490=B23))))</f>
        <v/>
      </c>
    </row>
    <row r="24" spans="1:6" x14ac:dyDescent="0.25">
      <c r="A24" s="9">
        <f t="shared" si="2"/>
        <v>43730</v>
      </c>
      <c r="B24" s="13" t="s">
        <v>19</v>
      </c>
      <c r="C24" s="13"/>
      <c r="D24" s="21" t="str">
        <f t="shared" si="1"/>
        <v/>
      </c>
      <c r="E24" s="21" t="str">
        <f t="shared" si="0"/>
        <v/>
      </c>
      <c r="F24" s="22" t="str">
        <f t="array" ref="F24">IF(OR(SUMPRODUCT(MAX(($A$3:$A$490)*(ISTEXT($B$3:$B$490))*(($A$3:$A$490=IFERROR(VLOOKUP(A24,$I$2:$I$14,1,0),0))+WEEKDAY($A$3:$A$490,2)=7)*($B$3:$B$490=B24)))=0,SUMPRODUCT(MAX(($A$3:$A$490)*($B$3:$B$490=B24)))&lt;&gt;A24),"",SUMPRODUCT(MAX(($A$3:$A$490)*(($A$3:$A$490=IFERROR(VLOOKUP(A24,$I$2:$I$14,1,0),0))+WEEKDAY($A$3:$A$490,2)=7)*($B$3:$B$490=B24))))</f>
        <v/>
      </c>
    </row>
    <row r="25" spans="1:6" x14ac:dyDescent="0.25">
      <c r="A25" s="9">
        <f t="shared" si="2"/>
        <v>43731</v>
      </c>
      <c r="B25" s="13" t="s">
        <v>25</v>
      </c>
      <c r="C25" s="13"/>
      <c r="D25" s="21" t="str">
        <f t="shared" si="1"/>
        <v/>
      </c>
      <c r="E25" s="21" t="str">
        <f t="shared" si="0"/>
        <v/>
      </c>
      <c r="F25" s="22" t="str">
        <f t="array" ref="F25">IF(OR(SUMPRODUCT(MAX(($A$3:$A$490)*(ISTEXT($B$3:$B$490))*(($A$3:$A$490=IFERROR(VLOOKUP(A25,$I$2:$I$14,1,0),0))+WEEKDAY($A$3:$A$490,2)=7)*($B$3:$B$490=B25)))=0,SUMPRODUCT(MAX(($A$3:$A$490)*($B$3:$B$490=B25)))&lt;&gt;A25),"",SUMPRODUCT(MAX(($A$3:$A$490)*(($A$3:$A$490=IFERROR(VLOOKUP(A25,$I$2:$I$14,1,0),0))+WEEKDAY($A$3:$A$490,2)=7)*($B$3:$B$490=B25))))</f>
        <v/>
      </c>
    </row>
    <row r="26" spans="1:6" x14ac:dyDescent="0.25">
      <c r="A26" s="9">
        <f t="shared" si="2"/>
        <v>43732</v>
      </c>
      <c r="B26" s="13" t="s">
        <v>21</v>
      </c>
      <c r="C26" s="13"/>
      <c r="D26" s="21">
        <f t="shared" si="1"/>
        <v>43732</v>
      </c>
      <c r="E26" s="21">
        <f t="shared" si="0"/>
        <v>43732</v>
      </c>
      <c r="F26" s="22">
        <f t="array" ref="F26">IF(OR(SUMPRODUCT(MAX(($A$3:$A$490)*(ISTEXT($B$3:$B$490))*(($A$3:$A$490=IFERROR(VLOOKUP(A26,$I$2:$I$14,1,0),0))+WEEKDAY($A$3:$A$490,2)=7)*($B$3:$B$490=B26)))=0,SUMPRODUCT(MAX(($A$3:$A$490)*($B$3:$B$490=B26)))&lt;&gt;A26),"",SUMPRODUCT(MAX(($A$3:$A$490)*(($A$3:$A$490=IFERROR(VLOOKUP(A26,$I$2:$I$14,1,0),0))+WEEKDAY($A$3:$A$490,2)=7)*($B$3:$B$490=B26))))</f>
        <v>43716</v>
      </c>
    </row>
    <row r="27" spans="1:6" x14ac:dyDescent="0.25">
      <c r="A27" s="9">
        <f t="shared" si="2"/>
        <v>43733</v>
      </c>
      <c r="B27" s="13" t="s">
        <v>18</v>
      </c>
      <c r="C27" s="13"/>
      <c r="D27" s="21" t="str">
        <f t="shared" si="1"/>
        <v/>
      </c>
      <c r="E27" s="21" t="str">
        <f t="shared" si="0"/>
        <v/>
      </c>
      <c r="F27" s="22" t="str">
        <f t="array" ref="F27">IF(OR(SUMPRODUCT(MAX(($A$3:$A$490)*(ISTEXT($B$3:$B$490))*(($A$3:$A$490=IFERROR(VLOOKUP(A27,$I$2:$I$14,1,0),0))+WEEKDAY($A$3:$A$490,2)=7)*($B$3:$B$490=B27)))=0,SUMPRODUCT(MAX(($A$3:$A$490)*($B$3:$B$490=B27)))&lt;&gt;A27),"",SUMPRODUCT(MAX(($A$3:$A$490)*(($A$3:$A$490=IFERROR(VLOOKUP(A27,$I$2:$I$14,1,0),0))+WEEKDAY($A$3:$A$490,2)=7)*($B$3:$B$490=B27))))</f>
        <v/>
      </c>
    </row>
    <row r="28" spans="1:6" x14ac:dyDescent="0.25">
      <c r="A28" s="9">
        <f t="shared" si="2"/>
        <v>43734</v>
      </c>
      <c r="B28" s="13" t="s">
        <v>26</v>
      </c>
      <c r="C28" s="13"/>
      <c r="D28" s="21" t="str">
        <f t="shared" si="1"/>
        <v/>
      </c>
      <c r="E28" s="21" t="str">
        <f t="shared" si="0"/>
        <v/>
      </c>
      <c r="F28" s="22" t="str">
        <f t="array" ref="F28">IF(OR(SUMPRODUCT(MAX(($A$3:$A$490)*(ISTEXT($B$3:$B$490))*(($A$3:$A$490=IFERROR(VLOOKUP(A28,$I$2:$I$14,1,0),0))+WEEKDAY($A$3:$A$490,2)=7)*($B$3:$B$490=B28)))=0,SUMPRODUCT(MAX(($A$3:$A$490)*($B$3:$B$490=B28)))&lt;&gt;A28),"",SUMPRODUCT(MAX(($A$3:$A$490)*(($A$3:$A$490=IFERROR(VLOOKUP(A28,$I$2:$I$14,1,0),0))+WEEKDAY($A$3:$A$490,2)=7)*($B$3:$B$490=B28))))</f>
        <v/>
      </c>
    </row>
    <row r="29" spans="1:6" x14ac:dyDescent="0.25">
      <c r="A29" s="9">
        <f t="shared" si="2"/>
        <v>43735</v>
      </c>
      <c r="B29" s="13" t="s">
        <v>20</v>
      </c>
      <c r="C29" s="13"/>
      <c r="D29" s="21" t="str">
        <f t="shared" si="1"/>
        <v/>
      </c>
      <c r="E29" s="21" t="str">
        <f t="shared" si="0"/>
        <v/>
      </c>
      <c r="F29" s="22" t="str">
        <f t="array" ref="F29">IF(OR(SUMPRODUCT(MAX(($A$3:$A$490)*(ISTEXT($B$3:$B$490))*(($A$3:$A$490=IFERROR(VLOOKUP(A29,$I$2:$I$14,1,0),0))+WEEKDAY($A$3:$A$490,2)=7)*($B$3:$B$490=B29)))=0,SUMPRODUCT(MAX(($A$3:$A$490)*($B$3:$B$490=B29)))&lt;&gt;A29),"",SUMPRODUCT(MAX(($A$3:$A$490)*(($A$3:$A$490=IFERROR(VLOOKUP(A29,$I$2:$I$14,1,0),0))+WEEKDAY($A$3:$A$490,2)=7)*($B$3:$B$490=B29))))</f>
        <v/>
      </c>
    </row>
    <row r="30" spans="1:6" x14ac:dyDescent="0.25">
      <c r="A30" s="9">
        <f t="shared" si="2"/>
        <v>43736</v>
      </c>
      <c r="B30" s="13" t="s">
        <v>20</v>
      </c>
      <c r="C30" s="13"/>
      <c r="D30" s="21" t="str">
        <f t="shared" si="1"/>
        <v/>
      </c>
      <c r="E30" s="21" t="str">
        <f t="shared" si="0"/>
        <v/>
      </c>
      <c r="F30" s="22" t="str">
        <f t="array" ref="F30">IF(OR(SUMPRODUCT(MAX(($A$3:$A$490)*(ISTEXT($B$3:$B$490))*(($A$3:$A$490=IFERROR(VLOOKUP(A30,$I$2:$I$14,1,0),0))+WEEKDAY($A$3:$A$490,2)=7)*($B$3:$B$490=B30)))=0,SUMPRODUCT(MAX(($A$3:$A$490)*($B$3:$B$490=B30)))&lt;&gt;A30),"",SUMPRODUCT(MAX(($A$3:$A$490)*(($A$3:$A$490=IFERROR(VLOOKUP(A30,$I$2:$I$14,1,0),0))+WEEKDAY($A$3:$A$490,2)=7)*($B$3:$B$490=B30))))</f>
        <v/>
      </c>
    </row>
    <row r="31" spans="1:6" x14ac:dyDescent="0.25">
      <c r="A31" s="9">
        <f t="shared" si="2"/>
        <v>43737</v>
      </c>
      <c r="B31" s="13" t="s">
        <v>20</v>
      </c>
      <c r="C31" s="13"/>
      <c r="D31" s="21">
        <f t="shared" si="1"/>
        <v>43737</v>
      </c>
      <c r="E31" s="21" t="str">
        <f t="shared" si="0"/>
        <v/>
      </c>
      <c r="F31" s="22">
        <f t="array" ref="F31">IF(OR(SUMPRODUCT(MAX(($A$3:$A$490)*(ISTEXT($B$3:$B$490))*(($A$3:$A$490=IFERROR(VLOOKUP(A31,$I$2:$I$14,1,0),0))+WEEKDAY($A$3:$A$490,2)=7)*($B$3:$B$490=B31)))=0,SUMPRODUCT(MAX(($A$3:$A$490)*($B$3:$B$490=B31)))&lt;&gt;A31),"",SUMPRODUCT(MAX(($A$3:$A$490)*(($A$3:$A$490=IFERROR(VLOOKUP(A31,$I$2:$I$14,1,0),0))+WEEKDAY($A$3:$A$490,2)=7)*($B$3:$B$490=B31))))</f>
        <v>43737</v>
      </c>
    </row>
    <row r="32" spans="1:6" x14ac:dyDescent="0.25">
      <c r="A32" s="9">
        <f t="shared" si="2"/>
        <v>43738</v>
      </c>
      <c r="B32" s="13" t="s">
        <v>16</v>
      </c>
      <c r="C32" s="13"/>
      <c r="D32" s="21" t="str">
        <f t="shared" si="1"/>
        <v/>
      </c>
      <c r="E32" s="21" t="str">
        <f t="shared" si="0"/>
        <v/>
      </c>
      <c r="F32" s="22" t="str">
        <f t="array" ref="F32">IF(OR(SUMPRODUCT(MAX(($A$3:$A$490)*(ISTEXT($B$3:$B$490))*(($A$3:$A$490=IFERROR(VLOOKUP(A32,$I$2:$I$14,1,0),0))+WEEKDAY($A$3:$A$490,2)=7)*($B$3:$B$490=B32)))=0,SUMPRODUCT(MAX(($A$3:$A$490)*($B$3:$B$490=B32)))&lt;&gt;A32),"",SUMPRODUCT(MAX(($A$3:$A$490)*(($A$3:$A$490=IFERROR(VLOOKUP(A32,$I$2:$I$14,1,0),0))+WEEKDAY($A$3:$A$490,2)=7)*($B$3:$B$490=B32))))</f>
        <v/>
      </c>
    </row>
    <row r="33" spans="1:6" x14ac:dyDescent="0.25">
      <c r="A33" s="9">
        <f t="shared" si="2"/>
        <v>43739</v>
      </c>
      <c r="B33" s="14" t="s">
        <v>18</v>
      </c>
      <c r="C33" s="13"/>
      <c r="D33" s="21">
        <f t="shared" si="1"/>
        <v>43739</v>
      </c>
      <c r="E33" s="21">
        <f t="shared" si="0"/>
        <v>43739</v>
      </c>
      <c r="F33" s="22" t="str">
        <f t="array" ref="F33">IF(OR(SUMPRODUCT(MAX(($A$3:$A$490)*(ISTEXT($B$3:$B$490))*(($A$3:$A$490=IFERROR(VLOOKUP(A33,$I$2:$I$14,1,0),0))+WEEKDAY($A$3:$A$490,2)=7)*($B$3:$B$490=B33)))=0,SUMPRODUCT(MAX(($A$3:$A$490)*($B$3:$B$490=B33)))&lt;&gt;A33),"",SUMPRODUCT(MAX(($A$3:$A$490)*(($A$3:$A$490=IFERROR(VLOOKUP(A33,$I$2:$I$14,1,0),0))+WEEKDAY($A$3:$A$490,2)=7)*($B$3:$B$490=B33))))</f>
        <v/>
      </c>
    </row>
    <row r="34" spans="1:6" x14ac:dyDescent="0.25">
      <c r="A34" s="9">
        <f t="shared" si="2"/>
        <v>43740</v>
      </c>
      <c r="B34" s="14" t="s">
        <v>28</v>
      </c>
      <c r="C34" s="13"/>
      <c r="D34" s="21">
        <f t="shared" si="1"/>
        <v>43740</v>
      </c>
      <c r="E34" s="21">
        <f t="shared" si="0"/>
        <v>43740</v>
      </c>
      <c r="F34" s="22" t="str">
        <f t="array" ref="F34">IF(OR(SUMPRODUCT(MAX(($A$3:$A$490)*(ISTEXT($B$3:$B$490))*(($A$3:$A$490=IFERROR(VLOOKUP(A34,$I$2:$I$14,1,0),0))+WEEKDAY($A$3:$A$490,2)=7)*($B$3:$B$490=B34)))=0,SUMPRODUCT(MAX(($A$3:$A$490)*($B$3:$B$490=B34)))&lt;&gt;A34),"",SUMPRODUCT(MAX(($A$3:$A$490)*(($A$3:$A$490=IFERROR(VLOOKUP(A34,$I$2:$I$14,1,0),0))+WEEKDAY($A$3:$A$490,2)=7)*($B$3:$B$490=B34))))</f>
        <v/>
      </c>
    </row>
    <row r="35" spans="1:6" x14ac:dyDescent="0.25">
      <c r="A35" s="9">
        <f t="shared" si="2"/>
        <v>43741</v>
      </c>
      <c r="B35" s="14" t="s">
        <v>19</v>
      </c>
      <c r="C35" s="13"/>
      <c r="D35" s="21">
        <f t="shared" si="1"/>
        <v>43741</v>
      </c>
      <c r="E35" s="21">
        <f t="shared" si="0"/>
        <v>43741</v>
      </c>
      <c r="F35" s="22">
        <f t="array" ref="F35">IF(OR(SUMPRODUCT(MAX(($A$3:$A$490)*(ISTEXT($B$3:$B$490))*(($A$3:$A$490=IFERROR(VLOOKUP(A35,$I$2:$I$14,1,0),0))+WEEKDAY($A$3:$A$490,2)=7)*($B$3:$B$490=B35)))=0,SUMPRODUCT(MAX(($A$3:$A$490)*($B$3:$B$490=B35)))&lt;&gt;A35),"",SUMPRODUCT(MAX(($A$3:$A$490)*(($A$3:$A$490=IFERROR(VLOOKUP(A35,$I$2:$I$14,1,0),0))+WEEKDAY($A$3:$A$490,2)=7)*($B$3:$B$490=B35))))</f>
        <v>43730</v>
      </c>
    </row>
    <row r="36" spans="1:6" x14ac:dyDescent="0.25">
      <c r="A36" s="9">
        <f t="shared" si="2"/>
        <v>43742</v>
      </c>
      <c r="B36" s="14" t="s">
        <v>29</v>
      </c>
      <c r="C36" s="13"/>
      <c r="D36" s="21" t="str">
        <f t="shared" si="1"/>
        <v/>
      </c>
      <c r="E36" s="21" t="str">
        <f t="shared" si="0"/>
        <v/>
      </c>
      <c r="F36" s="22" t="str">
        <f t="array" ref="F36">IF(OR(SUMPRODUCT(MAX(($A$3:$A$490)*(ISTEXT($B$3:$B$490))*(($A$3:$A$490=IFERROR(VLOOKUP(A36,$I$2:$I$14,1,0),0))+WEEKDAY($A$3:$A$490,2)=7)*($B$3:$B$490=B36)))=0,SUMPRODUCT(MAX(($A$3:$A$490)*($B$3:$B$490=B36)))&lt;&gt;A36),"",SUMPRODUCT(MAX(($A$3:$A$490)*(($A$3:$A$490=IFERROR(VLOOKUP(A36,$I$2:$I$14,1,0),0))+WEEKDAY($A$3:$A$490,2)=7)*($B$3:$B$490=B36))))</f>
        <v/>
      </c>
    </row>
    <row r="37" spans="1:6" x14ac:dyDescent="0.25">
      <c r="A37" s="9">
        <f t="shared" si="2"/>
        <v>43743</v>
      </c>
      <c r="B37" s="14" t="s">
        <v>29</v>
      </c>
      <c r="C37" s="13"/>
      <c r="D37" s="21" t="str">
        <f t="shared" si="1"/>
        <v/>
      </c>
      <c r="E37" s="21" t="str">
        <f t="shared" si="0"/>
        <v/>
      </c>
      <c r="F37" s="22" t="str">
        <f t="array" ref="F37">IF(OR(SUMPRODUCT(MAX(($A$3:$A$490)*(ISTEXT($B$3:$B$490))*(($A$3:$A$490=IFERROR(VLOOKUP(A37,$I$2:$I$14,1,0),0))+WEEKDAY($A$3:$A$490,2)=7)*($B$3:$B$490=B37)))=0,SUMPRODUCT(MAX(($A$3:$A$490)*($B$3:$B$490=B37)))&lt;&gt;A37),"",SUMPRODUCT(MAX(($A$3:$A$490)*(($A$3:$A$490=IFERROR(VLOOKUP(A37,$I$2:$I$14,1,0),0))+WEEKDAY($A$3:$A$490,2)=7)*($B$3:$B$490=B37))))</f>
        <v/>
      </c>
    </row>
    <row r="38" spans="1:6" x14ac:dyDescent="0.25">
      <c r="A38" s="9">
        <f t="shared" si="2"/>
        <v>43744</v>
      </c>
      <c r="B38" s="14" t="s">
        <v>29</v>
      </c>
      <c r="C38" s="13"/>
      <c r="D38" s="21">
        <f t="shared" si="1"/>
        <v>43744</v>
      </c>
      <c r="E38" s="21" t="str">
        <f t="shared" si="0"/>
        <v/>
      </c>
      <c r="F38" s="22">
        <f t="array" ref="F38">IF(OR(SUMPRODUCT(MAX(($A$3:$A$490)*(ISTEXT($B$3:$B$490))*(($A$3:$A$490=IFERROR(VLOOKUP(A38,$I$2:$I$14,1,0),0))+WEEKDAY($A$3:$A$490,2)=7)*($B$3:$B$490=B38)))=0,SUMPRODUCT(MAX(($A$3:$A$490)*($B$3:$B$490=B38)))&lt;&gt;A38),"",SUMPRODUCT(MAX(($A$3:$A$490)*(($A$3:$A$490=IFERROR(VLOOKUP(A38,$I$2:$I$14,1,0),0))+WEEKDAY($A$3:$A$490,2)=7)*($B$3:$B$490=B38))))</f>
        <v>43744</v>
      </c>
    </row>
    <row r="39" spans="1:6" x14ac:dyDescent="0.25">
      <c r="A39" s="9">
        <f t="shared" si="2"/>
        <v>43745</v>
      </c>
      <c r="B39" s="14" t="s">
        <v>17</v>
      </c>
      <c r="C39" s="13"/>
      <c r="D39" s="21">
        <f t="shared" si="1"/>
        <v>43745</v>
      </c>
      <c r="E39" s="21">
        <f t="shared" si="0"/>
        <v>43745</v>
      </c>
      <c r="F39" s="22">
        <f t="array" ref="F39">IF(OR(SUMPRODUCT(MAX(($A$3:$A$490)*(ISTEXT($B$3:$B$490))*(($A$3:$A$490=IFERROR(VLOOKUP(A39,$I$2:$I$14,1,0),0))+WEEKDAY($A$3:$A$490,2)=7)*($B$3:$B$490=B39)))=0,SUMPRODUCT(MAX(($A$3:$A$490)*($B$3:$B$490=B39)))&lt;&gt;A39),"",SUMPRODUCT(MAX(($A$3:$A$490)*(($A$3:$A$490=IFERROR(VLOOKUP(A39,$I$2:$I$14,1,0),0))+WEEKDAY($A$3:$A$490,2)=7)*($B$3:$B$490=B39))))</f>
        <v>43723</v>
      </c>
    </row>
    <row r="40" spans="1:6" x14ac:dyDescent="0.25">
      <c r="A40" s="9">
        <f t="shared" si="2"/>
        <v>43746</v>
      </c>
      <c r="B40" s="14" t="s">
        <v>23</v>
      </c>
      <c r="C40" s="13"/>
      <c r="D40" s="21">
        <f t="shared" si="1"/>
        <v>43746</v>
      </c>
      <c r="E40" s="21">
        <f t="shared" si="0"/>
        <v>43746</v>
      </c>
      <c r="F40" s="22" t="str">
        <f t="array" ref="F40">IF(OR(SUMPRODUCT(MAX(($A$3:$A$490)*(ISTEXT($B$3:$B$490))*(($A$3:$A$490=IFERROR(VLOOKUP(A40,$I$2:$I$14,1,0),0))+WEEKDAY($A$3:$A$490,2)=7)*($B$3:$B$490=B40)))=0,SUMPRODUCT(MAX(($A$3:$A$490)*($B$3:$B$490=B40)))&lt;&gt;A40),"",SUMPRODUCT(MAX(($A$3:$A$490)*(($A$3:$A$490=IFERROR(VLOOKUP(A40,$I$2:$I$14,1,0),0))+WEEKDAY($A$3:$A$490,2)=7)*($B$3:$B$490=B40))))</f>
        <v/>
      </c>
    </row>
    <row r="41" spans="1:6" x14ac:dyDescent="0.25">
      <c r="A41" s="9">
        <f t="shared" si="2"/>
        <v>43747</v>
      </c>
      <c r="B41" s="14" t="s">
        <v>25</v>
      </c>
      <c r="C41" s="13"/>
      <c r="D41" s="21">
        <f t="shared" si="1"/>
        <v>43747</v>
      </c>
      <c r="E41" s="21">
        <f t="shared" si="0"/>
        <v>43747</v>
      </c>
      <c r="F41" s="22" t="str">
        <f t="array" ref="F41">IF(OR(SUMPRODUCT(MAX(($A$3:$A$490)*(ISTEXT($B$3:$B$490))*(($A$3:$A$490=IFERROR(VLOOKUP(A41,$I$2:$I$14,1,0),0))+WEEKDAY($A$3:$A$490,2)=7)*($B$3:$B$490=B41)))=0,SUMPRODUCT(MAX(($A$3:$A$490)*($B$3:$B$490=B41)))&lt;&gt;A41),"",SUMPRODUCT(MAX(($A$3:$A$490)*(($A$3:$A$490=IFERROR(VLOOKUP(A41,$I$2:$I$14,1,0),0))+WEEKDAY($A$3:$A$490,2)=7)*($B$3:$B$490=B41))))</f>
        <v/>
      </c>
    </row>
    <row r="42" spans="1:6" x14ac:dyDescent="0.25">
      <c r="A42" s="9">
        <f t="shared" si="2"/>
        <v>43748</v>
      </c>
      <c r="B42" s="14" t="s">
        <v>16</v>
      </c>
      <c r="C42" s="13"/>
      <c r="D42" s="21">
        <f t="shared" si="1"/>
        <v>43748</v>
      </c>
      <c r="E42" s="21">
        <f t="shared" si="0"/>
        <v>43748</v>
      </c>
      <c r="F42" s="22" t="str">
        <f t="array" ref="F42">IF(OR(SUMPRODUCT(MAX(($A$3:$A$490)*(ISTEXT($B$3:$B$490))*(($A$3:$A$490=IFERROR(VLOOKUP(A42,$I$2:$I$14,1,0),0))+WEEKDAY($A$3:$A$490,2)=7)*($B$3:$B$490=B42)))=0,SUMPRODUCT(MAX(($A$3:$A$490)*($B$3:$B$490=B42)))&lt;&gt;A42),"",SUMPRODUCT(MAX(($A$3:$A$490)*(($A$3:$A$490=IFERROR(VLOOKUP(A42,$I$2:$I$14,1,0),0))+WEEKDAY($A$3:$A$490,2)=7)*($B$3:$B$490=B42))))</f>
        <v/>
      </c>
    </row>
    <row r="43" spans="1:6" x14ac:dyDescent="0.25">
      <c r="A43" s="9">
        <f t="shared" si="2"/>
        <v>43749</v>
      </c>
      <c r="B43" s="14" t="s">
        <v>26</v>
      </c>
      <c r="C43" s="13"/>
      <c r="D43" s="21" t="str">
        <f t="shared" si="1"/>
        <v/>
      </c>
      <c r="E43" s="21" t="str">
        <f t="shared" si="0"/>
        <v/>
      </c>
      <c r="F43" s="22" t="str">
        <f t="array" ref="F43">IF(OR(SUMPRODUCT(MAX(($A$3:$A$490)*(ISTEXT($B$3:$B$490))*(($A$3:$A$490=IFERROR(VLOOKUP(A43,$I$2:$I$14,1,0),0))+WEEKDAY($A$3:$A$490,2)=7)*($B$3:$B$490=B43)))=0,SUMPRODUCT(MAX(($A$3:$A$490)*($B$3:$B$490=B43)))&lt;&gt;A43),"",SUMPRODUCT(MAX(($A$3:$A$490)*(($A$3:$A$490=IFERROR(VLOOKUP(A43,$I$2:$I$14,1,0),0))+WEEKDAY($A$3:$A$490,2)=7)*($B$3:$B$490=B43))))</f>
        <v/>
      </c>
    </row>
    <row r="44" spans="1:6" x14ac:dyDescent="0.25">
      <c r="A44" s="9">
        <f t="shared" si="2"/>
        <v>43750</v>
      </c>
      <c r="B44" s="14" t="s">
        <v>26</v>
      </c>
      <c r="C44" s="13"/>
      <c r="D44" s="21" t="str">
        <f t="shared" si="1"/>
        <v/>
      </c>
      <c r="E44" s="21" t="str">
        <f t="shared" si="0"/>
        <v/>
      </c>
      <c r="F44" s="22" t="str">
        <f t="array" ref="F44">IF(OR(SUMPRODUCT(MAX(($A$3:$A$490)*(ISTEXT($B$3:$B$490))*(($A$3:$A$490=IFERROR(VLOOKUP(A44,$I$2:$I$14,1,0),0))+WEEKDAY($A$3:$A$490,2)=7)*($B$3:$B$490=B44)))=0,SUMPRODUCT(MAX(($A$3:$A$490)*($B$3:$B$490=B44)))&lt;&gt;A44),"",SUMPRODUCT(MAX(($A$3:$A$490)*(($A$3:$A$490=IFERROR(VLOOKUP(A44,$I$2:$I$14,1,0),0))+WEEKDAY($A$3:$A$490,2)=7)*($B$3:$B$490=B44))))</f>
        <v/>
      </c>
    </row>
    <row r="45" spans="1:6" x14ac:dyDescent="0.25">
      <c r="A45" s="9">
        <f t="shared" si="2"/>
        <v>43751</v>
      </c>
      <c r="B45" s="14" t="s">
        <v>26</v>
      </c>
      <c r="C45" s="13"/>
      <c r="D45" s="21" t="str">
        <f t="shared" si="1"/>
        <v/>
      </c>
      <c r="E45" s="21" t="str">
        <f t="shared" si="0"/>
        <v/>
      </c>
      <c r="F45" s="22" t="str">
        <f t="array" ref="F45">IF(OR(SUMPRODUCT(MAX(($A$3:$A$490)*(ISTEXT($B$3:$B$490))*(($A$3:$A$490=IFERROR(VLOOKUP(A45,$I$2:$I$14,1,0),0))+WEEKDAY($A$3:$A$490,2)=7)*($B$3:$B$490=B45)))=0,SUMPRODUCT(MAX(($A$3:$A$490)*($B$3:$B$490=B45)))&lt;&gt;A45),"",SUMPRODUCT(MAX(($A$3:$A$490)*(($A$3:$A$490=IFERROR(VLOOKUP(A45,$I$2:$I$14,1,0),0))+WEEKDAY($A$3:$A$490,2)=7)*($B$3:$B$490=B45))))</f>
        <v/>
      </c>
    </row>
    <row r="46" spans="1:6" x14ac:dyDescent="0.25">
      <c r="A46" s="9">
        <f t="shared" si="2"/>
        <v>43752</v>
      </c>
      <c r="B46" s="14"/>
      <c r="C46" s="13"/>
      <c r="D46" s="21" t="str">
        <f t="shared" si="1"/>
        <v/>
      </c>
      <c r="E46" s="21" t="str">
        <f t="shared" si="0"/>
        <v/>
      </c>
      <c r="F46" s="22" t="str">
        <f t="array" ref="F46">IF(OR(SUMPRODUCT(MAX(($A$3:$A$490)*(ISTEXT($B$3:$B$490))*(($A$3:$A$490=IFERROR(VLOOKUP(A46,$I$2:$I$14,1,0),0))+WEEKDAY($A$3:$A$490,2)=7)*($B$3:$B$490=B46)))=0,SUMPRODUCT(MAX(($A$3:$A$490)*($B$3:$B$490=B46)))&lt;&gt;A46),"",SUMPRODUCT(MAX(($A$3:$A$490)*(($A$3:$A$490=IFERROR(VLOOKUP(A46,$I$2:$I$14,1,0),0))+WEEKDAY($A$3:$A$490,2)=7)*($B$3:$B$490=B46))))</f>
        <v/>
      </c>
    </row>
    <row r="47" spans="1:6" x14ac:dyDescent="0.25">
      <c r="A47" s="9">
        <f t="shared" si="2"/>
        <v>43753</v>
      </c>
      <c r="B47" s="14"/>
      <c r="C47" s="13"/>
      <c r="D47" s="21" t="str">
        <f t="shared" si="1"/>
        <v/>
      </c>
      <c r="E47" s="21" t="str">
        <f t="shared" si="0"/>
        <v/>
      </c>
      <c r="F47" s="22" t="str">
        <f t="array" ref="F47">IF(OR(SUMPRODUCT(MAX(($A$3:$A$490)*(ISTEXT($B$3:$B$490))*(($A$3:$A$490=IFERROR(VLOOKUP(A47,$I$2:$I$14,1,0),0))+WEEKDAY($A$3:$A$490,2)=7)*($B$3:$B$490=B47)))=0,SUMPRODUCT(MAX(($A$3:$A$490)*($B$3:$B$490=B47)))&lt;&gt;A47),"",SUMPRODUCT(MAX(($A$3:$A$490)*(($A$3:$A$490=IFERROR(VLOOKUP(A47,$I$2:$I$14,1,0),0))+WEEKDAY($A$3:$A$490,2)=7)*($B$3:$B$490=B47))))</f>
        <v/>
      </c>
    </row>
    <row r="48" spans="1:6" x14ac:dyDescent="0.25">
      <c r="A48" s="9">
        <f t="shared" si="2"/>
        <v>43754</v>
      </c>
      <c r="B48" s="14"/>
      <c r="C48" s="13"/>
      <c r="D48" s="21" t="str">
        <f t="shared" si="1"/>
        <v/>
      </c>
      <c r="E48" s="21" t="str">
        <f t="shared" si="0"/>
        <v/>
      </c>
      <c r="F48" s="22" t="str">
        <f t="array" ref="F48">IF(OR(SUMPRODUCT(MAX(($A$3:$A$490)*(ISTEXT($B$3:$B$490))*(($A$3:$A$490=IFERROR(VLOOKUP(A48,$I$2:$I$14,1,0),0))+WEEKDAY($A$3:$A$490,2)=7)*($B$3:$B$490=B48)))=0,SUMPRODUCT(MAX(($A$3:$A$490)*($B$3:$B$490=B48)))&lt;&gt;A48),"",SUMPRODUCT(MAX(($A$3:$A$490)*(($A$3:$A$490=IFERROR(VLOOKUP(A48,$I$2:$I$14,1,0),0))+WEEKDAY($A$3:$A$490,2)=7)*($B$3:$B$490=B48))))</f>
        <v/>
      </c>
    </row>
    <row r="49" spans="1:6" x14ac:dyDescent="0.25">
      <c r="A49" s="9">
        <f t="shared" si="2"/>
        <v>43755</v>
      </c>
      <c r="B49" s="14"/>
      <c r="C49" s="13"/>
      <c r="D49" s="21" t="str">
        <f t="shared" si="1"/>
        <v/>
      </c>
      <c r="E49" s="21" t="str">
        <f t="shared" si="0"/>
        <v/>
      </c>
      <c r="F49" s="22" t="str">
        <f t="array" ref="F49">IF(OR(SUMPRODUCT(MAX(($A$3:$A$490)*(ISTEXT($B$3:$B$490))*(($A$3:$A$490=IFERROR(VLOOKUP(A49,$I$2:$I$14,1,0),0))+WEEKDAY($A$3:$A$490,2)=7)*($B$3:$B$490=B49)))=0,SUMPRODUCT(MAX(($A$3:$A$490)*($B$3:$B$490=B49)))&lt;&gt;A49),"",SUMPRODUCT(MAX(($A$3:$A$490)*(($A$3:$A$490=IFERROR(VLOOKUP(A49,$I$2:$I$14,1,0),0))+WEEKDAY($A$3:$A$490,2)=7)*($B$3:$B$490=B49))))</f>
        <v/>
      </c>
    </row>
    <row r="50" spans="1:6" x14ac:dyDescent="0.25">
      <c r="A50" s="9">
        <f t="shared" si="2"/>
        <v>43756</v>
      </c>
      <c r="B50" s="14"/>
      <c r="C50" s="13"/>
      <c r="D50" s="21" t="str">
        <f t="shared" si="1"/>
        <v/>
      </c>
      <c r="E50" s="21" t="str">
        <f t="shared" si="0"/>
        <v/>
      </c>
      <c r="F50" s="22" t="str">
        <f t="array" ref="F50">IF(OR(SUMPRODUCT(MAX(($A$3:$A$490)*(ISTEXT($B$3:$B$490))*(($A$3:$A$490=IFERROR(VLOOKUP(A50,$I$2:$I$14,1,0),0))+WEEKDAY($A$3:$A$490,2)=7)*($B$3:$B$490=B50)))=0,SUMPRODUCT(MAX(($A$3:$A$490)*($B$3:$B$490=B50)))&lt;&gt;A50),"",SUMPRODUCT(MAX(($A$3:$A$490)*(($A$3:$A$490=IFERROR(VLOOKUP(A50,$I$2:$I$14,1,0),0))+WEEKDAY($A$3:$A$490,2)=7)*($B$3:$B$490=B50))))</f>
        <v/>
      </c>
    </row>
    <row r="51" spans="1:6" x14ac:dyDescent="0.25">
      <c r="A51" s="9">
        <f t="shared" si="2"/>
        <v>43757</v>
      </c>
      <c r="B51" s="14"/>
      <c r="C51" s="13"/>
      <c r="D51" s="21" t="str">
        <f t="shared" si="1"/>
        <v/>
      </c>
      <c r="E51" s="21" t="str">
        <f t="shared" si="0"/>
        <v/>
      </c>
      <c r="F51" s="22" t="str">
        <f t="array" ref="F51">IF(OR(SUMPRODUCT(MAX(($A$3:$A$490)*(ISTEXT($B$3:$B$490))*(($A$3:$A$490=IFERROR(VLOOKUP(A51,$I$2:$I$14,1,0),0))+WEEKDAY($A$3:$A$490,2)=7)*($B$3:$B$490=B51)))=0,SUMPRODUCT(MAX(($A$3:$A$490)*($B$3:$B$490=B51)))&lt;&gt;A51),"",SUMPRODUCT(MAX(($A$3:$A$490)*(($A$3:$A$490=IFERROR(VLOOKUP(A51,$I$2:$I$14,1,0),0))+WEEKDAY($A$3:$A$490,2)=7)*($B$3:$B$490=B51))))</f>
        <v/>
      </c>
    </row>
    <row r="52" spans="1:6" x14ac:dyDescent="0.25">
      <c r="A52" s="9">
        <f t="shared" si="2"/>
        <v>43758</v>
      </c>
      <c r="B52" s="14"/>
      <c r="C52" s="13"/>
      <c r="D52" s="21" t="str">
        <f t="shared" si="1"/>
        <v/>
      </c>
      <c r="E52" s="21" t="str">
        <f t="shared" si="0"/>
        <v/>
      </c>
      <c r="F52" s="22" t="str">
        <f t="array" ref="F52">IF(OR(SUMPRODUCT(MAX(($A$3:$A$490)*(ISTEXT($B$3:$B$490))*(($A$3:$A$490=IFERROR(VLOOKUP(A52,$I$2:$I$14,1,0),0))+WEEKDAY($A$3:$A$490,2)=7)*($B$3:$B$490=B52)))=0,SUMPRODUCT(MAX(($A$3:$A$490)*($B$3:$B$490=B52)))&lt;&gt;A52),"",SUMPRODUCT(MAX(($A$3:$A$490)*(($A$3:$A$490=IFERROR(VLOOKUP(A52,$I$2:$I$14,1,0),0))+WEEKDAY($A$3:$A$490,2)=7)*($B$3:$B$490=B52))))</f>
        <v/>
      </c>
    </row>
    <row r="53" spans="1:6" x14ac:dyDescent="0.25">
      <c r="A53" s="9">
        <f t="shared" si="2"/>
        <v>43759</v>
      </c>
      <c r="B53" s="14"/>
      <c r="C53" s="13"/>
      <c r="D53" s="21" t="str">
        <f t="shared" si="1"/>
        <v/>
      </c>
      <c r="E53" s="21" t="str">
        <f t="shared" si="0"/>
        <v/>
      </c>
      <c r="F53" s="22" t="str">
        <f t="array" ref="F53">IF(OR(SUMPRODUCT(MAX(($A$3:$A$490)*(ISTEXT($B$3:$B$490))*(($A$3:$A$490=IFERROR(VLOOKUP(A53,$I$2:$I$14,1,0),0))+WEEKDAY($A$3:$A$490,2)=7)*($B$3:$B$490=B53)))=0,SUMPRODUCT(MAX(($A$3:$A$490)*($B$3:$B$490=B53)))&lt;&gt;A53),"",SUMPRODUCT(MAX(($A$3:$A$490)*(($A$3:$A$490=IFERROR(VLOOKUP(A53,$I$2:$I$14,1,0),0))+WEEKDAY($A$3:$A$490,2)=7)*($B$3:$B$490=B53))))</f>
        <v/>
      </c>
    </row>
    <row r="54" spans="1:6" x14ac:dyDescent="0.25">
      <c r="A54" s="9">
        <f t="shared" si="2"/>
        <v>43760</v>
      </c>
      <c r="B54" s="14"/>
      <c r="C54" s="13"/>
      <c r="D54" s="21" t="str">
        <f t="shared" si="1"/>
        <v/>
      </c>
      <c r="E54" s="21" t="str">
        <f t="shared" si="0"/>
        <v/>
      </c>
      <c r="F54" s="22" t="str">
        <f t="array" ref="F54">IF(OR(SUMPRODUCT(MAX(($A$3:$A$490)*(ISTEXT($B$3:$B$490))*(($A$3:$A$490=IFERROR(VLOOKUP(A54,$I$2:$I$14,1,0),0))+WEEKDAY($A$3:$A$490,2)=7)*($B$3:$B$490=B54)))=0,SUMPRODUCT(MAX(($A$3:$A$490)*($B$3:$B$490=B54)))&lt;&gt;A54),"",SUMPRODUCT(MAX(($A$3:$A$490)*(($A$3:$A$490=IFERROR(VLOOKUP(A54,$I$2:$I$14,1,0),0))+WEEKDAY($A$3:$A$490,2)=7)*($B$3:$B$490=B54))))</f>
        <v/>
      </c>
    </row>
    <row r="55" spans="1:6" x14ac:dyDescent="0.25">
      <c r="A55" s="9">
        <f t="shared" si="2"/>
        <v>43761</v>
      </c>
      <c r="B55" s="14"/>
      <c r="C55" s="13"/>
      <c r="D55" s="21" t="str">
        <f t="shared" si="1"/>
        <v/>
      </c>
      <c r="E55" s="21" t="str">
        <f t="shared" si="0"/>
        <v/>
      </c>
      <c r="F55" s="22" t="str">
        <f t="array" ref="F55">IF(OR(SUMPRODUCT(MAX(($A$3:$A$490)*(ISTEXT($B$3:$B$490))*(($A$3:$A$490=IFERROR(VLOOKUP(A55,$I$2:$I$14,1,0),0))+WEEKDAY($A$3:$A$490,2)=7)*($B$3:$B$490=B55)))=0,SUMPRODUCT(MAX(($A$3:$A$490)*($B$3:$B$490=B55)))&lt;&gt;A55),"",SUMPRODUCT(MAX(($A$3:$A$490)*(($A$3:$A$490=IFERROR(VLOOKUP(A55,$I$2:$I$14,1,0),0))+WEEKDAY($A$3:$A$490,2)=7)*($B$3:$B$490=B55))))</f>
        <v/>
      </c>
    </row>
    <row r="56" spans="1:6" x14ac:dyDescent="0.25">
      <c r="A56" s="9">
        <f t="shared" si="2"/>
        <v>43762</v>
      </c>
      <c r="B56" s="14"/>
      <c r="C56" s="13"/>
      <c r="D56" s="21" t="str">
        <f t="shared" si="1"/>
        <v/>
      </c>
      <c r="E56" s="21" t="str">
        <f t="shared" si="0"/>
        <v/>
      </c>
      <c r="F56" s="22" t="str">
        <f t="array" ref="F56">IF(OR(SUMPRODUCT(MAX(($A$3:$A$490)*(ISTEXT($B$3:$B$490))*(($A$3:$A$490=IFERROR(VLOOKUP(A56,$I$2:$I$14,1,0),0))+WEEKDAY($A$3:$A$490,2)=7)*($B$3:$B$490=B56)))=0,SUMPRODUCT(MAX(($A$3:$A$490)*($B$3:$B$490=B56)))&lt;&gt;A56),"",SUMPRODUCT(MAX(($A$3:$A$490)*(($A$3:$A$490=IFERROR(VLOOKUP(A56,$I$2:$I$14,1,0),0))+WEEKDAY($A$3:$A$490,2)=7)*($B$3:$B$490=B56))))</f>
        <v/>
      </c>
    </row>
    <row r="57" spans="1:6" x14ac:dyDescent="0.25">
      <c r="A57" s="9">
        <f t="shared" si="2"/>
        <v>43763</v>
      </c>
      <c r="B57" s="14"/>
      <c r="C57" s="13"/>
      <c r="D57" s="21" t="str">
        <f t="shared" si="1"/>
        <v/>
      </c>
      <c r="E57" s="21" t="str">
        <f t="shared" si="0"/>
        <v/>
      </c>
      <c r="F57" s="22" t="str">
        <f t="array" ref="F57">IF(OR(SUMPRODUCT(MAX(($A$3:$A$490)*(ISTEXT($B$3:$B$490))*(($A$3:$A$490=IFERROR(VLOOKUP(A57,$I$2:$I$14,1,0),0))+WEEKDAY($A$3:$A$490,2)=7)*($B$3:$B$490=B57)))=0,SUMPRODUCT(MAX(($A$3:$A$490)*($B$3:$B$490=B57)))&lt;&gt;A57),"",SUMPRODUCT(MAX(($A$3:$A$490)*(($A$3:$A$490=IFERROR(VLOOKUP(A57,$I$2:$I$14,1,0),0))+WEEKDAY($A$3:$A$490,2)=7)*($B$3:$B$490=B57))))</f>
        <v/>
      </c>
    </row>
    <row r="58" spans="1:6" x14ac:dyDescent="0.25">
      <c r="A58" s="9">
        <f t="shared" si="2"/>
        <v>43764</v>
      </c>
      <c r="B58" s="14"/>
      <c r="C58" s="13"/>
      <c r="D58" s="21" t="str">
        <f t="shared" si="1"/>
        <v/>
      </c>
      <c r="E58" s="21" t="str">
        <f t="shared" si="0"/>
        <v/>
      </c>
      <c r="F58" s="22" t="str">
        <f t="array" ref="F58">IF(OR(SUMPRODUCT(MAX(($A$3:$A$490)*(ISTEXT($B$3:$B$490))*(($A$3:$A$490=IFERROR(VLOOKUP(A58,$I$2:$I$14,1,0),0))+WEEKDAY($A$3:$A$490,2)=7)*($B$3:$B$490=B58)))=0,SUMPRODUCT(MAX(($A$3:$A$490)*($B$3:$B$490=B58)))&lt;&gt;A58),"",SUMPRODUCT(MAX(($A$3:$A$490)*(($A$3:$A$490=IFERROR(VLOOKUP(A58,$I$2:$I$14,1,0),0))+WEEKDAY($A$3:$A$490,2)=7)*($B$3:$B$490=B58))))</f>
        <v/>
      </c>
    </row>
    <row r="59" spans="1:6" x14ac:dyDescent="0.25">
      <c r="A59" s="9">
        <f t="shared" si="2"/>
        <v>43765</v>
      </c>
      <c r="B59" s="14"/>
      <c r="C59" s="13"/>
      <c r="D59" s="21" t="str">
        <f t="shared" si="1"/>
        <v/>
      </c>
      <c r="E59" s="21" t="str">
        <f t="shared" si="0"/>
        <v/>
      </c>
      <c r="F59" s="22" t="str">
        <f t="array" ref="F59">IF(OR(SUMPRODUCT(MAX(($A$3:$A$490)*(ISTEXT($B$3:$B$490))*(($A$3:$A$490=IFERROR(VLOOKUP(A59,$I$2:$I$14,1,0),0))+WEEKDAY($A$3:$A$490,2)=7)*($B$3:$B$490=B59)))=0,SUMPRODUCT(MAX(($A$3:$A$490)*($B$3:$B$490=B59)))&lt;&gt;A59),"",SUMPRODUCT(MAX(($A$3:$A$490)*(($A$3:$A$490=IFERROR(VLOOKUP(A59,$I$2:$I$14,1,0),0))+WEEKDAY($A$3:$A$490,2)=7)*($B$3:$B$490=B59))))</f>
        <v/>
      </c>
    </row>
    <row r="60" spans="1:6" x14ac:dyDescent="0.25">
      <c r="A60" s="9">
        <f t="shared" si="2"/>
        <v>43766</v>
      </c>
      <c r="B60" s="14"/>
      <c r="C60" s="13"/>
      <c r="D60" s="21" t="str">
        <f t="shared" si="1"/>
        <v/>
      </c>
      <c r="E60" s="21" t="str">
        <f t="shared" si="0"/>
        <v/>
      </c>
      <c r="F60" s="22" t="str">
        <f t="array" ref="F60">IF(OR(SUMPRODUCT(MAX(($A$3:$A$490)*(ISTEXT($B$3:$B$490))*(($A$3:$A$490=IFERROR(VLOOKUP(A60,$I$2:$I$14,1,0),0))+WEEKDAY($A$3:$A$490,2)=7)*($B$3:$B$490=B60)))=0,SUMPRODUCT(MAX(($A$3:$A$490)*($B$3:$B$490=B60)))&lt;&gt;A60),"",SUMPRODUCT(MAX(($A$3:$A$490)*(($A$3:$A$490=IFERROR(VLOOKUP(A60,$I$2:$I$14,1,0),0))+WEEKDAY($A$3:$A$490,2)=7)*($B$3:$B$490=B60))))</f>
        <v/>
      </c>
    </row>
    <row r="61" spans="1:6" x14ac:dyDescent="0.25">
      <c r="A61" s="9">
        <f t="shared" si="2"/>
        <v>43767</v>
      </c>
      <c r="B61" s="14"/>
      <c r="C61" s="13"/>
      <c r="D61" s="21" t="str">
        <f t="shared" si="1"/>
        <v/>
      </c>
      <c r="E61" s="21" t="str">
        <f t="shared" si="0"/>
        <v/>
      </c>
      <c r="F61" s="22" t="str">
        <f t="array" ref="F61">IF(OR(SUMPRODUCT(MAX(($A$3:$A$490)*(ISTEXT($B$3:$B$490))*(($A$3:$A$490=IFERROR(VLOOKUP(A61,$I$2:$I$14,1,0),0))+WEEKDAY($A$3:$A$490,2)=7)*($B$3:$B$490=B61)))=0,SUMPRODUCT(MAX(($A$3:$A$490)*($B$3:$B$490=B61)))&lt;&gt;A61),"",SUMPRODUCT(MAX(($A$3:$A$490)*(($A$3:$A$490=IFERROR(VLOOKUP(A61,$I$2:$I$14,1,0),0))+WEEKDAY($A$3:$A$490,2)=7)*($B$3:$B$490=B61))))</f>
        <v/>
      </c>
    </row>
    <row r="62" spans="1:6" x14ac:dyDescent="0.25">
      <c r="A62" s="9">
        <f t="shared" si="2"/>
        <v>43768</v>
      </c>
      <c r="B62" s="14"/>
      <c r="C62" s="13"/>
      <c r="D62" s="21" t="str">
        <f t="shared" si="1"/>
        <v/>
      </c>
      <c r="E62" s="21" t="str">
        <f t="shared" si="0"/>
        <v/>
      </c>
      <c r="F62" s="22" t="str">
        <f t="array" ref="F62">IF(OR(SUMPRODUCT(MAX(($A$3:$A$490)*(ISTEXT($B$3:$B$490))*(($A$3:$A$490=IFERROR(VLOOKUP(A62,$I$2:$I$14,1,0),0))+WEEKDAY($A$3:$A$490,2)=7)*($B$3:$B$490=B62)))=0,SUMPRODUCT(MAX(($A$3:$A$490)*($B$3:$B$490=B62)))&lt;&gt;A62),"",SUMPRODUCT(MAX(($A$3:$A$490)*(($A$3:$A$490=IFERROR(VLOOKUP(A62,$I$2:$I$14,1,0),0))+WEEKDAY($A$3:$A$490,2)=7)*($B$3:$B$490=B62))))</f>
        <v/>
      </c>
    </row>
    <row r="63" spans="1:6" x14ac:dyDescent="0.25">
      <c r="A63" s="9">
        <f t="shared" si="2"/>
        <v>43769</v>
      </c>
      <c r="B63" s="14"/>
      <c r="C63" s="13"/>
      <c r="D63" s="21" t="str">
        <f t="shared" si="1"/>
        <v/>
      </c>
      <c r="E63" s="21" t="str">
        <f t="shared" si="0"/>
        <v/>
      </c>
      <c r="F63" s="22" t="str">
        <f t="array" ref="F63">IF(OR(SUMPRODUCT(MAX(($A$3:$A$490)*(ISTEXT($B$3:$B$490))*(($A$3:$A$490=IFERROR(VLOOKUP(A63,$I$2:$I$14,1,0),0))+WEEKDAY($A$3:$A$490,2)=7)*($B$3:$B$490=B63)))=0,SUMPRODUCT(MAX(($A$3:$A$490)*($B$3:$B$490=B63)))&lt;&gt;A63),"",SUMPRODUCT(MAX(($A$3:$A$490)*(($A$3:$A$490=IFERROR(VLOOKUP(A63,$I$2:$I$14,1,0),0))+WEEKDAY($A$3:$A$490,2)=7)*($B$3:$B$490=B63))))</f>
        <v/>
      </c>
    </row>
    <row r="64" spans="1:6" x14ac:dyDescent="0.25">
      <c r="A64" s="9">
        <f t="shared" si="2"/>
        <v>43770</v>
      </c>
      <c r="B64" s="14" t="s">
        <v>33</v>
      </c>
      <c r="C64" s="13"/>
      <c r="D64" s="21" t="str">
        <f t="shared" si="1"/>
        <v/>
      </c>
      <c r="E64" s="21" t="str">
        <f t="shared" si="0"/>
        <v/>
      </c>
      <c r="F64" s="22" t="str">
        <f t="array" ref="F64">IF(OR(SUMPRODUCT(MAX(($A$3:$A$490)*(ISTEXT($B$3:$B$490))*(($A$3:$A$490=IFERROR(VLOOKUP(A64,$I$2:$I$14,1,0),0))+WEEKDAY($A$3:$A$490,2)=7)*($B$3:$B$490=B64)))=0,SUMPRODUCT(MAX(($A$3:$A$490)*($B$3:$B$490=B64)))&lt;&gt;A64),"",SUMPRODUCT(MAX(($A$3:$A$490)*(($A$3:$A$490=IFERROR(VLOOKUP(A64,$I$2:$I$14,1,0),0))+WEEKDAY($A$3:$A$490,2)=7)*($B$3:$B$490=B64))))</f>
        <v/>
      </c>
    </row>
    <row r="65" spans="1:6" x14ac:dyDescent="0.25">
      <c r="A65" s="9">
        <f t="shared" si="2"/>
        <v>43771</v>
      </c>
      <c r="B65" s="14"/>
      <c r="C65" s="13"/>
      <c r="D65" s="21" t="str">
        <f t="shared" si="1"/>
        <v/>
      </c>
      <c r="E65" s="21" t="str">
        <f t="shared" si="0"/>
        <v/>
      </c>
      <c r="F65" s="22" t="str">
        <f t="array" ref="F65">IF(OR(SUMPRODUCT(MAX(($A$3:$A$490)*(ISTEXT($B$3:$B$490))*(($A$3:$A$490=IFERROR(VLOOKUP(A65,$I$2:$I$14,1,0),0))+WEEKDAY($A$3:$A$490,2)=7)*($B$3:$B$490=B65)))=0,SUMPRODUCT(MAX(($A$3:$A$490)*($B$3:$B$490=B65)))&lt;&gt;A65),"",SUMPRODUCT(MAX(($A$3:$A$490)*(($A$3:$A$490=IFERROR(VLOOKUP(A65,$I$2:$I$14,1,0),0))+WEEKDAY($A$3:$A$490,2)=7)*($B$3:$B$490=B65))))</f>
        <v/>
      </c>
    </row>
    <row r="66" spans="1:6" x14ac:dyDescent="0.25">
      <c r="A66" s="9">
        <f t="shared" si="2"/>
        <v>43772</v>
      </c>
      <c r="B66" s="14"/>
      <c r="C66" s="13"/>
      <c r="D66" s="21" t="str">
        <f t="shared" si="1"/>
        <v/>
      </c>
      <c r="E66" s="21" t="str">
        <f t="shared" si="0"/>
        <v/>
      </c>
      <c r="F66" s="22" t="str">
        <f t="array" ref="F66">IF(OR(SUMPRODUCT(MAX(($A$3:$A$490)*(ISTEXT($B$3:$B$490))*(($A$3:$A$490=IFERROR(VLOOKUP(A66,$I$2:$I$14,1,0),0))+WEEKDAY($A$3:$A$490,2)=7)*($B$3:$B$490=B66)))=0,SUMPRODUCT(MAX(($A$3:$A$490)*($B$3:$B$490=B66)))&lt;&gt;A66),"",SUMPRODUCT(MAX(($A$3:$A$490)*(($A$3:$A$490=IFERROR(VLOOKUP(A66,$I$2:$I$14,1,0),0))+WEEKDAY($A$3:$A$490,2)=7)*($B$3:$B$490=B66))))</f>
        <v/>
      </c>
    </row>
    <row r="67" spans="1:6" x14ac:dyDescent="0.25">
      <c r="A67" s="9">
        <f t="shared" si="2"/>
        <v>43773</v>
      </c>
      <c r="B67" s="14"/>
      <c r="C67" s="13"/>
      <c r="D67" s="21" t="str">
        <f t="shared" si="1"/>
        <v/>
      </c>
      <c r="E67" s="21" t="str">
        <f t="shared" ref="E67:E130" si="3">IF(SUMPRODUCT(MAX(($A$3:$A$490)*(WEEKDAY($A$3:$A$490,2)&lt;6)*($B$3:$B$490=B67)))&lt;&gt;A67,"",SUMPRODUCT(MAX(($A$3:$A$490)*(WEEKDAY($A$3:$A$490,2)&lt;6)*($B$3:$B$490=B67))))</f>
        <v/>
      </c>
      <c r="F67" s="22" t="str">
        <f t="array" ref="F67">IF(OR(SUMPRODUCT(MAX(($A$3:$A$490)*(ISTEXT($B$3:$B$490))*(($A$3:$A$490=IFERROR(VLOOKUP(A67,$I$2:$I$14,1,0),0))+WEEKDAY($A$3:$A$490,2)=7)*($B$3:$B$490=B67)))=0,SUMPRODUCT(MAX(($A$3:$A$490)*($B$3:$B$490=B67)))&lt;&gt;A67),"",SUMPRODUCT(MAX(($A$3:$A$490)*(($A$3:$A$490=IFERROR(VLOOKUP(A67,$I$2:$I$14,1,0),0))+WEEKDAY($A$3:$A$490,2)=7)*($B$3:$B$490=B67))))</f>
        <v/>
      </c>
    </row>
    <row r="68" spans="1:6" x14ac:dyDescent="0.25">
      <c r="A68" s="9">
        <f t="shared" si="2"/>
        <v>43774</v>
      </c>
      <c r="B68" s="14"/>
      <c r="C68" s="13"/>
      <c r="D68" s="21" t="str">
        <f t="shared" ref="D68:D131" si="4">IF(SUMPRODUCT(MAX(($A$3:$A$490)*($B$3:$B$490=B68)))&lt;&gt;A68,"",SUMPRODUCT(MAX(($A$3:$A$490)*($B$3:$B$490=B68))))</f>
        <v/>
      </c>
      <c r="E68" s="21" t="str">
        <f t="shared" si="3"/>
        <v/>
      </c>
      <c r="F68" s="22" t="str">
        <f t="array" ref="F68">IF(OR(SUMPRODUCT(MAX(($A$3:$A$490)*(ISTEXT($B$3:$B$490))*(($A$3:$A$490=IFERROR(VLOOKUP(A68,$I$2:$I$14,1,0),0))+WEEKDAY($A$3:$A$490,2)=7)*($B$3:$B$490=B68)))=0,SUMPRODUCT(MAX(($A$3:$A$490)*($B$3:$B$490=B68)))&lt;&gt;A68),"",SUMPRODUCT(MAX(($A$3:$A$490)*(($A$3:$A$490=IFERROR(VLOOKUP(A68,$I$2:$I$14,1,0),0))+WEEKDAY($A$3:$A$490,2)=7)*($B$3:$B$490=B68))))</f>
        <v/>
      </c>
    </row>
    <row r="69" spans="1:6" x14ac:dyDescent="0.25">
      <c r="A69" s="9">
        <f t="shared" ref="A69:A132" si="5">A68+1</f>
        <v>43775</v>
      </c>
      <c r="B69" s="14"/>
      <c r="C69" s="13"/>
      <c r="D69" s="21" t="str">
        <f t="shared" si="4"/>
        <v/>
      </c>
      <c r="E69" s="21" t="str">
        <f t="shared" si="3"/>
        <v/>
      </c>
      <c r="F69" s="22" t="str">
        <f t="array" ref="F69">IF(OR(SUMPRODUCT(MAX(($A$3:$A$490)*(ISTEXT($B$3:$B$490))*(($A$3:$A$490=IFERROR(VLOOKUP(A69,$I$2:$I$14,1,0),0))+WEEKDAY($A$3:$A$490,2)=7)*($B$3:$B$490=B69)))=0,SUMPRODUCT(MAX(($A$3:$A$490)*($B$3:$B$490=B69)))&lt;&gt;A69),"",SUMPRODUCT(MAX(($A$3:$A$490)*(($A$3:$A$490=IFERROR(VLOOKUP(A69,$I$2:$I$14,1,0),0))+WEEKDAY($A$3:$A$490,2)=7)*($B$3:$B$490=B69))))</f>
        <v/>
      </c>
    </row>
    <row r="70" spans="1:6" x14ac:dyDescent="0.25">
      <c r="A70" s="9">
        <f t="shared" si="5"/>
        <v>43776</v>
      </c>
      <c r="B70" s="14"/>
      <c r="C70" s="13"/>
      <c r="D70" s="21" t="str">
        <f t="shared" si="4"/>
        <v/>
      </c>
      <c r="E70" s="21" t="str">
        <f t="shared" si="3"/>
        <v/>
      </c>
      <c r="F70" s="22" t="str">
        <f t="array" ref="F70">IF(OR(SUMPRODUCT(MAX(($A$3:$A$490)*(ISTEXT($B$3:$B$490))*(($A$3:$A$490=IFERROR(VLOOKUP(A70,$I$2:$I$14,1,0),0))+WEEKDAY($A$3:$A$490,2)=7)*($B$3:$B$490=B70)))=0,SUMPRODUCT(MAX(($A$3:$A$490)*($B$3:$B$490=B70)))&lt;&gt;A70),"",SUMPRODUCT(MAX(($A$3:$A$490)*(($A$3:$A$490=IFERROR(VLOOKUP(A70,$I$2:$I$14,1,0),0))+WEEKDAY($A$3:$A$490,2)=7)*($B$3:$B$490=B70))))</f>
        <v/>
      </c>
    </row>
    <row r="71" spans="1:6" x14ac:dyDescent="0.25">
      <c r="A71" s="9">
        <f t="shared" si="5"/>
        <v>43777</v>
      </c>
      <c r="B71" s="14"/>
      <c r="C71" s="13"/>
      <c r="D71" s="21" t="str">
        <f t="shared" si="4"/>
        <v/>
      </c>
      <c r="E71" s="21" t="str">
        <f t="shared" si="3"/>
        <v/>
      </c>
      <c r="F71" s="22" t="str">
        <f t="array" ref="F71">IF(OR(SUMPRODUCT(MAX(($A$3:$A$490)*(ISTEXT($B$3:$B$490))*(($A$3:$A$490=IFERROR(VLOOKUP(A71,$I$2:$I$14,1,0),0))+WEEKDAY($A$3:$A$490,2)=7)*($B$3:$B$490=B71)))=0,SUMPRODUCT(MAX(($A$3:$A$490)*($B$3:$B$490=B71)))&lt;&gt;A71),"",SUMPRODUCT(MAX(($A$3:$A$490)*(($A$3:$A$490=IFERROR(VLOOKUP(A71,$I$2:$I$14,1,0),0))+WEEKDAY($A$3:$A$490,2)=7)*($B$3:$B$490=B71))))</f>
        <v/>
      </c>
    </row>
    <row r="72" spans="1:6" x14ac:dyDescent="0.25">
      <c r="A72" s="9">
        <f t="shared" si="5"/>
        <v>43778</v>
      </c>
      <c r="B72" s="14"/>
      <c r="C72" s="13"/>
      <c r="D72" s="21" t="str">
        <f t="shared" si="4"/>
        <v/>
      </c>
      <c r="E72" s="21" t="str">
        <f t="shared" si="3"/>
        <v/>
      </c>
      <c r="F72" s="22" t="str">
        <f t="array" ref="F72">IF(OR(SUMPRODUCT(MAX(($A$3:$A$490)*(ISTEXT($B$3:$B$490))*(($A$3:$A$490=IFERROR(VLOOKUP(A72,$I$2:$I$14,1,0),0))+WEEKDAY($A$3:$A$490,2)=7)*($B$3:$B$490=B72)))=0,SUMPRODUCT(MAX(($A$3:$A$490)*($B$3:$B$490=B72)))&lt;&gt;A72),"",SUMPRODUCT(MAX(($A$3:$A$490)*(($A$3:$A$490=IFERROR(VLOOKUP(A72,$I$2:$I$14,1,0),0))+WEEKDAY($A$3:$A$490,2)=7)*($B$3:$B$490=B72))))</f>
        <v/>
      </c>
    </row>
    <row r="73" spans="1:6" x14ac:dyDescent="0.25">
      <c r="A73" s="9">
        <f t="shared" si="5"/>
        <v>43779</v>
      </c>
      <c r="B73" s="14"/>
      <c r="C73" s="13"/>
      <c r="D73" s="21" t="str">
        <f t="shared" si="4"/>
        <v/>
      </c>
      <c r="E73" s="21" t="str">
        <f t="shared" si="3"/>
        <v/>
      </c>
      <c r="F73" s="22" t="str">
        <f t="array" ref="F73">IF(OR(SUMPRODUCT(MAX(($A$3:$A$490)*(ISTEXT($B$3:$B$490))*(($A$3:$A$490=IFERROR(VLOOKUP(A73,$I$2:$I$14,1,0),0))+WEEKDAY($A$3:$A$490,2)=7)*($B$3:$B$490=B73)))=0,SUMPRODUCT(MAX(($A$3:$A$490)*($B$3:$B$490=B73)))&lt;&gt;A73),"",SUMPRODUCT(MAX(($A$3:$A$490)*(($A$3:$A$490=IFERROR(VLOOKUP(A73,$I$2:$I$14,1,0),0))+WEEKDAY($A$3:$A$490,2)=7)*($B$3:$B$490=B73))))</f>
        <v/>
      </c>
    </row>
    <row r="74" spans="1:6" x14ac:dyDescent="0.25">
      <c r="A74" s="9">
        <f t="shared" si="5"/>
        <v>43780</v>
      </c>
      <c r="B74" s="14" t="s">
        <v>33</v>
      </c>
      <c r="C74" s="13"/>
      <c r="D74" s="21">
        <f t="shared" si="4"/>
        <v>43780</v>
      </c>
      <c r="E74" s="21">
        <f t="shared" si="3"/>
        <v>43780</v>
      </c>
      <c r="F74" s="22">
        <f t="array" ref="F74">IF(OR(SUMPRODUCT(MAX(($A$3:$A$490)*(ISTEXT($B$3:$B$490))*(($A$3:$A$490=IFERROR(VLOOKUP(A74,$I$2:$I$14,1,0),0))+WEEKDAY($A$3:$A$490,2)=7)*($B$3:$B$490=B74)))=0,SUMPRODUCT(MAX(($A$3:$A$490)*($B$3:$B$490=B74)))&lt;&gt;A74),"",SUMPRODUCT(MAX(($A$3:$A$490)*(($A$3:$A$490=IFERROR(VLOOKUP(A74,$I$2:$I$14,1,0),0))+WEEKDAY($A$3:$A$490,2)=7)*($B$3:$B$490=B74))))</f>
        <v>43751</v>
      </c>
    </row>
    <row r="75" spans="1:6" x14ac:dyDescent="0.25">
      <c r="A75" s="9">
        <f t="shared" si="5"/>
        <v>43781</v>
      </c>
      <c r="B75" s="14"/>
      <c r="C75" s="13"/>
      <c r="D75" s="21" t="str">
        <f t="shared" si="4"/>
        <v/>
      </c>
      <c r="E75" s="21" t="str">
        <f t="shared" si="3"/>
        <v/>
      </c>
      <c r="F75" s="22" t="str">
        <f t="array" ref="F75">IF(OR(SUMPRODUCT(MAX(($A$3:$A$490)*(ISTEXT($B$3:$B$490))*(($A$3:$A$490=IFERROR(VLOOKUP(A75,$I$2:$I$14,1,0),0))+WEEKDAY($A$3:$A$490,2)=7)*($B$3:$B$490=B75)))=0,SUMPRODUCT(MAX(($A$3:$A$490)*($B$3:$B$490=B75)))&lt;&gt;A75),"",SUMPRODUCT(MAX(($A$3:$A$490)*(($A$3:$A$490=IFERROR(VLOOKUP(A75,$I$2:$I$14,1,0),0))+WEEKDAY($A$3:$A$490,2)=7)*($B$3:$B$490=B75))))</f>
        <v/>
      </c>
    </row>
    <row r="76" spans="1:6" x14ac:dyDescent="0.25">
      <c r="A76" s="9">
        <f t="shared" si="5"/>
        <v>43782</v>
      </c>
      <c r="B76" s="14"/>
      <c r="C76" s="13"/>
      <c r="D76" s="21" t="str">
        <f t="shared" si="4"/>
        <v/>
      </c>
      <c r="E76" s="21" t="str">
        <f t="shared" si="3"/>
        <v/>
      </c>
      <c r="F76" s="22" t="str">
        <f t="array" ref="F76">IF(OR(SUMPRODUCT(MAX(($A$3:$A$490)*(ISTEXT($B$3:$B$490))*(($A$3:$A$490=IFERROR(VLOOKUP(A76,$I$2:$I$14,1,0),0))+WEEKDAY($A$3:$A$490,2)=7)*($B$3:$B$490=B76)))=0,SUMPRODUCT(MAX(($A$3:$A$490)*($B$3:$B$490=B76)))&lt;&gt;A76),"",SUMPRODUCT(MAX(($A$3:$A$490)*(($A$3:$A$490=IFERROR(VLOOKUP(A76,$I$2:$I$14,1,0),0))+WEEKDAY($A$3:$A$490,2)=7)*($B$3:$B$490=B76))))</f>
        <v/>
      </c>
    </row>
    <row r="77" spans="1:6" x14ac:dyDescent="0.25">
      <c r="A77" s="9">
        <f t="shared" si="5"/>
        <v>43783</v>
      </c>
      <c r="B77" s="14"/>
      <c r="C77" s="13"/>
      <c r="D77" s="21" t="str">
        <f t="shared" si="4"/>
        <v/>
      </c>
      <c r="E77" s="21" t="str">
        <f t="shared" si="3"/>
        <v/>
      </c>
      <c r="F77" s="22" t="str">
        <f t="array" ref="F77">IF(OR(SUMPRODUCT(MAX(($A$3:$A$490)*(ISTEXT($B$3:$B$490))*(($A$3:$A$490=IFERROR(VLOOKUP(A77,$I$2:$I$14,1,0),0))+WEEKDAY($A$3:$A$490,2)=7)*($B$3:$B$490=B77)))=0,SUMPRODUCT(MAX(($A$3:$A$490)*($B$3:$B$490=B77)))&lt;&gt;A77),"",SUMPRODUCT(MAX(($A$3:$A$490)*(($A$3:$A$490=IFERROR(VLOOKUP(A77,$I$2:$I$14,1,0),0))+WEEKDAY($A$3:$A$490,2)=7)*($B$3:$B$490=B77))))</f>
        <v/>
      </c>
    </row>
    <row r="78" spans="1:6" x14ac:dyDescent="0.25">
      <c r="A78" s="9">
        <f t="shared" si="5"/>
        <v>43784</v>
      </c>
      <c r="B78" s="14"/>
      <c r="C78" s="13"/>
      <c r="D78" s="21" t="str">
        <f t="shared" si="4"/>
        <v/>
      </c>
      <c r="E78" s="21" t="str">
        <f t="shared" si="3"/>
        <v/>
      </c>
      <c r="F78" s="22" t="str">
        <f t="array" ref="F78">IF(OR(SUMPRODUCT(MAX(($A$3:$A$490)*(ISTEXT($B$3:$B$490))*(($A$3:$A$490=IFERROR(VLOOKUP(A78,$I$2:$I$14,1,0),0))+WEEKDAY($A$3:$A$490,2)=7)*($B$3:$B$490=B78)))=0,SUMPRODUCT(MAX(($A$3:$A$490)*($B$3:$B$490=B78)))&lt;&gt;A78),"",SUMPRODUCT(MAX(($A$3:$A$490)*(($A$3:$A$490=IFERROR(VLOOKUP(A78,$I$2:$I$14,1,0),0))+WEEKDAY($A$3:$A$490,2)=7)*($B$3:$B$490=B78))))</f>
        <v/>
      </c>
    </row>
    <row r="79" spans="1:6" x14ac:dyDescent="0.25">
      <c r="A79" s="9">
        <f t="shared" si="5"/>
        <v>43785</v>
      </c>
      <c r="B79" s="14"/>
      <c r="C79" s="13"/>
      <c r="D79" s="21" t="str">
        <f t="shared" si="4"/>
        <v/>
      </c>
      <c r="E79" s="21" t="str">
        <f t="shared" si="3"/>
        <v/>
      </c>
      <c r="F79" s="22" t="str">
        <f t="array" ref="F79">IF(OR(SUMPRODUCT(MAX(($A$3:$A$490)*(ISTEXT($B$3:$B$490))*(($A$3:$A$490=IFERROR(VLOOKUP(A79,$I$2:$I$14,1,0),0))+WEEKDAY($A$3:$A$490,2)=7)*($B$3:$B$490=B79)))=0,SUMPRODUCT(MAX(($A$3:$A$490)*($B$3:$B$490=B79)))&lt;&gt;A79),"",SUMPRODUCT(MAX(($A$3:$A$490)*(($A$3:$A$490=IFERROR(VLOOKUP(A79,$I$2:$I$14,1,0),0))+WEEKDAY($A$3:$A$490,2)=7)*($B$3:$B$490=B79))))</f>
        <v/>
      </c>
    </row>
    <row r="80" spans="1:6" x14ac:dyDescent="0.25">
      <c r="A80" s="9">
        <f t="shared" si="5"/>
        <v>43786</v>
      </c>
      <c r="B80" s="14"/>
      <c r="C80" s="13"/>
      <c r="D80" s="21" t="str">
        <f t="shared" si="4"/>
        <v/>
      </c>
      <c r="E80" s="21" t="str">
        <f t="shared" si="3"/>
        <v/>
      </c>
      <c r="F80" s="22" t="str">
        <f t="array" ref="F80">IF(OR(SUMPRODUCT(MAX(($A$3:$A$490)*(ISTEXT($B$3:$B$490))*(($A$3:$A$490=IFERROR(VLOOKUP(A80,$I$2:$I$14,1,0),0))+WEEKDAY($A$3:$A$490,2)=7)*($B$3:$B$490=B80)))=0,SUMPRODUCT(MAX(($A$3:$A$490)*($B$3:$B$490=B80)))&lt;&gt;A80),"",SUMPRODUCT(MAX(($A$3:$A$490)*(($A$3:$A$490=IFERROR(VLOOKUP(A80,$I$2:$I$14,1,0),0))+WEEKDAY($A$3:$A$490,2)=7)*($B$3:$B$490=B80))))</f>
        <v/>
      </c>
    </row>
    <row r="81" spans="1:6" x14ac:dyDescent="0.25">
      <c r="A81" s="9">
        <f t="shared" si="5"/>
        <v>43787</v>
      </c>
      <c r="B81" s="14"/>
      <c r="C81" s="13"/>
      <c r="D81" s="21" t="str">
        <f t="shared" si="4"/>
        <v/>
      </c>
      <c r="E81" s="21" t="str">
        <f t="shared" si="3"/>
        <v/>
      </c>
      <c r="F81" s="22" t="str">
        <f t="array" ref="F81">IF(OR(SUMPRODUCT(MAX(($A$3:$A$490)*(ISTEXT($B$3:$B$490))*(($A$3:$A$490=IFERROR(VLOOKUP(A81,$I$2:$I$14,1,0),0))+WEEKDAY($A$3:$A$490,2)=7)*($B$3:$B$490=B81)))=0,SUMPRODUCT(MAX(($A$3:$A$490)*($B$3:$B$490=B81)))&lt;&gt;A81),"",SUMPRODUCT(MAX(($A$3:$A$490)*(($A$3:$A$490=IFERROR(VLOOKUP(A81,$I$2:$I$14,1,0),0))+WEEKDAY($A$3:$A$490,2)=7)*($B$3:$B$490=B81))))</f>
        <v/>
      </c>
    </row>
    <row r="82" spans="1:6" x14ac:dyDescent="0.25">
      <c r="A82" s="9">
        <f t="shared" si="5"/>
        <v>43788</v>
      </c>
      <c r="B82" s="14"/>
      <c r="C82" s="13"/>
      <c r="D82" s="21" t="str">
        <f t="shared" si="4"/>
        <v/>
      </c>
      <c r="E82" s="21" t="str">
        <f t="shared" si="3"/>
        <v/>
      </c>
      <c r="F82" s="22" t="str">
        <f t="array" ref="F82">IF(OR(SUMPRODUCT(MAX(($A$3:$A$490)*(ISTEXT($B$3:$B$490))*(($A$3:$A$490=IFERROR(VLOOKUP(A82,$I$2:$I$14,1,0),0))+WEEKDAY($A$3:$A$490,2)=7)*($B$3:$B$490=B82)))=0,SUMPRODUCT(MAX(($A$3:$A$490)*($B$3:$B$490=B82)))&lt;&gt;A82),"",SUMPRODUCT(MAX(($A$3:$A$490)*(($A$3:$A$490=IFERROR(VLOOKUP(A82,$I$2:$I$14,1,0),0))+WEEKDAY($A$3:$A$490,2)=7)*($B$3:$B$490=B82))))</f>
        <v/>
      </c>
    </row>
    <row r="83" spans="1:6" x14ac:dyDescent="0.25">
      <c r="A83" s="9">
        <f t="shared" si="5"/>
        <v>43789</v>
      </c>
      <c r="B83" s="14"/>
      <c r="C83" s="13"/>
      <c r="D83" s="21" t="str">
        <f t="shared" si="4"/>
        <v/>
      </c>
      <c r="E83" s="21" t="str">
        <f t="shared" si="3"/>
        <v/>
      </c>
      <c r="F83" s="22" t="str">
        <f t="array" ref="F83">IF(OR(SUMPRODUCT(MAX(($A$3:$A$490)*(ISTEXT($B$3:$B$490))*(($A$3:$A$490=IFERROR(VLOOKUP(A83,$I$2:$I$14,1,0),0))+WEEKDAY($A$3:$A$490,2)=7)*($B$3:$B$490=B83)))=0,SUMPRODUCT(MAX(($A$3:$A$490)*($B$3:$B$490=B83)))&lt;&gt;A83),"",SUMPRODUCT(MAX(($A$3:$A$490)*(($A$3:$A$490=IFERROR(VLOOKUP(A83,$I$2:$I$14,1,0),0))+WEEKDAY($A$3:$A$490,2)=7)*($B$3:$B$490=B83))))</f>
        <v/>
      </c>
    </row>
    <row r="84" spans="1:6" x14ac:dyDescent="0.25">
      <c r="A84" s="9">
        <f t="shared" si="5"/>
        <v>43790</v>
      </c>
      <c r="B84" s="14"/>
      <c r="C84" s="13"/>
      <c r="D84" s="21" t="str">
        <f t="shared" si="4"/>
        <v/>
      </c>
      <c r="E84" s="21" t="str">
        <f t="shared" si="3"/>
        <v/>
      </c>
      <c r="F84" s="22" t="str">
        <f t="array" ref="F84">IF(OR(SUMPRODUCT(MAX(($A$3:$A$490)*(ISTEXT($B$3:$B$490))*(($A$3:$A$490=IFERROR(VLOOKUP(A84,$I$2:$I$14,1,0),0))+WEEKDAY($A$3:$A$490,2)=7)*($B$3:$B$490=B84)))=0,SUMPRODUCT(MAX(($A$3:$A$490)*($B$3:$B$490=B84)))&lt;&gt;A84),"",SUMPRODUCT(MAX(($A$3:$A$490)*(($A$3:$A$490=IFERROR(VLOOKUP(A84,$I$2:$I$14,1,0),0))+WEEKDAY($A$3:$A$490,2)=7)*($B$3:$B$490=B84))))</f>
        <v/>
      </c>
    </row>
    <row r="85" spans="1:6" x14ac:dyDescent="0.25">
      <c r="A85" s="9">
        <f t="shared" si="5"/>
        <v>43791</v>
      </c>
      <c r="B85" s="14"/>
      <c r="C85" s="13"/>
      <c r="D85" s="21" t="str">
        <f t="shared" si="4"/>
        <v/>
      </c>
      <c r="E85" s="21" t="str">
        <f t="shared" si="3"/>
        <v/>
      </c>
      <c r="F85" s="22" t="str">
        <f t="array" ref="F85">IF(OR(SUMPRODUCT(MAX(($A$3:$A$490)*(ISTEXT($B$3:$B$490))*(($A$3:$A$490=IFERROR(VLOOKUP(A85,$I$2:$I$14,1,0),0))+WEEKDAY($A$3:$A$490,2)=7)*($B$3:$B$490=B85)))=0,SUMPRODUCT(MAX(($A$3:$A$490)*($B$3:$B$490=B85)))&lt;&gt;A85),"",SUMPRODUCT(MAX(($A$3:$A$490)*(($A$3:$A$490=IFERROR(VLOOKUP(A85,$I$2:$I$14,1,0),0))+WEEKDAY($A$3:$A$490,2)=7)*($B$3:$B$490=B85))))</f>
        <v/>
      </c>
    </row>
    <row r="86" spans="1:6" x14ac:dyDescent="0.25">
      <c r="A86" s="9">
        <f t="shared" si="5"/>
        <v>43792</v>
      </c>
      <c r="B86" s="14"/>
      <c r="C86" s="13"/>
      <c r="D86" s="21" t="str">
        <f t="shared" si="4"/>
        <v/>
      </c>
      <c r="E86" s="21" t="str">
        <f t="shared" si="3"/>
        <v/>
      </c>
      <c r="F86" s="22" t="str">
        <f t="array" ref="F86">IF(OR(SUMPRODUCT(MAX(($A$3:$A$490)*(ISTEXT($B$3:$B$490))*(($A$3:$A$490=IFERROR(VLOOKUP(A86,$I$2:$I$14,1,0),0))+WEEKDAY($A$3:$A$490,2)=7)*($B$3:$B$490=B86)))=0,SUMPRODUCT(MAX(($A$3:$A$490)*($B$3:$B$490=B86)))&lt;&gt;A86),"",SUMPRODUCT(MAX(($A$3:$A$490)*(($A$3:$A$490=IFERROR(VLOOKUP(A86,$I$2:$I$14,1,0),0))+WEEKDAY($A$3:$A$490,2)=7)*($B$3:$B$490=B86))))</f>
        <v/>
      </c>
    </row>
    <row r="87" spans="1:6" x14ac:dyDescent="0.25">
      <c r="A87" s="9">
        <f t="shared" si="5"/>
        <v>43793</v>
      </c>
      <c r="B87" s="14"/>
      <c r="C87" s="13"/>
      <c r="D87" s="21" t="str">
        <f t="shared" si="4"/>
        <v/>
      </c>
      <c r="E87" s="21" t="str">
        <f t="shared" si="3"/>
        <v/>
      </c>
      <c r="F87" s="22" t="str">
        <f t="array" ref="F87">IF(OR(SUMPRODUCT(MAX(($A$3:$A$490)*(ISTEXT($B$3:$B$490))*(($A$3:$A$490=IFERROR(VLOOKUP(A87,$I$2:$I$14,1,0),0))+WEEKDAY($A$3:$A$490,2)=7)*($B$3:$B$490=B87)))=0,SUMPRODUCT(MAX(($A$3:$A$490)*($B$3:$B$490=B87)))&lt;&gt;A87),"",SUMPRODUCT(MAX(($A$3:$A$490)*(($A$3:$A$490=IFERROR(VLOOKUP(A87,$I$2:$I$14,1,0),0))+WEEKDAY($A$3:$A$490,2)=7)*($B$3:$B$490=B87))))</f>
        <v/>
      </c>
    </row>
    <row r="88" spans="1:6" x14ac:dyDescent="0.25">
      <c r="A88" s="9">
        <f t="shared" si="5"/>
        <v>43794</v>
      </c>
      <c r="B88" s="14"/>
      <c r="C88" s="13"/>
      <c r="D88" s="21" t="str">
        <f t="shared" si="4"/>
        <v/>
      </c>
      <c r="E88" s="21" t="str">
        <f t="shared" si="3"/>
        <v/>
      </c>
      <c r="F88" s="22" t="str">
        <f t="array" ref="F88">IF(OR(SUMPRODUCT(MAX(($A$3:$A$490)*(ISTEXT($B$3:$B$490))*(($A$3:$A$490=IFERROR(VLOOKUP(A88,$I$2:$I$14,1,0),0))+WEEKDAY($A$3:$A$490,2)=7)*($B$3:$B$490=B88)))=0,SUMPRODUCT(MAX(($A$3:$A$490)*($B$3:$B$490=B88)))&lt;&gt;A88),"",SUMPRODUCT(MAX(($A$3:$A$490)*(($A$3:$A$490=IFERROR(VLOOKUP(A88,$I$2:$I$14,1,0),0))+WEEKDAY($A$3:$A$490,2)=7)*($B$3:$B$490=B88))))</f>
        <v/>
      </c>
    </row>
    <row r="89" spans="1:6" x14ac:dyDescent="0.25">
      <c r="A89" s="9">
        <f t="shared" si="5"/>
        <v>43795</v>
      </c>
      <c r="B89" s="14"/>
      <c r="C89" s="13"/>
      <c r="D89" s="21" t="str">
        <f t="shared" si="4"/>
        <v/>
      </c>
      <c r="E89" s="21" t="str">
        <f t="shared" si="3"/>
        <v/>
      </c>
      <c r="F89" s="22" t="str">
        <f t="array" ref="F89">IF(OR(SUMPRODUCT(MAX(($A$3:$A$490)*(ISTEXT($B$3:$B$490))*(($A$3:$A$490=IFERROR(VLOOKUP(A89,$I$2:$I$14,1,0),0))+WEEKDAY($A$3:$A$490,2)=7)*($B$3:$B$490=B89)))=0,SUMPRODUCT(MAX(($A$3:$A$490)*($B$3:$B$490=B89)))&lt;&gt;A89),"",SUMPRODUCT(MAX(($A$3:$A$490)*(($A$3:$A$490=IFERROR(VLOOKUP(A89,$I$2:$I$14,1,0),0))+WEEKDAY($A$3:$A$490,2)=7)*($B$3:$B$490=B89))))</f>
        <v/>
      </c>
    </row>
    <row r="90" spans="1:6" x14ac:dyDescent="0.25">
      <c r="A90" s="9">
        <f t="shared" si="5"/>
        <v>43796</v>
      </c>
      <c r="B90" s="14"/>
      <c r="C90" s="13"/>
      <c r="D90" s="21" t="str">
        <f t="shared" si="4"/>
        <v/>
      </c>
      <c r="E90" s="21" t="str">
        <f t="shared" si="3"/>
        <v/>
      </c>
      <c r="F90" s="22" t="str">
        <f t="array" ref="F90">IF(OR(SUMPRODUCT(MAX(($A$3:$A$490)*(ISTEXT($B$3:$B$490))*(($A$3:$A$490=IFERROR(VLOOKUP(A90,$I$2:$I$14,1,0),0))+WEEKDAY($A$3:$A$490,2)=7)*($B$3:$B$490=B90)))=0,SUMPRODUCT(MAX(($A$3:$A$490)*($B$3:$B$490=B90)))&lt;&gt;A90),"",SUMPRODUCT(MAX(($A$3:$A$490)*(($A$3:$A$490=IFERROR(VLOOKUP(A90,$I$2:$I$14,1,0),0))+WEEKDAY($A$3:$A$490,2)=7)*($B$3:$B$490=B90))))</f>
        <v/>
      </c>
    </row>
    <row r="91" spans="1:6" x14ac:dyDescent="0.25">
      <c r="A91" s="9">
        <f t="shared" si="5"/>
        <v>43797</v>
      </c>
      <c r="B91" s="14"/>
      <c r="C91" s="13"/>
      <c r="D91" s="21" t="str">
        <f t="shared" si="4"/>
        <v/>
      </c>
      <c r="E91" s="21" t="str">
        <f t="shared" si="3"/>
        <v/>
      </c>
      <c r="F91" s="22" t="str">
        <f t="array" ref="F91">IF(OR(SUMPRODUCT(MAX(($A$3:$A$490)*(ISTEXT($B$3:$B$490))*(($A$3:$A$490=IFERROR(VLOOKUP(A91,$I$2:$I$14,1,0),0))+WEEKDAY($A$3:$A$490,2)=7)*($B$3:$B$490=B91)))=0,SUMPRODUCT(MAX(($A$3:$A$490)*($B$3:$B$490=B91)))&lt;&gt;A91),"",SUMPRODUCT(MAX(($A$3:$A$490)*(($A$3:$A$490=IFERROR(VLOOKUP(A91,$I$2:$I$14,1,0),0))+WEEKDAY($A$3:$A$490,2)=7)*($B$3:$B$490=B91))))</f>
        <v/>
      </c>
    </row>
    <row r="92" spans="1:6" x14ac:dyDescent="0.25">
      <c r="A92" s="9">
        <f t="shared" si="5"/>
        <v>43798</v>
      </c>
      <c r="B92" s="14"/>
      <c r="C92" s="13"/>
      <c r="D92" s="21" t="str">
        <f t="shared" si="4"/>
        <v/>
      </c>
      <c r="E92" s="21" t="str">
        <f t="shared" si="3"/>
        <v/>
      </c>
      <c r="F92" s="22" t="str">
        <f t="array" ref="F92">IF(OR(SUMPRODUCT(MAX(($A$3:$A$490)*(ISTEXT($B$3:$B$490))*(($A$3:$A$490=IFERROR(VLOOKUP(A92,$I$2:$I$14,1,0),0))+WEEKDAY($A$3:$A$490,2)=7)*($B$3:$B$490=B92)))=0,SUMPRODUCT(MAX(($A$3:$A$490)*($B$3:$B$490=B92)))&lt;&gt;A92),"",SUMPRODUCT(MAX(($A$3:$A$490)*(($A$3:$A$490=IFERROR(VLOOKUP(A92,$I$2:$I$14,1,0),0))+WEEKDAY($A$3:$A$490,2)=7)*($B$3:$B$490=B92))))</f>
        <v/>
      </c>
    </row>
    <row r="93" spans="1:6" x14ac:dyDescent="0.25">
      <c r="A93" s="9">
        <f t="shared" si="5"/>
        <v>43799</v>
      </c>
      <c r="B93" s="14"/>
      <c r="C93" s="13"/>
      <c r="D93" s="21" t="str">
        <f t="shared" si="4"/>
        <v/>
      </c>
      <c r="E93" s="21" t="str">
        <f t="shared" si="3"/>
        <v/>
      </c>
      <c r="F93" s="22" t="str">
        <f t="array" ref="F93">IF(OR(SUMPRODUCT(MAX(($A$3:$A$490)*(ISTEXT($B$3:$B$490))*(($A$3:$A$490=IFERROR(VLOOKUP(A93,$I$2:$I$14,1,0),0))+WEEKDAY($A$3:$A$490,2)=7)*($B$3:$B$490=B93)))=0,SUMPRODUCT(MAX(($A$3:$A$490)*($B$3:$B$490=B93)))&lt;&gt;A93),"",SUMPRODUCT(MAX(($A$3:$A$490)*(($A$3:$A$490=IFERROR(VLOOKUP(A93,$I$2:$I$14,1,0),0))+WEEKDAY($A$3:$A$490,2)=7)*($B$3:$B$490=B93))))</f>
        <v/>
      </c>
    </row>
    <row r="94" spans="1:6" x14ac:dyDescent="0.25">
      <c r="A94" s="9">
        <f t="shared" si="5"/>
        <v>43800</v>
      </c>
      <c r="B94" s="14"/>
      <c r="C94" s="13"/>
      <c r="D94" s="21" t="str">
        <f t="shared" si="4"/>
        <v/>
      </c>
      <c r="E94" s="21" t="str">
        <f t="shared" si="3"/>
        <v/>
      </c>
      <c r="F94" s="22" t="str">
        <f t="array" ref="F94">IF(OR(SUMPRODUCT(MAX(($A$3:$A$490)*(ISTEXT($B$3:$B$490))*(($A$3:$A$490=IFERROR(VLOOKUP(A94,$I$2:$I$14,1,0),0))+WEEKDAY($A$3:$A$490,2)=7)*($B$3:$B$490=B94)))=0,SUMPRODUCT(MAX(($A$3:$A$490)*($B$3:$B$490=B94)))&lt;&gt;A94),"",SUMPRODUCT(MAX(($A$3:$A$490)*(($A$3:$A$490=IFERROR(VLOOKUP(A94,$I$2:$I$14,1,0),0))+WEEKDAY($A$3:$A$490,2)=7)*($B$3:$B$490=B94))))</f>
        <v/>
      </c>
    </row>
    <row r="95" spans="1:6" x14ac:dyDescent="0.25">
      <c r="A95" s="9">
        <f t="shared" si="5"/>
        <v>43801</v>
      </c>
      <c r="B95" s="14"/>
      <c r="C95" s="13"/>
      <c r="D95" s="21" t="str">
        <f t="shared" si="4"/>
        <v/>
      </c>
      <c r="E95" s="21" t="str">
        <f t="shared" si="3"/>
        <v/>
      </c>
      <c r="F95" s="22" t="str">
        <f t="array" ref="F95">IF(OR(SUMPRODUCT(MAX(($A$3:$A$490)*(ISTEXT($B$3:$B$490))*(($A$3:$A$490=IFERROR(VLOOKUP(A95,$I$2:$I$14,1,0),0))+WEEKDAY($A$3:$A$490,2)=7)*($B$3:$B$490=B95)))=0,SUMPRODUCT(MAX(($A$3:$A$490)*($B$3:$B$490=B95)))&lt;&gt;A95),"",SUMPRODUCT(MAX(($A$3:$A$490)*(($A$3:$A$490=IFERROR(VLOOKUP(A95,$I$2:$I$14,1,0),0))+WEEKDAY($A$3:$A$490,2)=7)*($B$3:$B$490=B95))))</f>
        <v/>
      </c>
    </row>
    <row r="96" spans="1:6" x14ac:dyDescent="0.25">
      <c r="A96" s="9">
        <f t="shared" si="5"/>
        <v>43802</v>
      </c>
      <c r="B96" s="14"/>
      <c r="C96" s="13"/>
      <c r="D96" s="21" t="str">
        <f t="shared" si="4"/>
        <v/>
      </c>
      <c r="E96" s="21" t="str">
        <f t="shared" si="3"/>
        <v/>
      </c>
      <c r="F96" s="22" t="str">
        <f t="array" ref="F96">IF(OR(SUMPRODUCT(MAX(($A$3:$A$490)*(ISTEXT($B$3:$B$490))*(($A$3:$A$490=IFERROR(VLOOKUP(A96,$I$2:$I$14,1,0),0))+WEEKDAY($A$3:$A$490,2)=7)*($B$3:$B$490=B96)))=0,SUMPRODUCT(MAX(($A$3:$A$490)*($B$3:$B$490=B96)))&lt;&gt;A96),"",SUMPRODUCT(MAX(($A$3:$A$490)*(($A$3:$A$490=IFERROR(VLOOKUP(A96,$I$2:$I$14,1,0),0))+WEEKDAY($A$3:$A$490,2)=7)*($B$3:$B$490=B96))))</f>
        <v/>
      </c>
    </row>
    <row r="97" spans="1:6" x14ac:dyDescent="0.25">
      <c r="A97" s="9">
        <f t="shared" si="5"/>
        <v>43803</v>
      </c>
      <c r="B97" s="14"/>
      <c r="C97" s="13"/>
      <c r="D97" s="21" t="str">
        <f t="shared" si="4"/>
        <v/>
      </c>
      <c r="E97" s="21" t="str">
        <f t="shared" si="3"/>
        <v/>
      </c>
      <c r="F97" s="22" t="str">
        <f t="array" ref="F97">IF(OR(SUMPRODUCT(MAX(($A$3:$A$490)*(ISTEXT($B$3:$B$490))*(($A$3:$A$490=IFERROR(VLOOKUP(A97,$I$2:$I$14,1,0),0))+WEEKDAY($A$3:$A$490,2)=7)*($B$3:$B$490=B97)))=0,SUMPRODUCT(MAX(($A$3:$A$490)*($B$3:$B$490=B97)))&lt;&gt;A97),"",SUMPRODUCT(MAX(($A$3:$A$490)*(($A$3:$A$490=IFERROR(VLOOKUP(A97,$I$2:$I$14,1,0),0))+WEEKDAY($A$3:$A$490,2)=7)*($B$3:$B$490=B97))))</f>
        <v/>
      </c>
    </row>
    <row r="98" spans="1:6" x14ac:dyDescent="0.25">
      <c r="A98" s="9">
        <f t="shared" si="5"/>
        <v>43804</v>
      </c>
      <c r="B98" s="14"/>
      <c r="C98" s="13"/>
      <c r="D98" s="21" t="str">
        <f t="shared" si="4"/>
        <v/>
      </c>
      <c r="E98" s="21" t="str">
        <f t="shared" si="3"/>
        <v/>
      </c>
      <c r="F98" s="22" t="str">
        <f t="array" ref="F98">IF(OR(SUMPRODUCT(MAX(($A$3:$A$490)*(ISTEXT($B$3:$B$490))*(($A$3:$A$490=IFERROR(VLOOKUP(A98,$I$2:$I$14,1,0),0))+WEEKDAY($A$3:$A$490,2)=7)*($B$3:$B$490=B98)))=0,SUMPRODUCT(MAX(($A$3:$A$490)*($B$3:$B$490=B98)))&lt;&gt;A98),"",SUMPRODUCT(MAX(($A$3:$A$490)*(($A$3:$A$490=IFERROR(VLOOKUP(A98,$I$2:$I$14,1,0),0))+WEEKDAY($A$3:$A$490,2)=7)*($B$3:$B$490=B98))))</f>
        <v/>
      </c>
    </row>
    <row r="99" spans="1:6" x14ac:dyDescent="0.25">
      <c r="A99" s="9">
        <f t="shared" si="5"/>
        <v>43805</v>
      </c>
      <c r="B99" s="14"/>
      <c r="C99" s="13"/>
      <c r="D99" s="21" t="str">
        <f t="shared" si="4"/>
        <v/>
      </c>
      <c r="E99" s="21" t="str">
        <f t="shared" si="3"/>
        <v/>
      </c>
      <c r="F99" s="22" t="str">
        <f t="array" ref="F99">IF(OR(SUMPRODUCT(MAX(($A$3:$A$490)*(ISTEXT($B$3:$B$490))*(($A$3:$A$490=IFERROR(VLOOKUP(A99,$I$2:$I$14,1,0),0))+WEEKDAY($A$3:$A$490,2)=7)*($B$3:$B$490=B99)))=0,SUMPRODUCT(MAX(($A$3:$A$490)*($B$3:$B$490=B99)))&lt;&gt;A99),"",SUMPRODUCT(MAX(($A$3:$A$490)*(($A$3:$A$490=IFERROR(VLOOKUP(A99,$I$2:$I$14,1,0),0))+WEEKDAY($A$3:$A$490,2)=7)*($B$3:$B$490=B99))))</f>
        <v/>
      </c>
    </row>
    <row r="100" spans="1:6" x14ac:dyDescent="0.25">
      <c r="A100" s="9">
        <f t="shared" si="5"/>
        <v>43806</v>
      </c>
      <c r="B100" s="14"/>
      <c r="C100" s="13"/>
      <c r="D100" s="21" t="str">
        <f t="shared" si="4"/>
        <v/>
      </c>
      <c r="E100" s="21" t="str">
        <f t="shared" si="3"/>
        <v/>
      </c>
      <c r="F100" s="22" t="str">
        <f t="array" ref="F100">IF(OR(SUMPRODUCT(MAX(($A$3:$A$490)*(ISTEXT($B$3:$B$490))*(($A$3:$A$490=IFERROR(VLOOKUP(A100,$I$2:$I$14,1,0),0))+WEEKDAY($A$3:$A$490,2)=7)*($B$3:$B$490=B100)))=0,SUMPRODUCT(MAX(($A$3:$A$490)*($B$3:$B$490=B100)))&lt;&gt;A100),"",SUMPRODUCT(MAX(($A$3:$A$490)*(($A$3:$A$490=IFERROR(VLOOKUP(A100,$I$2:$I$14,1,0),0))+WEEKDAY($A$3:$A$490,2)=7)*($B$3:$B$490=B100))))</f>
        <v/>
      </c>
    </row>
    <row r="101" spans="1:6" x14ac:dyDescent="0.25">
      <c r="A101" s="9">
        <f t="shared" si="5"/>
        <v>43807</v>
      </c>
      <c r="B101" s="14"/>
      <c r="C101" s="13"/>
      <c r="D101" s="21" t="str">
        <f t="shared" si="4"/>
        <v/>
      </c>
      <c r="E101" s="21" t="str">
        <f t="shared" si="3"/>
        <v/>
      </c>
      <c r="F101" s="22" t="str">
        <f t="array" ref="F101">IF(OR(SUMPRODUCT(MAX(($A$3:$A$490)*(ISTEXT($B$3:$B$490))*(($A$3:$A$490=IFERROR(VLOOKUP(A101,$I$2:$I$14,1,0),0))+WEEKDAY($A$3:$A$490,2)=7)*($B$3:$B$490=B101)))=0,SUMPRODUCT(MAX(($A$3:$A$490)*($B$3:$B$490=B101)))&lt;&gt;A101),"",SUMPRODUCT(MAX(($A$3:$A$490)*(($A$3:$A$490=IFERROR(VLOOKUP(A101,$I$2:$I$14,1,0),0))+WEEKDAY($A$3:$A$490,2)=7)*($B$3:$B$490=B101))))</f>
        <v/>
      </c>
    </row>
    <row r="102" spans="1:6" x14ac:dyDescent="0.25">
      <c r="A102" s="9">
        <f t="shared" si="5"/>
        <v>43808</v>
      </c>
      <c r="B102" s="14"/>
      <c r="C102" s="13"/>
      <c r="D102" s="21" t="str">
        <f t="shared" si="4"/>
        <v/>
      </c>
      <c r="E102" s="21" t="str">
        <f t="shared" si="3"/>
        <v/>
      </c>
      <c r="F102" s="22" t="str">
        <f t="array" ref="F102">IF(OR(SUMPRODUCT(MAX(($A$3:$A$490)*(ISTEXT($B$3:$B$490))*(($A$3:$A$490=IFERROR(VLOOKUP(A102,$I$2:$I$14,1,0),0))+WEEKDAY($A$3:$A$490,2)=7)*($B$3:$B$490=B102)))=0,SUMPRODUCT(MAX(($A$3:$A$490)*($B$3:$B$490=B102)))&lt;&gt;A102),"",SUMPRODUCT(MAX(($A$3:$A$490)*(($A$3:$A$490=IFERROR(VLOOKUP(A102,$I$2:$I$14,1,0),0))+WEEKDAY($A$3:$A$490,2)=7)*($B$3:$B$490=B102))))</f>
        <v/>
      </c>
    </row>
    <row r="103" spans="1:6" x14ac:dyDescent="0.25">
      <c r="A103" s="9">
        <f t="shared" si="5"/>
        <v>43809</v>
      </c>
      <c r="B103" s="14"/>
      <c r="C103" s="13"/>
      <c r="D103" s="21" t="str">
        <f t="shared" si="4"/>
        <v/>
      </c>
      <c r="E103" s="21" t="str">
        <f t="shared" si="3"/>
        <v/>
      </c>
      <c r="F103" s="22" t="str">
        <f t="array" ref="F103">IF(OR(SUMPRODUCT(MAX(($A$3:$A$490)*(ISTEXT($B$3:$B$490))*(($A$3:$A$490=IFERROR(VLOOKUP(A103,$I$2:$I$14,1,0),0))+WEEKDAY($A$3:$A$490,2)=7)*($B$3:$B$490=B103)))=0,SUMPRODUCT(MAX(($A$3:$A$490)*($B$3:$B$490=B103)))&lt;&gt;A103),"",SUMPRODUCT(MAX(($A$3:$A$490)*(($A$3:$A$490=IFERROR(VLOOKUP(A103,$I$2:$I$14,1,0),0))+WEEKDAY($A$3:$A$490,2)=7)*($B$3:$B$490=B103))))</f>
        <v/>
      </c>
    </row>
    <row r="104" spans="1:6" x14ac:dyDescent="0.25">
      <c r="A104" s="9">
        <f t="shared" si="5"/>
        <v>43810</v>
      </c>
      <c r="B104" s="14"/>
      <c r="C104" s="13"/>
      <c r="D104" s="21" t="str">
        <f t="shared" si="4"/>
        <v/>
      </c>
      <c r="E104" s="21" t="str">
        <f t="shared" si="3"/>
        <v/>
      </c>
      <c r="F104" s="22" t="str">
        <f t="array" ref="F104">IF(OR(SUMPRODUCT(MAX(($A$3:$A$490)*(ISTEXT($B$3:$B$490))*(($A$3:$A$490=IFERROR(VLOOKUP(A104,$I$2:$I$14,1,0),0))+WEEKDAY($A$3:$A$490,2)=7)*($B$3:$B$490=B104)))=0,SUMPRODUCT(MAX(($A$3:$A$490)*($B$3:$B$490=B104)))&lt;&gt;A104),"",SUMPRODUCT(MAX(($A$3:$A$490)*(($A$3:$A$490=IFERROR(VLOOKUP(A104,$I$2:$I$14,1,0),0))+WEEKDAY($A$3:$A$490,2)=7)*($B$3:$B$490=B104))))</f>
        <v/>
      </c>
    </row>
    <row r="105" spans="1:6" x14ac:dyDescent="0.25">
      <c r="A105" s="9">
        <f t="shared" si="5"/>
        <v>43811</v>
      </c>
      <c r="B105" s="14"/>
      <c r="C105" s="13"/>
      <c r="D105" s="21" t="str">
        <f t="shared" si="4"/>
        <v/>
      </c>
      <c r="E105" s="21" t="str">
        <f t="shared" si="3"/>
        <v/>
      </c>
      <c r="F105" s="22" t="str">
        <f t="array" ref="F105">IF(OR(SUMPRODUCT(MAX(($A$3:$A$490)*(ISTEXT($B$3:$B$490))*(($A$3:$A$490=IFERROR(VLOOKUP(A105,$I$2:$I$14,1,0),0))+WEEKDAY($A$3:$A$490,2)=7)*($B$3:$B$490=B105)))=0,SUMPRODUCT(MAX(($A$3:$A$490)*($B$3:$B$490=B105)))&lt;&gt;A105),"",SUMPRODUCT(MAX(($A$3:$A$490)*(($A$3:$A$490=IFERROR(VLOOKUP(A105,$I$2:$I$14,1,0),0))+WEEKDAY($A$3:$A$490,2)=7)*($B$3:$B$490=B105))))</f>
        <v/>
      </c>
    </row>
    <row r="106" spans="1:6" x14ac:dyDescent="0.25">
      <c r="A106" s="9">
        <f t="shared" si="5"/>
        <v>43812</v>
      </c>
      <c r="B106" s="14"/>
      <c r="C106" s="13"/>
      <c r="D106" s="21" t="str">
        <f t="shared" si="4"/>
        <v/>
      </c>
      <c r="E106" s="21" t="str">
        <f t="shared" si="3"/>
        <v/>
      </c>
      <c r="F106" s="22" t="str">
        <f t="array" ref="F106">IF(OR(SUMPRODUCT(MAX(($A$3:$A$490)*(ISTEXT($B$3:$B$490))*(($A$3:$A$490=IFERROR(VLOOKUP(A106,$I$2:$I$14,1,0),0))+WEEKDAY($A$3:$A$490,2)=7)*($B$3:$B$490=B106)))=0,SUMPRODUCT(MAX(($A$3:$A$490)*($B$3:$B$490=B106)))&lt;&gt;A106),"",SUMPRODUCT(MAX(($A$3:$A$490)*(($A$3:$A$490=IFERROR(VLOOKUP(A106,$I$2:$I$14,1,0),0))+WEEKDAY($A$3:$A$490,2)=7)*($B$3:$B$490=B106))))</f>
        <v/>
      </c>
    </row>
    <row r="107" spans="1:6" x14ac:dyDescent="0.25">
      <c r="A107" s="9">
        <f t="shared" si="5"/>
        <v>43813</v>
      </c>
      <c r="B107" s="14"/>
      <c r="C107" s="13"/>
      <c r="D107" s="21" t="str">
        <f t="shared" si="4"/>
        <v/>
      </c>
      <c r="E107" s="21" t="str">
        <f t="shared" si="3"/>
        <v/>
      </c>
      <c r="F107" s="22" t="str">
        <f t="array" ref="F107">IF(OR(SUMPRODUCT(MAX(($A$3:$A$490)*(ISTEXT($B$3:$B$490))*(($A$3:$A$490=IFERROR(VLOOKUP(A107,$I$2:$I$14,1,0),0))+WEEKDAY($A$3:$A$490,2)=7)*($B$3:$B$490=B107)))=0,SUMPRODUCT(MAX(($A$3:$A$490)*($B$3:$B$490=B107)))&lt;&gt;A107),"",SUMPRODUCT(MAX(($A$3:$A$490)*(($A$3:$A$490=IFERROR(VLOOKUP(A107,$I$2:$I$14,1,0),0))+WEEKDAY($A$3:$A$490,2)=7)*($B$3:$B$490=B107))))</f>
        <v/>
      </c>
    </row>
    <row r="108" spans="1:6" x14ac:dyDescent="0.25">
      <c r="A108" s="9">
        <f t="shared" si="5"/>
        <v>43814</v>
      </c>
      <c r="B108" s="14"/>
      <c r="C108" s="13"/>
      <c r="D108" s="21" t="str">
        <f t="shared" si="4"/>
        <v/>
      </c>
      <c r="E108" s="21" t="str">
        <f t="shared" si="3"/>
        <v/>
      </c>
      <c r="F108" s="22" t="str">
        <f t="array" ref="F108">IF(OR(SUMPRODUCT(MAX(($A$3:$A$490)*(ISTEXT($B$3:$B$490))*(($A$3:$A$490=IFERROR(VLOOKUP(A108,$I$2:$I$14,1,0),0))+WEEKDAY($A$3:$A$490,2)=7)*($B$3:$B$490=B108)))=0,SUMPRODUCT(MAX(($A$3:$A$490)*($B$3:$B$490=B108)))&lt;&gt;A108),"",SUMPRODUCT(MAX(($A$3:$A$490)*(($A$3:$A$490=IFERROR(VLOOKUP(A108,$I$2:$I$14,1,0),0))+WEEKDAY($A$3:$A$490,2)=7)*($B$3:$B$490=B108))))</f>
        <v/>
      </c>
    </row>
    <row r="109" spans="1:6" x14ac:dyDescent="0.25">
      <c r="A109" s="9">
        <f t="shared" si="5"/>
        <v>43815</v>
      </c>
      <c r="B109" s="14"/>
      <c r="C109" s="13"/>
      <c r="D109" s="21" t="str">
        <f t="shared" si="4"/>
        <v/>
      </c>
      <c r="E109" s="21" t="str">
        <f t="shared" si="3"/>
        <v/>
      </c>
      <c r="F109" s="22" t="str">
        <f t="array" ref="F109">IF(OR(SUMPRODUCT(MAX(($A$3:$A$490)*(ISTEXT($B$3:$B$490))*(($A$3:$A$490=IFERROR(VLOOKUP(A109,$I$2:$I$14,1,0),0))+WEEKDAY($A$3:$A$490,2)=7)*($B$3:$B$490=B109)))=0,SUMPRODUCT(MAX(($A$3:$A$490)*($B$3:$B$490=B109)))&lt;&gt;A109),"",SUMPRODUCT(MAX(($A$3:$A$490)*(($A$3:$A$490=IFERROR(VLOOKUP(A109,$I$2:$I$14,1,0),0))+WEEKDAY($A$3:$A$490,2)=7)*($B$3:$B$490=B109))))</f>
        <v/>
      </c>
    </row>
    <row r="110" spans="1:6" x14ac:dyDescent="0.25">
      <c r="A110" s="9">
        <f t="shared" si="5"/>
        <v>43816</v>
      </c>
      <c r="B110" s="14"/>
      <c r="C110" s="13"/>
      <c r="D110" s="21" t="str">
        <f t="shared" si="4"/>
        <v/>
      </c>
      <c r="E110" s="21" t="str">
        <f t="shared" si="3"/>
        <v/>
      </c>
      <c r="F110" s="22" t="str">
        <f t="array" ref="F110">IF(OR(SUMPRODUCT(MAX(($A$3:$A$490)*(ISTEXT($B$3:$B$490))*(($A$3:$A$490=IFERROR(VLOOKUP(A110,$I$2:$I$14,1,0),0))+WEEKDAY($A$3:$A$490,2)=7)*($B$3:$B$490=B110)))=0,SUMPRODUCT(MAX(($A$3:$A$490)*($B$3:$B$490=B110)))&lt;&gt;A110),"",SUMPRODUCT(MAX(($A$3:$A$490)*(($A$3:$A$490=IFERROR(VLOOKUP(A110,$I$2:$I$14,1,0),0))+WEEKDAY($A$3:$A$490,2)=7)*($B$3:$B$490=B110))))</f>
        <v/>
      </c>
    </row>
    <row r="111" spans="1:6" x14ac:dyDescent="0.25">
      <c r="A111" s="9">
        <f t="shared" si="5"/>
        <v>43817</v>
      </c>
      <c r="B111" s="14"/>
      <c r="C111" s="13"/>
      <c r="D111" s="21" t="str">
        <f t="shared" si="4"/>
        <v/>
      </c>
      <c r="E111" s="21" t="str">
        <f t="shared" si="3"/>
        <v/>
      </c>
      <c r="F111" s="22" t="str">
        <f t="array" ref="F111">IF(OR(SUMPRODUCT(MAX(($A$3:$A$490)*(ISTEXT($B$3:$B$490))*(($A$3:$A$490=IFERROR(VLOOKUP(A111,$I$2:$I$14,1,0),0))+WEEKDAY($A$3:$A$490,2)=7)*($B$3:$B$490=B111)))=0,SUMPRODUCT(MAX(($A$3:$A$490)*($B$3:$B$490=B111)))&lt;&gt;A111),"",SUMPRODUCT(MAX(($A$3:$A$490)*(($A$3:$A$490=IFERROR(VLOOKUP(A111,$I$2:$I$14,1,0),0))+WEEKDAY($A$3:$A$490,2)=7)*($B$3:$B$490=B111))))</f>
        <v/>
      </c>
    </row>
    <row r="112" spans="1:6" x14ac:dyDescent="0.25">
      <c r="A112" s="9">
        <f t="shared" si="5"/>
        <v>43818</v>
      </c>
      <c r="B112" s="14"/>
      <c r="C112" s="13"/>
      <c r="D112" s="21" t="str">
        <f t="shared" si="4"/>
        <v/>
      </c>
      <c r="E112" s="21" t="str">
        <f t="shared" si="3"/>
        <v/>
      </c>
      <c r="F112" s="22" t="str">
        <f t="array" ref="F112">IF(OR(SUMPRODUCT(MAX(($A$3:$A$490)*(ISTEXT($B$3:$B$490))*(($A$3:$A$490=IFERROR(VLOOKUP(A112,$I$2:$I$14,1,0),0))+WEEKDAY($A$3:$A$490,2)=7)*($B$3:$B$490=B112)))=0,SUMPRODUCT(MAX(($A$3:$A$490)*($B$3:$B$490=B112)))&lt;&gt;A112),"",SUMPRODUCT(MAX(($A$3:$A$490)*(($A$3:$A$490=IFERROR(VLOOKUP(A112,$I$2:$I$14,1,0),0))+WEEKDAY($A$3:$A$490,2)=7)*($B$3:$B$490=B112))))</f>
        <v/>
      </c>
    </row>
    <row r="113" spans="1:6" x14ac:dyDescent="0.25">
      <c r="A113" s="9">
        <f t="shared" si="5"/>
        <v>43819</v>
      </c>
      <c r="B113" s="14"/>
      <c r="C113" s="13"/>
      <c r="D113" s="21" t="str">
        <f t="shared" si="4"/>
        <v/>
      </c>
      <c r="E113" s="21" t="str">
        <f t="shared" si="3"/>
        <v/>
      </c>
      <c r="F113" s="22" t="str">
        <f t="array" ref="F113">IF(OR(SUMPRODUCT(MAX(($A$3:$A$490)*(ISTEXT($B$3:$B$490))*(($A$3:$A$490=IFERROR(VLOOKUP(A113,$I$2:$I$14,1,0),0))+WEEKDAY($A$3:$A$490,2)=7)*($B$3:$B$490=B113)))=0,SUMPRODUCT(MAX(($A$3:$A$490)*($B$3:$B$490=B113)))&lt;&gt;A113),"",SUMPRODUCT(MAX(($A$3:$A$490)*(($A$3:$A$490=IFERROR(VLOOKUP(A113,$I$2:$I$14,1,0),0))+WEEKDAY($A$3:$A$490,2)=7)*($B$3:$B$490=B113))))</f>
        <v/>
      </c>
    </row>
    <row r="114" spans="1:6" x14ac:dyDescent="0.25">
      <c r="A114" s="9">
        <f t="shared" si="5"/>
        <v>43820</v>
      </c>
      <c r="B114" s="14"/>
      <c r="C114" s="13"/>
      <c r="D114" s="21" t="str">
        <f t="shared" si="4"/>
        <v/>
      </c>
      <c r="E114" s="21" t="str">
        <f t="shared" si="3"/>
        <v/>
      </c>
      <c r="F114" s="22" t="str">
        <f t="array" ref="F114">IF(OR(SUMPRODUCT(MAX(($A$3:$A$490)*(ISTEXT($B$3:$B$490))*(($A$3:$A$490=IFERROR(VLOOKUP(A114,$I$2:$I$14,1,0),0))+WEEKDAY($A$3:$A$490,2)=7)*($B$3:$B$490=B114)))=0,SUMPRODUCT(MAX(($A$3:$A$490)*($B$3:$B$490=B114)))&lt;&gt;A114),"",SUMPRODUCT(MAX(($A$3:$A$490)*(($A$3:$A$490=IFERROR(VLOOKUP(A114,$I$2:$I$14,1,0),0))+WEEKDAY($A$3:$A$490,2)=7)*($B$3:$B$490=B114))))</f>
        <v/>
      </c>
    </row>
    <row r="115" spans="1:6" x14ac:dyDescent="0.25">
      <c r="A115" s="9">
        <f t="shared" si="5"/>
        <v>43821</v>
      </c>
      <c r="B115" s="14"/>
      <c r="C115" s="13"/>
      <c r="D115" s="21" t="str">
        <f t="shared" si="4"/>
        <v/>
      </c>
      <c r="E115" s="21" t="str">
        <f t="shared" si="3"/>
        <v/>
      </c>
      <c r="F115" s="22" t="str">
        <f t="array" ref="F115">IF(OR(SUMPRODUCT(MAX(($A$3:$A$490)*(ISTEXT($B$3:$B$490))*(($A$3:$A$490=IFERROR(VLOOKUP(A115,$I$2:$I$14,1,0),0))+WEEKDAY($A$3:$A$490,2)=7)*($B$3:$B$490=B115)))=0,SUMPRODUCT(MAX(($A$3:$A$490)*($B$3:$B$490=B115)))&lt;&gt;A115),"",SUMPRODUCT(MAX(($A$3:$A$490)*(($A$3:$A$490=IFERROR(VLOOKUP(A115,$I$2:$I$14,1,0),0))+WEEKDAY($A$3:$A$490,2)=7)*($B$3:$B$490=B115))))</f>
        <v/>
      </c>
    </row>
    <row r="116" spans="1:6" x14ac:dyDescent="0.25">
      <c r="A116" s="9">
        <f t="shared" si="5"/>
        <v>43822</v>
      </c>
      <c r="B116" s="14"/>
      <c r="C116" s="13"/>
      <c r="D116" s="21" t="str">
        <f t="shared" si="4"/>
        <v/>
      </c>
      <c r="E116" s="21" t="str">
        <f t="shared" si="3"/>
        <v/>
      </c>
      <c r="F116" s="22" t="str">
        <f t="array" ref="F116">IF(OR(SUMPRODUCT(MAX(($A$3:$A$490)*(ISTEXT($B$3:$B$490))*(($A$3:$A$490=IFERROR(VLOOKUP(A116,$I$2:$I$14,1,0),0))+WEEKDAY($A$3:$A$490,2)=7)*($B$3:$B$490=B116)))=0,SUMPRODUCT(MAX(($A$3:$A$490)*($B$3:$B$490=B116)))&lt;&gt;A116),"",SUMPRODUCT(MAX(($A$3:$A$490)*(($A$3:$A$490=IFERROR(VLOOKUP(A116,$I$2:$I$14,1,0),0))+WEEKDAY($A$3:$A$490,2)=7)*($B$3:$B$490=B116))))</f>
        <v/>
      </c>
    </row>
    <row r="117" spans="1:6" x14ac:dyDescent="0.25">
      <c r="A117" s="9">
        <f t="shared" si="5"/>
        <v>43823</v>
      </c>
      <c r="B117" s="14"/>
      <c r="C117" s="13"/>
      <c r="D117" s="21" t="str">
        <f t="shared" si="4"/>
        <v/>
      </c>
      <c r="E117" s="21" t="str">
        <f t="shared" si="3"/>
        <v/>
      </c>
      <c r="F117" s="22" t="str">
        <f t="array" ref="F117">IF(OR(SUMPRODUCT(MAX(($A$3:$A$490)*(ISTEXT($B$3:$B$490))*(($A$3:$A$490=IFERROR(VLOOKUP(A117,$I$2:$I$14,1,0),0))+WEEKDAY($A$3:$A$490,2)=7)*($B$3:$B$490=B117)))=0,SUMPRODUCT(MAX(($A$3:$A$490)*($B$3:$B$490=B117)))&lt;&gt;A117),"",SUMPRODUCT(MAX(($A$3:$A$490)*(($A$3:$A$490=IFERROR(VLOOKUP(A117,$I$2:$I$14,1,0),0))+WEEKDAY($A$3:$A$490,2)=7)*($B$3:$B$490=B117))))</f>
        <v/>
      </c>
    </row>
    <row r="118" spans="1:6" x14ac:dyDescent="0.25">
      <c r="A118" s="9">
        <f t="shared" si="5"/>
        <v>43824</v>
      </c>
      <c r="B118" s="14"/>
      <c r="C118" s="13"/>
      <c r="D118" s="21" t="str">
        <f t="shared" si="4"/>
        <v/>
      </c>
      <c r="E118" s="21" t="str">
        <f t="shared" si="3"/>
        <v/>
      </c>
      <c r="F118" s="22" t="str">
        <f t="array" ref="F118">IF(OR(SUMPRODUCT(MAX(($A$3:$A$490)*(ISTEXT($B$3:$B$490))*(($A$3:$A$490=IFERROR(VLOOKUP(A118,$I$2:$I$14,1,0),0))+WEEKDAY($A$3:$A$490,2)=7)*($B$3:$B$490=B118)))=0,SUMPRODUCT(MAX(($A$3:$A$490)*($B$3:$B$490=B118)))&lt;&gt;A118),"",SUMPRODUCT(MAX(($A$3:$A$490)*(($A$3:$A$490=IFERROR(VLOOKUP(A118,$I$2:$I$14,1,0),0))+WEEKDAY($A$3:$A$490,2)=7)*($B$3:$B$490=B118))))</f>
        <v/>
      </c>
    </row>
    <row r="119" spans="1:6" x14ac:dyDescent="0.25">
      <c r="A119" s="9">
        <f t="shared" si="5"/>
        <v>43825</v>
      </c>
      <c r="B119" s="14"/>
      <c r="C119" s="13"/>
      <c r="D119" s="21" t="str">
        <f t="shared" si="4"/>
        <v/>
      </c>
      <c r="E119" s="21" t="str">
        <f t="shared" si="3"/>
        <v/>
      </c>
      <c r="F119" s="22" t="str">
        <f t="array" ref="F119">IF(OR(SUMPRODUCT(MAX(($A$3:$A$490)*(ISTEXT($B$3:$B$490))*(($A$3:$A$490=IFERROR(VLOOKUP(A119,$I$2:$I$14,1,0),0))+WEEKDAY($A$3:$A$490,2)=7)*($B$3:$B$490=B119)))=0,SUMPRODUCT(MAX(($A$3:$A$490)*($B$3:$B$490=B119)))&lt;&gt;A119),"",SUMPRODUCT(MAX(($A$3:$A$490)*(($A$3:$A$490=IFERROR(VLOOKUP(A119,$I$2:$I$14,1,0),0))+WEEKDAY($A$3:$A$490,2)=7)*($B$3:$B$490=B119))))</f>
        <v/>
      </c>
    </row>
    <row r="120" spans="1:6" x14ac:dyDescent="0.25">
      <c r="A120" s="9">
        <f t="shared" si="5"/>
        <v>43826</v>
      </c>
      <c r="B120" s="14"/>
      <c r="C120" s="13"/>
      <c r="D120" s="21" t="str">
        <f t="shared" si="4"/>
        <v/>
      </c>
      <c r="E120" s="21" t="str">
        <f t="shared" si="3"/>
        <v/>
      </c>
      <c r="F120" s="22" t="str">
        <f t="array" ref="F120">IF(OR(SUMPRODUCT(MAX(($A$3:$A$490)*(ISTEXT($B$3:$B$490))*(($A$3:$A$490=IFERROR(VLOOKUP(A120,$I$2:$I$14,1,0),0))+WEEKDAY($A$3:$A$490,2)=7)*($B$3:$B$490=B120)))=0,SUMPRODUCT(MAX(($A$3:$A$490)*($B$3:$B$490=B120)))&lt;&gt;A120),"",SUMPRODUCT(MAX(($A$3:$A$490)*(($A$3:$A$490=IFERROR(VLOOKUP(A120,$I$2:$I$14,1,0),0))+WEEKDAY($A$3:$A$490,2)=7)*($B$3:$B$490=B120))))</f>
        <v/>
      </c>
    </row>
    <row r="121" spans="1:6" x14ac:dyDescent="0.25">
      <c r="A121" s="9">
        <f t="shared" si="5"/>
        <v>43827</v>
      </c>
      <c r="B121" s="14"/>
      <c r="C121" s="13"/>
      <c r="D121" s="21" t="str">
        <f t="shared" si="4"/>
        <v/>
      </c>
      <c r="E121" s="21" t="str">
        <f t="shared" si="3"/>
        <v/>
      </c>
      <c r="F121" s="22" t="str">
        <f t="array" ref="F121">IF(OR(SUMPRODUCT(MAX(($A$3:$A$490)*(ISTEXT($B$3:$B$490))*(($A$3:$A$490=IFERROR(VLOOKUP(A121,$I$2:$I$14,1,0),0))+WEEKDAY($A$3:$A$490,2)=7)*($B$3:$B$490=B121)))=0,SUMPRODUCT(MAX(($A$3:$A$490)*($B$3:$B$490=B121)))&lt;&gt;A121),"",SUMPRODUCT(MAX(($A$3:$A$490)*(($A$3:$A$490=IFERROR(VLOOKUP(A121,$I$2:$I$14,1,0),0))+WEEKDAY($A$3:$A$490,2)=7)*($B$3:$B$490=B121))))</f>
        <v/>
      </c>
    </row>
    <row r="122" spans="1:6" x14ac:dyDescent="0.25">
      <c r="A122" s="9">
        <f t="shared" si="5"/>
        <v>43828</v>
      </c>
      <c r="B122" s="14"/>
      <c r="C122" s="13"/>
      <c r="D122" s="21" t="str">
        <f t="shared" si="4"/>
        <v/>
      </c>
      <c r="E122" s="21" t="str">
        <f t="shared" si="3"/>
        <v/>
      </c>
      <c r="F122" s="22" t="str">
        <f t="array" ref="F122">IF(OR(SUMPRODUCT(MAX(($A$3:$A$490)*(ISTEXT($B$3:$B$490))*(($A$3:$A$490=IFERROR(VLOOKUP(A122,$I$2:$I$14,1,0),0))+WEEKDAY($A$3:$A$490,2)=7)*($B$3:$B$490=B122)))=0,SUMPRODUCT(MAX(($A$3:$A$490)*($B$3:$B$490=B122)))&lt;&gt;A122),"",SUMPRODUCT(MAX(($A$3:$A$490)*(($A$3:$A$490=IFERROR(VLOOKUP(A122,$I$2:$I$14,1,0),0))+WEEKDAY($A$3:$A$490,2)=7)*($B$3:$B$490=B122))))</f>
        <v/>
      </c>
    </row>
    <row r="123" spans="1:6" x14ac:dyDescent="0.25">
      <c r="A123" s="9">
        <f t="shared" si="5"/>
        <v>43829</v>
      </c>
      <c r="B123" s="14"/>
      <c r="C123" s="13"/>
      <c r="D123" s="21" t="str">
        <f t="shared" si="4"/>
        <v/>
      </c>
      <c r="E123" s="21" t="str">
        <f t="shared" si="3"/>
        <v/>
      </c>
      <c r="F123" s="22" t="str">
        <f t="array" ref="F123">IF(OR(SUMPRODUCT(MAX(($A$3:$A$490)*(ISTEXT($B$3:$B$490))*(($A$3:$A$490=IFERROR(VLOOKUP(A123,$I$2:$I$14,1,0),0))+WEEKDAY($A$3:$A$490,2)=7)*($B$3:$B$490=B123)))=0,SUMPRODUCT(MAX(($A$3:$A$490)*($B$3:$B$490=B123)))&lt;&gt;A123),"",SUMPRODUCT(MAX(($A$3:$A$490)*(($A$3:$A$490=IFERROR(VLOOKUP(A123,$I$2:$I$14,1,0),0))+WEEKDAY($A$3:$A$490,2)=7)*($B$3:$B$490=B123))))</f>
        <v/>
      </c>
    </row>
    <row r="124" spans="1:6" x14ac:dyDescent="0.25">
      <c r="A124" s="9">
        <f t="shared" si="5"/>
        <v>43830</v>
      </c>
      <c r="B124" s="14"/>
      <c r="C124" s="13"/>
      <c r="D124" s="21" t="str">
        <f t="shared" si="4"/>
        <v/>
      </c>
      <c r="E124" s="21" t="str">
        <f t="shared" si="3"/>
        <v/>
      </c>
      <c r="F124" s="22" t="str">
        <f t="array" ref="F124">IF(OR(SUMPRODUCT(MAX(($A$3:$A$490)*(ISTEXT($B$3:$B$490))*(($A$3:$A$490=IFERROR(VLOOKUP(A124,$I$2:$I$14,1,0),0))+WEEKDAY($A$3:$A$490,2)=7)*($B$3:$B$490=B124)))=0,SUMPRODUCT(MAX(($A$3:$A$490)*($B$3:$B$490=B124)))&lt;&gt;A124),"",SUMPRODUCT(MAX(($A$3:$A$490)*(($A$3:$A$490=IFERROR(VLOOKUP(A124,$I$2:$I$14,1,0),0))+WEEKDAY($A$3:$A$490,2)=7)*($B$3:$B$490=B124))))</f>
        <v/>
      </c>
    </row>
    <row r="125" spans="1:6" x14ac:dyDescent="0.25">
      <c r="A125" s="9">
        <f t="shared" si="5"/>
        <v>43831</v>
      </c>
      <c r="B125" s="14"/>
      <c r="C125" s="13"/>
      <c r="D125" s="21" t="str">
        <f t="shared" si="4"/>
        <v/>
      </c>
      <c r="E125" s="21" t="str">
        <f t="shared" si="3"/>
        <v/>
      </c>
      <c r="F125" s="22" t="str">
        <f t="array" ref="F125">IF(OR(SUMPRODUCT(MAX(($A$3:$A$490)*(ISTEXT($B$3:$B$490))*(($A$3:$A$490=IFERROR(VLOOKUP(A125,$I$2:$I$14,1,0),0))+WEEKDAY($A$3:$A$490,2)=7)*($B$3:$B$490=B125)))=0,SUMPRODUCT(MAX(($A$3:$A$490)*($B$3:$B$490=B125)))&lt;&gt;A125),"",SUMPRODUCT(MAX(($A$3:$A$490)*(($A$3:$A$490=IFERROR(VLOOKUP(A125,$I$2:$I$14,1,0),0))+WEEKDAY($A$3:$A$490,2)=7)*($B$3:$B$490=B125))))</f>
        <v/>
      </c>
    </row>
    <row r="126" spans="1:6" x14ac:dyDescent="0.25">
      <c r="A126" s="9">
        <f t="shared" si="5"/>
        <v>43832</v>
      </c>
      <c r="B126" s="14"/>
      <c r="C126" s="13"/>
      <c r="D126" s="21" t="str">
        <f t="shared" si="4"/>
        <v/>
      </c>
      <c r="E126" s="21" t="str">
        <f t="shared" si="3"/>
        <v/>
      </c>
      <c r="F126" s="22" t="str">
        <f t="array" ref="F126">IF(OR(SUMPRODUCT(MAX(($A$3:$A$490)*(ISTEXT($B$3:$B$490))*(($A$3:$A$490=IFERROR(VLOOKUP(A126,$I$2:$I$14,1,0),0))+WEEKDAY($A$3:$A$490,2)=7)*($B$3:$B$490=B126)))=0,SUMPRODUCT(MAX(($A$3:$A$490)*($B$3:$B$490=B126)))&lt;&gt;A126),"",SUMPRODUCT(MAX(($A$3:$A$490)*(($A$3:$A$490=IFERROR(VLOOKUP(A126,$I$2:$I$14,1,0),0))+WEEKDAY($A$3:$A$490,2)=7)*($B$3:$B$490=B126))))</f>
        <v/>
      </c>
    </row>
    <row r="127" spans="1:6" x14ac:dyDescent="0.25">
      <c r="A127" s="9">
        <f t="shared" si="5"/>
        <v>43833</v>
      </c>
      <c r="B127" s="14"/>
      <c r="C127" s="13"/>
      <c r="D127" s="21" t="str">
        <f t="shared" si="4"/>
        <v/>
      </c>
      <c r="E127" s="21" t="str">
        <f t="shared" si="3"/>
        <v/>
      </c>
      <c r="F127" s="22" t="str">
        <f t="array" ref="F127">IF(OR(SUMPRODUCT(MAX(($A$3:$A$490)*(ISTEXT($B$3:$B$490))*(($A$3:$A$490=IFERROR(VLOOKUP(A127,$I$2:$I$14,1,0),0))+WEEKDAY($A$3:$A$490,2)=7)*($B$3:$B$490=B127)))=0,SUMPRODUCT(MAX(($A$3:$A$490)*($B$3:$B$490=B127)))&lt;&gt;A127),"",SUMPRODUCT(MAX(($A$3:$A$490)*(($A$3:$A$490=IFERROR(VLOOKUP(A127,$I$2:$I$14,1,0),0))+WEEKDAY($A$3:$A$490,2)=7)*($B$3:$B$490=B127))))</f>
        <v/>
      </c>
    </row>
    <row r="128" spans="1:6" x14ac:dyDescent="0.25">
      <c r="A128" s="9">
        <f t="shared" si="5"/>
        <v>43834</v>
      </c>
      <c r="B128" s="14"/>
      <c r="C128" s="13"/>
      <c r="D128" s="21" t="str">
        <f t="shared" si="4"/>
        <v/>
      </c>
      <c r="E128" s="21" t="str">
        <f t="shared" si="3"/>
        <v/>
      </c>
      <c r="F128" s="22" t="str">
        <f t="array" ref="F128">IF(OR(SUMPRODUCT(MAX(($A$3:$A$490)*(ISTEXT($B$3:$B$490))*(($A$3:$A$490=IFERROR(VLOOKUP(A128,$I$2:$I$14,1,0),0))+WEEKDAY($A$3:$A$490,2)=7)*($B$3:$B$490=B128)))=0,SUMPRODUCT(MAX(($A$3:$A$490)*($B$3:$B$490=B128)))&lt;&gt;A128),"",SUMPRODUCT(MAX(($A$3:$A$490)*(($A$3:$A$490=IFERROR(VLOOKUP(A128,$I$2:$I$14,1,0),0))+WEEKDAY($A$3:$A$490,2)=7)*($B$3:$B$490=B128))))</f>
        <v/>
      </c>
    </row>
    <row r="129" spans="1:6" x14ac:dyDescent="0.25">
      <c r="A129" s="9">
        <f t="shared" si="5"/>
        <v>43835</v>
      </c>
      <c r="B129" s="14"/>
      <c r="C129" s="13"/>
      <c r="D129" s="21" t="str">
        <f t="shared" si="4"/>
        <v/>
      </c>
      <c r="E129" s="21" t="str">
        <f t="shared" si="3"/>
        <v/>
      </c>
      <c r="F129" s="22" t="str">
        <f t="array" ref="F129">IF(OR(SUMPRODUCT(MAX(($A$3:$A$490)*(ISTEXT($B$3:$B$490))*(($A$3:$A$490=IFERROR(VLOOKUP(A129,$I$2:$I$14,1,0),0))+WEEKDAY($A$3:$A$490,2)=7)*($B$3:$B$490=B129)))=0,SUMPRODUCT(MAX(($A$3:$A$490)*($B$3:$B$490=B129)))&lt;&gt;A129),"",SUMPRODUCT(MAX(($A$3:$A$490)*(($A$3:$A$490=IFERROR(VLOOKUP(A129,$I$2:$I$14,1,0),0))+WEEKDAY($A$3:$A$490,2)=7)*($B$3:$B$490=B129))))</f>
        <v/>
      </c>
    </row>
    <row r="130" spans="1:6" x14ac:dyDescent="0.25">
      <c r="A130" s="9">
        <f t="shared" si="5"/>
        <v>43836</v>
      </c>
      <c r="B130" s="14"/>
      <c r="C130" s="13"/>
      <c r="D130" s="21" t="str">
        <f t="shared" si="4"/>
        <v/>
      </c>
      <c r="E130" s="21" t="str">
        <f t="shared" si="3"/>
        <v/>
      </c>
      <c r="F130" s="22" t="str">
        <f t="array" ref="F130">IF(OR(SUMPRODUCT(MAX(($A$3:$A$490)*(ISTEXT($B$3:$B$490))*(($A$3:$A$490=IFERROR(VLOOKUP(A130,$I$2:$I$14,1,0),0))+WEEKDAY($A$3:$A$490,2)=7)*($B$3:$B$490=B130)))=0,SUMPRODUCT(MAX(($A$3:$A$490)*($B$3:$B$490=B130)))&lt;&gt;A130),"",SUMPRODUCT(MAX(($A$3:$A$490)*(($A$3:$A$490=IFERROR(VLOOKUP(A130,$I$2:$I$14,1,0),0))+WEEKDAY($A$3:$A$490,2)=7)*($B$3:$B$490=B130))))</f>
        <v/>
      </c>
    </row>
    <row r="131" spans="1:6" x14ac:dyDescent="0.25">
      <c r="A131" s="9">
        <f t="shared" si="5"/>
        <v>43837</v>
      </c>
      <c r="B131" s="14"/>
      <c r="C131" s="13"/>
      <c r="D131" s="21" t="str">
        <f t="shared" si="4"/>
        <v/>
      </c>
      <c r="E131" s="21" t="str">
        <f t="shared" ref="E131:E194" si="6">IF(SUMPRODUCT(MAX(($A$3:$A$490)*(WEEKDAY($A$3:$A$490,2)&lt;6)*($B$3:$B$490=B131)))&lt;&gt;A131,"",SUMPRODUCT(MAX(($A$3:$A$490)*(WEEKDAY($A$3:$A$490,2)&lt;6)*($B$3:$B$490=B131))))</f>
        <v/>
      </c>
      <c r="F131" s="22" t="str">
        <f t="array" ref="F131">IF(OR(SUMPRODUCT(MAX(($A$3:$A$490)*(ISTEXT($B$3:$B$490))*(($A$3:$A$490=IFERROR(VLOOKUP(A131,$I$2:$I$14,1,0),0))+WEEKDAY($A$3:$A$490,2)=7)*($B$3:$B$490=B131)))=0,SUMPRODUCT(MAX(($A$3:$A$490)*($B$3:$B$490=B131)))&lt;&gt;A131),"",SUMPRODUCT(MAX(($A$3:$A$490)*(($A$3:$A$490=IFERROR(VLOOKUP(A131,$I$2:$I$14,1,0),0))+WEEKDAY($A$3:$A$490,2)=7)*($B$3:$B$490=B131))))</f>
        <v/>
      </c>
    </row>
    <row r="132" spans="1:6" x14ac:dyDescent="0.25">
      <c r="A132" s="9">
        <f t="shared" si="5"/>
        <v>43838</v>
      </c>
      <c r="B132" s="14"/>
      <c r="C132" s="13"/>
      <c r="D132" s="21" t="str">
        <f t="shared" ref="D132:D195" si="7">IF(SUMPRODUCT(MAX(($A$3:$A$490)*($B$3:$B$490=B132)))&lt;&gt;A132,"",SUMPRODUCT(MAX(($A$3:$A$490)*($B$3:$B$490=B132))))</f>
        <v/>
      </c>
      <c r="E132" s="21" t="str">
        <f t="shared" si="6"/>
        <v/>
      </c>
      <c r="F132" s="22" t="str">
        <f t="array" ref="F132">IF(OR(SUMPRODUCT(MAX(($A$3:$A$490)*(ISTEXT($B$3:$B$490))*(($A$3:$A$490=IFERROR(VLOOKUP(A132,$I$2:$I$14,1,0),0))+WEEKDAY($A$3:$A$490,2)=7)*($B$3:$B$490=B132)))=0,SUMPRODUCT(MAX(($A$3:$A$490)*($B$3:$B$490=B132)))&lt;&gt;A132),"",SUMPRODUCT(MAX(($A$3:$A$490)*(($A$3:$A$490=IFERROR(VLOOKUP(A132,$I$2:$I$14,1,0),0))+WEEKDAY($A$3:$A$490,2)=7)*($B$3:$B$490=B132))))</f>
        <v/>
      </c>
    </row>
    <row r="133" spans="1:6" x14ac:dyDescent="0.25">
      <c r="A133" s="9">
        <f t="shared" ref="A133:A196" si="8">A132+1</f>
        <v>43839</v>
      </c>
      <c r="B133" s="14"/>
      <c r="C133" s="13"/>
      <c r="D133" s="21" t="str">
        <f t="shared" si="7"/>
        <v/>
      </c>
      <c r="E133" s="21" t="str">
        <f t="shared" si="6"/>
        <v/>
      </c>
      <c r="F133" s="22" t="str">
        <f t="array" ref="F133">IF(OR(SUMPRODUCT(MAX(($A$3:$A$490)*(ISTEXT($B$3:$B$490))*(($A$3:$A$490=IFERROR(VLOOKUP(A133,$I$2:$I$14,1,0),0))+WEEKDAY($A$3:$A$490,2)=7)*($B$3:$B$490=B133)))=0,SUMPRODUCT(MAX(($A$3:$A$490)*($B$3:$B$490=B133)))&lt;&gt;A133),"",SUMPRODUCT(MAX(($A$3:$A$490)*(($A$3:$A$490=IFERROR(VLOOKUP(A133,$I$2:$I$14,1,0),0))+WEEKDAY($A$3:$A$490,2)=7)*($B$3:$B$490=B133))))</f>
        <v/>
      </c>
    </row>
    <row r="134" spans="1:6" x14ac:dyDescent="0.25">
      <c r="A134" s="9">
        <f t="shared" si="8"/>
        <v>43840</v>
      </c>
      <c r="B134" s="14"/>
      <c r="C134" s="13"/>
      <c r="D134" s="21" t="str">
        <f t="shared" si="7"/>
        <v/>
      </c>
      <c r="E134" s="21" t="str">
        <f t="shared" si="6"/>
        <v/>
      </c>
      <c r="F134" s="22" t="str">
        <f t="array" ref="F134">IF(OR(SUMPRODUCT(MAX(($A$3:$A$490)*(ISTEXT($B$3:$B$490))*(($A$3:$A$490=IFERROR(VLOOKUP(A134,$I$2:$I$14,1,0),0))+WEEKDAY($A$3:$A$490,2)=7)*($B$3:$B$490=B134)))=0,SUMPRODUCT(MAX(($A$3:$A$490)*($B$3:$B$490=B134)))&lt;&gt;A134),"",SUMPRODUCT(MAX(($A$3:$A$490)*(($A$3:$A$490=IFERROR(VLOOKUP(A134,$I$2:$I$14,1,0),0))+WEEKDAY($A$3:$A$490,2)=7)*($B$3:$B$490=B134))))</f>
        <v/>
      </c>
    </row>
    <row r="135" spans="1:6" x14ac:dyDescent="0.25">
      <c r="A135" s="9">
        <f t="shared" si="8"/>
        <v>43841</v>
      </c>
      <c r="B135" s="14"/>
      <c r="C135" s="13"/>
      <c r="D135" s="21" t="str">
        <f t="shared" si="7"/>
        <v/>
      </c>
      <c r="E135" s="21" t="str">
        <f t="shared" si="6"/>
        <v/>
      </c>
      <c r="F135" s="22" t="str">
        <f t="array" ref="F135">IF(OR(SUMPRODUCT(MAX(($A$3:$A$490)*(ISTEXT($B$3:$B$490))*(($A$3:$A$490=IFERROR(VLOOKUP(A135,$I$2:$I$14,1,0),0))+WEEKDAY($A$3:$A$490,2)=7)*($B$3:$B$490=B135)))=0,SUMPRODUCT(MAX(($A$3:$A$490)*($B$3:$B$490=B135)))&lt;&gt;A135),"",SUMPRODUCT(MAX(($A$3:$A$490)*(($A$3:$A$490=IFERROR(VLOOKUP(A135,$I$2:$I$14,1,0),0))+WEEKDAY($A$3:$A$490,2)=7)*($B$3:$B$490=B135))))</f>
        <v/>
      </c>
    </row>
    <row r="136" spans="1:6" x14ac:dyDescent="0.25">
      <c r="A136" s="9">
        <f t="shared" si="8"/>
        <v>43842</v>
      </c>
      <c r="B136" s="14"/>
      <c r="C136" s="13"/>
      <c r="D136" s="21" t="str">
        <f t="shared" si="7"/>
        <v/>
      </c>
      <c r="E136" s="21" t="str">
        <f t="shared" si="6"/>
        <v/>
      </c>
      <c r="F136" s="22" t="str">
        <f t="array" ref="F136">IF(OR(SUMPRODUCT(MAX(($A$3:$A$490)*(ISTEXT($B$3:$B$490))*(($A$3:$A$490=IFERROR(VLOOKUP(A136,$I$2:$I$14,1,0),0))+WEEKDAY($A$3:$A$490,2)=7)*($B$3:$B$490=B136)))=0,SUMPRODUCT(MAX(($A$3:$A$490)*($B$3:$B$490=B136)))&lt;&gt;A136),"",SUMPRODUCT(MAX(($A$3:$A$490)*(($A$3:$A$490=IFERROR(VLOOKUP(A136,$I$2:$I$14,1,0),0))+WEEKDAY($A$3:$A$490,2)=7)*($B$3:$B$490=B136))))</f>
        <v/>
      </c>
    </row>
    <row r="137" spans="1:6" x14ac:dyDescent="0.25">
      <c r="A137" s="9">
        <f t="shared" si="8"/>
        <v>43843</v>
      </c>
      <c r="B137" s="14"/>
      <c r="C137" s="13"/>
      <c r="D137" s="21" t="str">
        <f t="shared" si="7"/>
        <v/>
      </c>
      <c r="E137" s="21" t="str">
        <f t="shared" si="6"/>
        <v/>
      </c>
      <c r="F137" s="22" t="str">
        <f t="array" ref="F137">IF(OR(SUMPRODUCT(MAX(($A$3:$A$490)*(ISTEXT($B$3:$B$490))*(($A$3:$A$490=IFERROR(VLOOKUP(A137,$I$2:$I$14,1,0),0))+WEEKDAY($A$3:$A$490,2)=7)*($B$3:$B$490=B137)))=0,SUMPRODUCT(MAX(($A$3:$A$490)*($B$3:$B$490=B137)))&lt;&gt;A137),"",SUMPRODUCT(MAX(($A$3:$A$490)*(($A$3:$A$490=IFERROR(VLOOKUP(A137,$I$2:$I$14,1,0),0))+WEEKDAY($A$3:$A$490,2)=7)*($B$3:$B$490=B137))))</f>
        <v/>
      </c>
    </row>
    <row r="138" spans="1:6" x14ac:dyDescent="0.25">
      <c r="A138" s="9">
        <f t="shared" si="8"/>
        <v>43844</v>
      </c>
      <c r="B138" s="14"/>
      <c r="C138" s="13"/>
      <c r="D138" s="21" t="str">
        <f t="shared" si="7"/>
        <v/>
      </c>
      <c r="E138" s="21" t="str">
        <f t="shared" si="6"/>
        <v/>
      </c>
      <c r="F138" s="22" t="str">
        <f t="array" ref="F138">IF(OR(SUMPRODUCT(MAX(($A$3:$A$490)*(ISTEXT($B$3:$B$490))*(($A$3:$A$490=IFERROR(VLOOKUP(A138,$I$2:$I$14,1,0),0))+WEEKDAY($A$3:$A$490,2)=7)*($B$3:$B$490=B138)))=0,SUMPRODUCT(MAX(($A$3:$A$490)*($B$3:$B$490=B138)))&lt;&gt;A138),"",SUMPRODUCT(MAX(($A$3:$A$490)*(($A$3:$A$490=IFERROR(VLOOKUP(A138,$I$2:$I$14,1,0),0))+WEEKDAY($A$3:$A$490,2)=7)*($B$3:$B$490=B138))))</f>
        <v/>
      </c>
    </row>
    <row r="139" spans="1:6" x14ac:dyDescent="0.25">
      <c r="A139" s="9">
        <f t="shared" si="8"/>
        <v>43845</v>
      </c>
      <c r="B139" s="14"/>
      <c r="C139" s="13"/>
      <c r="D139" s="21" t="str">
        <f t="shared" si="7"/>
        <v/>
      </c>
      <c r="E139" s="21" t="str">
        <f t="shared" si="6"/>
        <v/>
      </c>
      <c r="F139" s="22" t="str">
        <f t="array" ref="F139">IF(OR(SUMPRODUCT(MAX(($A$3:$A$490)*(ISTEXT($B$3:$B$490))*(($A$3:$A$490=IFERROR(VLOOKUP(A139,$I$2:$I$14,1,0),0))+WEEKDAY($A$3:$A$490,2)=7)*($B$3:$B$490=B139)))=0,SUMPRODUCT(MAX(($A$3:$A$490)*($B$3:$B$490=B139)))&lt;&gt;A139),"",SUMPRODUCT(MAX(($A$3:$A$490)*(($A$3:$A$490=IFERROR(VLOOKUP(A139,$I$2:$I$14,1,0),0))+WEEKDAY($A$3:$A$490,2)=7)*($B$3:$B$490=B139))))</f>
        <v/>
      </c>
    </row>
    <row r="140" spans="1:6" x14ac:dyDescent="0.25">
      <c r="A140" s="9">
        <f t="shared" si="8"/>
        <v>43846</v>
      </c>
      <c r="B140" s="14"/>
      <c r="C140" s="13"/>
      <c r="D140" s="21" t="str">
        <f t="shared" si="7"/>
        <v/>
      </c>
      <c r="E140" s="21" t="str">
        <f t="shared" si="6"/>
        <v/>
      </c>
      <c r="F140" s="22" t="str">
        <f t="array" ref="F140">IF(OR(SUMPRODUCT(MAX(($A$3:$A$490)*(ISTEXT($B$3:$B$490))*(($A$3:$A$490=IFERROR(VLOOKUP(A140,$I$2:$I$14,1,0),0))+WEEKDAY($A$3:$A$490,2)=7)*($B$3:$B$490=B140)))=0,SUMPRODUCT(MAX(($A$3:$A$490)*($B$3:$B$490=B140)))&lt;&gt;A140),"",SUMPRODUCT(MAX(($A$3:$A$490)*(($A$3:$A$490=IFERROR(VLOOKUP(A140,$I$2:$I$14,1,0),0))+WEEKDAY($A$3:$A$490,2)=7)*($B$3:$B$490=B140))))</f>
        <v/>
      </c>
    </row>
    <row r="141" spans="1:6" x14ac:dyDescent="0.25">
      <c r="A141" s="9">
        <f t="shared" si="8"/>
        <v>43847</v>
      </c>
      <c r="B141" s="14"/>
      <c r="C141" s="13"/>
      <c r="D141" s="21" t="str">
        <f t="shared" si="7"/>
        <v/>
      </c>
      <c r="E141" s="21" t="str">
        <f t="shared" si="6"/>
        <v/>
      </c>
      <c r="F141" s="22" t="str">
        <f t="array" ref="F141">IF(OR(SUMPRODUCT(MAX(($A$3:$A$490)*(ISTEXT($B$3:$B$490))*(($A$3:$A$490=IFERROR(VLOOKUP(A141,$I$2:$I$14,1,0),0))+WEEKDAY($A$3:$A$490,2)=7)*($B$3:$B$490=B141)))=0,SUMPRODUCT(MAX(($A$3:$A$490)*($B$3:$B$490=B141)))&lt;&gt;A141),"",SUMPRODUCT(MAX(($A$3:$A$490)*(($A$3:$A$490=IFERROR(VLOOKUP(A141,$I$2:$I$14,1,0),0))+WEEKDAY($A$3:$A$490,2)=7)*($B$3:$B$490=B141))))</f>
        <v/>
      </c>
    </row>
    <row r="142" spans="1:6" x14ac:dyDescent="0.25">
      <c r="A142" s="9">
        <f t="shared" si="8"/>
        <v>43848</v>
      </c>
      <c r="B142" s="14"/>
      <c r="C142" s="13"/>
      <c r="D142" s="21" t="str">
        <f t="shared" si="7"/>
        <v/>
      </c>
      <c r="E142" s="21" t="str">
        <f t="shared" si="6"/>
        <v/>
      </c>
      <c r="F142" s="22" t="str">
        <f t="array" ref="F142">IF(OR(SUMPRODUCT(MAX(($A$3:$A$490)*(ISTEXT($B$3:$B$490))*(($A$3:$A$490=IFERROR(VLOOKUP(A142,$I$2:$I$14,1,0),0))+WEEKDAY($A$3:$A$490,2)=7)*($B$3:$B$490=B142)))=0,SUMPRODUCT(MAX(($A$3:$A$490)*($B$3:$B$490=B142)))&lt;&gt;A142),"",SUMPRODUCT(MAX(($A$3:$A$490)*(($A$3:$A$490=IFERROR(VLOOKUP(A142,$I$2:$I$14,1,0),0))+WEEKDAY($A$3:$A$490,2)=7)*($B$3:$B$490=B142))))</f>
        <v/>
      </c>
    </row>
    <row r="143" spans="1:6" x14ac:dyDescent="0.25">
      <c r="A143" s="9">
        <f t="shared" si="8"/>
        <v>43849</v>
      </c>
      <c r="B143" s="14"/>
      <c r="C143" s="13"/>
      <c r="D143" s="21" t="str">
        <f t="shared" si="7"/>
        <v/>
      </c>
      <c r="E143" s="21" t="str">
        <f t="shared" si="6"/>
        <v/>
      </c>
      <c r="F143" s="22" t="str">
        <f t="array" ref="F143">IF(OR(SUMPRODUCT(MAX(($A$3:$A$490)*(ISTEXT($B$3:$B$490))*(($A$3:$A$490=IFERROR(VLOOKUP(A143,$I$2:$I$14,1,0),0))+WEEKDAY($A$3:$A$490,2)=7)*($B$3:$B$490=B143)))=0,SUMPRODUCT(MAX(($A$3:$A$490)*($B$3:$B$490=B143)))&lt;&gt;A143),"",SUMPRODUCT(MAX(($A$3:$A$490)*(($A$3:$A$490=IFERROR(VLOOKUP(A143,$I$2:$I$14,1,0),0))+WEEKDAY($A$3:$A$490,2)=7)*($B$3:$B$490=B143))))</f>
        <v/>
      </c>
    </row>
    <row r="144" spans="1:6" x14ac:dyDescent="0.25">
      <c r="A144" s="9">
        <f t="shared" si="8"/>
        <v>43850</v>
      </c>
      <c r="B144" s="14"/>
      <c r="C144" s="13"/>
      <c r="D144" s="21" t="str">
        <f t="shared" si="7"/>
        <v/>
      </c>
      <c r="E144" s="21" t="str">
        <f t="shared" si="6"/>
        <v/>
      </c>
      <c r="F144" s="22" t="str">
        <f t="array" ref="F144">IF(OR(SUMPRODUCT(MAX(($A$3:$A$490)*(ISTEXT($B$3:$B$490))*(($A$3:$A$490=IFERROR(VLOOKUP(A144,$I$2:$I$14,1,0),0))+WEEKDAY($A$3:$A$490,2)=7)*($B$3:$B$490=B144)))=0,SUMPRODUCT(MAX(($A$3:$A$490)*($B$3:$B$490=B144)))&lt;&gt;A144),"",SUMPRODUCT(MAX(($A$3:$A$490)*(($A$3:$A$490=IFERROR(VLOOKUP(A144,$I$2:$I$14,1,0),0))+WEEKDAY($A$3:$A$490,2)=7)*($B$3:$B$490=B144))))</f>
        <v/>
      </c>
    </row>
    <row r="145" spans="1:6" x14ac:dyDescent="0.25">
      <c r="A145" s="9">
        <f t="shared" si="8"/>
        <v>43851</v>
      </c>
      <c r="B145" s="14"/>
      <c r="C145" s="13"/>
      <c r="D145" s="21" t="str">
        <f t="shared" si="7"/>
        <v/>
      </c>
      <c r="E145" s="21" t="str">
        <f t="shared" si="6"/>
        <v/>
      </c>
      <c r="F145" s="22" t="str">
        <f t="array" ref="F145">IF(OR(SUMPRODUCT(MAX(($A$3:$A$490)*(ISTEXT($B$3:$B$490))*(($A$3:$A$490=IFERROR(VLOOKUP(A145,$I$2:$I$14,1,0),0))+WEEKDAY($A$3:$A$490,2)=7)*($B$3:$B$490=B145)))=0,SUMPRODUCT(MAX(($A$3:$A$490)*($B$3:$B$490=B145)))&lt;&gt;A145),"",SUMPRODUCT(MAX(($A$3:$A$490)*(($A$3:$A$490=IFERROR(VLOOKUP(A145,$I$2:$I$14,1,0),0))+WEEKDAY($A$3:$A$490,2)=7)*($B$3:$B$490=B145))))</f>
        <v/>
      </c>
    </row>
    <row r="146" spans="1:6" x14ac:dyDescent="0.25">
      <c r="A146" s="9">
        <f t="shared" si="8"/>
        <v>43852</v>
      </c>
      <c r="B146" s="14"/>
      <c r="C146" s="13"/>
      <c r="D146" s="21" t="str">
        <f t="shared" si="7"/>
        <v/>
      </c>
      <c r="E146" s="21" t="str">
        <f t="shared" si="6"/>
        <v/>
      </c>
      <c r="F146" s="22" t="str">
        <f t="array" ref="F146">IF(OR(SUMPRODUCT(MAX(($A$3:$A$490)*(ISTEXT($B$3:$B$490))*(($A$3:$A$490=IFERROR(VLOOKUP(A146,$I$2:$I$14,1,0),0))+WEEKDAY($A$3:$A$490,2)=7)*($B$3:$B$490=B146)))=0,SUMPRODUCT(MAX(($A$3:$A$490)*($B$3:$B$490=B146)))&lt;&gt;A146),"",SUMPRODUCT(MAX(($A$3:$A$490)*(($A$3:$A$490=IFERROR(VLOOKUP(A146,$I$2:$I$14,1,0),0))+WEEKDAY($A$3:$A$490,2)=7)*($B$3:$B$490=B146))))</f>
        <v/>
      </c>
    </row>
    <row r="147" spans="1:6" x14ac:dyDescent="0.25">
      <c r="A147" s="9">
        <f t="shared" si="8"/>
        <v>43853</v>
      </c>
      <c r="B147" s="14"/>
      <c r="C147" s="13"/>
      <c r="D147" s="21" t="str">
        <f t="shared" si="7"/>
        <v/>
      </c>
      <c r="E147" s="21" t="str">
        <f t="shared" si="6"/>
        <v/>
      </c>
      <c r="F147" s="22" t="str">
        <f t="array" ref="F147">IF(OR(SUMPRODUCT(MAX(($A$3:$A$490)*(ISTEXT($B$3:$B$490))*(($A$3:$A$490=IFERROR(VLOOKUP(A147,$I$2:$I$14,1,0),0))+WEEKDAY($A$3:$A$490,2)=7)*($B$3:$B$490=B147)))=0,SUMPRODUCT(MAX(($A$3:$A$490)*($B$3:$B$490=B147)))&lt;&gt;A147),"",SUMPRODUCT(MAX(($A$3:$A$490)*(($A$3:$A$490=IFERROR(VLOOKUP(A147,$I$2:$I$14,1,0),0))+WEEKDAY($A$3:$A$490,2)=7)*($B$3:$B$490=B147))))</f>
        <v/>
      </c>
    </row>
    <row r="148" spans="1:6" x14ac:dyDescent="0.25">
      <c r="A148" s="9">
        <f t="shared" si="8"/>
        <v>43854</v>
      </c>
      <c r="B148" s="14"/>
      <c r="C148" s="13"/>
      <c r="D148" s="21" t="str">
        <f t="shared" si="7"/>
        <v/>
      </c>
      <c r="E148" s="21" t="str">
        <f t="shared" si="6"/>
        <v/>
      </c>
      <c r="F148" s="22" t="str">
        <f t="array" ref="F148">IF(OR(SUMPRODUCT(MAX(($A$3:$A$490)*(ISTEXT($B$3:$B$490))*(($A$3:$A$490=IFERROR(VLOOKUP(A148,$I$2:$I$14,1,0),0))+WEEKDAY($A$3:$A$490,2)=7)*($B$3:$B$490=B148)))=0,SUMPRODUCT(MAX(($A$3:$A$490)*($B$3:$B$490=B148)))&lt;&gt;A148),"",SUMPRODUCT(MAX(($A$3:$A$490)*(($A$3:$A$490=IFERROR(VLOOKUP(A148,$I$2:$I$14,1,0),0))+WEEKDAY($A$3:$A$490,2)=7)*($B$3:$B$490=B148))))</f>
        <v/>
      </c>
    </row>
    <row r="149" spans="1:6" x14ac:dyDescent="0.25">
      <c r="A149" s="9">
        <f t="shared" si="8"/>
        <v>43855</v>
      </c>
      <c r="B149" s="14"/>
      <c r="C149" s="13"/>
      <c r="D149" s="21" t="str">
        <f t="shared" si="7"/>
        <v/>
      </c>
      <c r="E149" s="21" t="str">
        <f t="shared" si="6"/>
        <v/>
      </c>
      <c r="F149" s="22" t="str">
        <f t="array" ref="F149">IF(OR(SUMPRODUCT(MAX(($A$3:$A$490)*(ISTEXT($B$3:$B$490))*(($A$3:$A$490=IFERROR(VLOOKUP(A149,$I$2:$I$14,1,0),0))+WEEKDAY($A$3:$A$490,2)=7)*($B$3:$B$490=B149)))=0,SUMPRODUCT(MAX(($A$3:$A$490)*($B$3:$B$490=B149)))&lt;&gt;A149),"",SUMPRODUCT(MAX(($A$3:$A$490)*(($A$3:$A$490=IFERROR(VLOOKUP(A149,$I$2:$I$14,1,0),0))+WEEKDAY($A$3:$A$490,2)=7)*($B$3:$B$490=B149))))</f>
        <v/>
      </c>
    </row>
    <row r="150" spans="1:6" x14ac:dyDescent="0.25">
      <c r="A150" s="9">
        <f t="shared" si="8"/>
        <v>43856</v>
      </c>
      <c r="B150" s="14"/>
      <c r="C150" s="13"/>
      <c r="D150" s="21" t="str">
        <f t="shared" si="7"/>
        <v/>
      </c>
      <c r="E150" s="21" t="str">
        <f t="shared" si="6"/>
        <v/>
      </c>
      <c r="F150" s="22" t="str">
        <f t="array" ref="F150">IF(OR(SUMPRODUCT(MAX(($A$3:$A$490)*(ISTEXT($B$3:$B$490))*(($A$3:$A$490=IFERROR(VLOOKUP(A150,$I$2:$I$14,1,0),0))+WEEKDAY($A$3:$A$490,2)=7)*($B$3:$B$490=B150)))=0,SUMPRODUCT(MAX(($A$3:$A$490)*($B$3:$B$490=B150)))&lt;&gt;A150),"",SUMPRODUCT(MAX(($A$3:$A$490)*(($A$3:$A$490=IFERROR(VLOOKUP(A150,$I$2:$I$14,1,0),0))+WEEKDAY($A$3:$A$490,2)=7)*($B$3:$B$490=B150))))</f>
        <v/>
      </c>
    </row>
    <row r="151" spans="1:6" x14ac:dyDescent="0.25">
      <c r="A151" s="9">
        <f t="shared" si="8"/>
        <v>43857</v>
      </c>
      <c r="B151" s="14"/>
      <c r="C151" s="13"/>
      <c r="D151" s="21" t="str">
        <f t="shared" si="7"/>
        <v/>
      </c>
      <c r="E151" s="21" t="str">
        <f t="shared" si="6"/>
        <v/>
      </c>
      <c r="F151" s="22" t="str">
        <f t="array" ref="F151">IF(OR(SUMPRODUCT(MAX(($A$3:$A$490)*(ISTEXT($B$3:$B$490))*(($A$3:$A$490=IFERROR(VLOOKUP(A151,$I$2:$I$14,1,0),0))+WEEKDAY($A$3:$A$490,2)=7)*($B$3:$B$490=B151)))=0,SUMPRODUCT(MAX(($A$3:$A$490)*($B$3:$B$490=B151)))&lt;&gt;A151),"",SUMPRODUCT(MAX(($A$3:$A$490)*(($A$3:$A$490=IFERROR(VLOOKUP(A151,$I$2:$I$14,1,0),0))+WEEKDAY($A$3:$A$490,2)=7)*($B$3:$B$490=B151))))</f>
        <v/>
      </c>
    </row>
    <row r="152" spans="1:6" x14ac:dyDescent="0.25">
      <c r="A152" s="9">
        <f t="shared" si="8"/>
        <v>43858</v>
      </c>
      <c r="B152" s="14"/>
      <c r="C152" s="13"/>
      <c r="D152" s="21" t="str">
        <f t="shared" si="7"/>
        <v/>
      </c>
      <c r="E152" s="21" t="str">
        <f t="shared" si="6"/>
        <v/>
      </c>
      <c r="F152" s="22" t="str">
        <f t="array" ref="F152">IF(OR(SUMPRODUCT(MAX(($A$3:$A$490)*(ISTEXT($B$3:$B$490))*(($A$3:$A$490=IFERROR(VLOOKUP(A152,$I$2:$I$14,1,0),0))+WEEKDAY($A$3:$A$490,2)=7)*($B$3:$B$490=B152)))=0,SUMPRODUCT(MAX(($A$3:$A$490)*($B$3:$B$490=B152)))&lt;&gt;A152),"",SUMPRODUCT(MAX(($A$3:$A$490)*(($A$3:$A$490=IFERROR(VLOOKUP(A152,$I$2:$I$14,1,0),0))+WEEKDAY($A$3:$A$490,2)=7)*($B$3:$B$490=B152))))</f>
        <v/>
      </c>
    </row>
    <row r="153" spans="1:6" x14ac:dyDescent="0.25">
      <c r="A153" s="9">
        <f t="shared" si="8"/>
        <v>43859</v>
      </c>
      <c r="B153" s="14"/>
      <c r="C153" s="13"/>
      <c r="D153" s="21" t="str">
        <f t="shared" si="7"/>
        <v/>
      </c>
      <c r="E153" s="21" t="str">
        <f t="shared" si="6"/>
        <v/>
      </c>
      <c r="F153" s="22" t="str">
        <f t="array" ref="F153">IF(OR(SUMPRODUCT(MAX(($A$3:$A$490)*(ISTEXT($B$3:$B$490))*(($A$3:$A$490=IFERROR(VLOOKUP(A153,$I$2:$I$14,1,0),0))+WEEKDAY($A$3:$A$490,2)=7)*($B$3:$B$490=B153)))=0,SUMPRODUCT(MAX(($A$3:$A$490)*($B$3:$B$490=B153)))&lt;&gt;A153),"",SUMPRODUCT(MAX(($A$3:$A$490)*(($A$3:$A$490=IFERROR(VLOOKUP(A153,$I$2:$I$14,1,0),0))+WEEKDAY($A$3:$A$490,2)=7)*($B$3:$B$490=B153))))</f>
        <v/>
      </c>
    </row>
    <row r="154" spans="1:6" x14ac:dyDescent="0.25">
      <c r="A154" s="9">
        <f t="shared" si="8"/>
        <v>43860</v>
      </c>
      <c r="B154" s="14"/>
      <c r="C154" s="13"/>
      <c r="D154" s="21" t="str">
        <f t="shared" si="7"/>
        <v/>
      </c>
      <c r="E154" s="21" t="str">
        <f t="shared" si="6"/>
        <v/>
      </c>
      <c r="F154" s="22" t="str">
        <f t="array" ref="F154">IF(OR(SUMPRODUCT(MAX(($A$3:$A$490)*(ISTEXT($B$3:$B$490))*(($A$3:$A$490=IFERROR(VLOOKUP(A154,$I$2:$I$14,1,0),0))+WEEKDAY($A$3:$A$490,2)=7)*($B$3:$B$490=B154)))=0,SUMPRODUCT(MAX(($A$3:$A$490)*($B$3:$B$490=B154)))&lt;&gt;A154),"",SUMPRODUCT(MAX(($A$3:$A$490)*(($A$3:$A$490=IFERROR(VLOOKUP(A154,$I$2:$I$14,1,0),0))+WEEKDAY($A$3:$A$490,2)=7)*($B$3:$B$490=B154))))</f>
        <v/>
      </c>
    </row>
    <row r="155" spans="1:6" x14ac:dyDescent="0.25">
      <c r="A155" s="9">
        <f t="shared" si="8"/>
        <v>43861</v>
      </c>
      <c r="B155" s="14"/>
      <c r="C155" s="13"/>
      <c r="D155" s="21" t="str">
        <f t="shared" si="7"/>
        <v/>
      </c>
      <c r="E155" s="21" t="str">
        <f t="shared" si="6"/>
        <v/>
      </c>
      <c r="F155" s="22" t="str">
        <f t="array" ref="F155">IF(OR(SUMPRODUCT(MAX(($A$3:$A$490)*(ISTEXT($B$3:$B$490))*(($A$3:$A$490=IFERROR(VLOOKUP(A155,$I$2:$I$14,1,0),0))+WEEKDAY($A$3:$A$490,2)=7)*($B$3:$B$490=B155)))=0,SUMPRODUCT(MAX(($A$3:$A$490)*($B$3:$B$490=B155)))&lt;&gt;A155),"",SUMPRODUCT(MAX(($A$3:$A$490)*(($A$3:$A$490=IFERROR(VLOOKUP(A155,$I$2:$I$14,1,0),0))+WEEKDAY($A$3:$A$490,2)=7)*($B$3:$B$490=B155))))</f>
        <v/>
      </c>
    </row>
    <row r="156" spans="1:6" x14ac:dyDescent="0.25">
      <c r="A156" s="9">
        <f t="shared" si="8"/>
        <v>43862</v>
      </c>
      <c r="B156" s="14"/>
      <c r="C156" s="13"/>
      <c r="D156" s="21" t="str">
        <f t="shared" si="7"/>
        <v/>
      </c>
      <c r="E156" s="21" t="str">
        <f t="shared" si="6"/>
        <v/>
      </c>
      <c r="F156" s="22" t="str">
        <f t="array" ref="F156">IF(OR(SUMPRODUCT(MAX(($A$3:$A$490)*(ISTEXT($B$3:$B$490))*(($A$3:$A$490=IFERROR(VLOOKUP(A156,$I$2:$I$14,1,0),0))+WEEKDAY($A$3:$A$490,2)=7)*($B$3:$B$490=B156)))=0,SUMPRODUCT(MAX(($A$3:$A$490)*($B$3:$B$490=B156)))&lt;&gt;A156),"",SUMPRODUCT(MAX(($A$3:$A$490)*(($A$3:$A$490=IFERROR(VLOOKUP(A156,$I$2:$I$14,1,0),0))+WEEKDAY($A$3:$A$490,2)=7)*($B$3:$B$490=B156))))</f>
        <v/>
      </c>
    </row>
    <row r="157" spans="1:6" x14ac:dyDescent="0.25">
      <c r="A157" s="9">
        <f t="shared" si="8"/>
        <v>43863</v>
      </c>
      <c r="B157" s="14"/>
      <c r="C157" s="13"/>
      <c r="D157" s="21" t="str">
        <f t="shared" si="7"/>
        <v/>
      </c>
      <c r="E157" s="21" t="str">
        <f t="shared" si="6"/>
        <v/>
      </c>
      <c r="F157" s="22" t="str">
        <f t="array" ref="F157">IF(OR(SUMPRODUCT(MAX(($A$3:$A$490)*(ISTEXT($B$3:$B$490))*(($A$3:$A$490=IFERROR(VLOOKUP(A157,$I$2:$I$14,1,0),0))+WEEKDAY($A$3:$A$490,2)=7)*($B$3:$B$490=B157)))=0,SUMPRODUCT(MAX(($A$3:$A$490)*($B$3:$B$490=B157)))&lt;&gt;A157),"",SUMPRODUCT(MAX(($A$3:$A$490)*(($A$3:$A$490=IFERROR(VLOOKUP(A157,$I$2:$I$14,1,0),0))+WEEKDAY($A$3:$A$490,2)=7)*($B$3:$B$490=B157))))</f>
        <v/>
      </c>
    </row>
    <row r="158" spans="1:6" x14ac:dyDescent="0.25">
      <c r="A158" s="9">
        <f t="shared" si="8"/>
        <v>43864</v>
      </c>
      <c r="B158" s="14"/>
      <c r="C158" s="13"/>
      <c r="D158" s="21" t="str">
        <f t="shared" si="7"/>
        <v/>
      </c>
      <c r="E158" s="21" t="str">
        <f t="shared" si="6"/>
        <v/>
      </c>
      <c r="F158" s="22" t="str">
        <f t="array" ref="F158">IF(OR(SUMPRODUCT(MAX(($A$3:$A$490)*(ISTEXT($B$3:$B$490))*(($A$3:$A$490=IFERROR(VLOOKUP(A158,$I$2:$I$14,1,0),0))+WEEKDAY($A$3:$A$490,2)=7)*($B$3:$B$490=B158)))=0,SUMPRODUCT(MAX(($A$3:$A$490)*($B$3:$B$490=B158)))&lt;&gt;A158),"",SUMPRODUCT(MAX(($A$3:$A$490)*(($A$3:$A$490=IFERROR(VLOOKUP(A158,$I$2:$I$14,1,0),0))+WEEKDAY($A$3:$A$490,2)=7)*($B$3:$B$490=B158))))</f>
        <v/>
      </c>
    </row>
    <row r="159" spans="1:6" x14ac:dyDescent="0.25">
      <c r="A159" s="9">
        <f t="shared" si="8"/>
        <v>43865</v>
      </c>
      <c r="B159" s="14"/>
      <c r="C159" s="13"/>
      <c r="D159" s="21" t="str">
        <f t="shared" si="7"/>
        <v/>
      </c>
      <c r="E159" s="21" t="str">
        <f t="shared" si="6"/>
        <v/>
      </c>
      <c r="F159" s="22" t="str">
        <f t="array" ref="F159">IF(OR(SUMPRODUCT(MAX(($A$3:$A$490)*(ISTEXT($B$3:$B$490))*(($A$3:$A$490=IFERROR(VLOOKUP(A159,$I$2:$I$14,1,0),0))+WEEKDAY($A$3:$A$490,2)=7)*($B$3:$B$490=B159)))=0,SUMPRODUCT(MAX(($A$3:$A$490)*($B$3:$B$490=B159)))&lt;&gt;A159),"",SUMPRODUCT(MAX(($A$3:$A$490)*(($A$3:$A$490=IFERROR(VLOOKUP(A159,$I$2:$I$14,1,0),0))+WEEKDAY($A$3:$A$490,2)=7)*($B$3:$B$490=B159))))</f>
        <v/>
      </c>
    </row>
    <row r="160" spans="1:6" x14ac:dyDescent="0.25">
      <c r="A160" s="9">
        <f t="shared" si="8"/>
        <v>43866</v>
      </c>
      <c r="B160" s="14"/>
      <c r="C160" s="13"/>
      <c r="D160" s="21" t="str">
        <f t="shared" si="7"/>
        <v/>
      </c>
      <c r="E160" s="21" t="str">
        <f t="shared" si="6"/>
        <v/>
      </c>
      <c r="F160" s="22" t="str">
        <f t="array" ref="F160">IF(OR(SUMPRODUCT(MAX(($A$3:$A$490)*(ISTEXT($B$3:$B$490))*(($A$3:$A$490=IFERROR(VLOOKUP(A160,$I$2:$I$14,1,0),0))+WEEKDAY($A$3:$A$490,2)=7)*($B$3:$B$490=B160)))=0,SUMPRODUCT(MAX(($A$3:$A$490)*($B$3:$B$490=B160)))&lt;&gt;A160),"",SUMPRODUCT(MAX(($A$3:$A$490)*(($A$3:$A$490=IFERROR(VLOOKUP(A160,$I$2:$I$14,1,0),0))+WEEKDAY($A$3:$A$490,2)=7)*($B$3:$B$490=B160))))</f>
        <v/>
      </c>
    </row>
    <row r="161" spans="1:6" x14ac:dyDescent="0.25">
      <c r="A161" s="9">
        <f t="shared" si="8"/>
        <v>43867</v>
      </c>
      <c r="B161" s="14"/>
      <c r="C161" s="13"/>
      <c r="D161" s="21" t="str">
        <f t="shared" si="7"/>
        <v/>
      </c>
      <c r="E161" s="21" t="str">
        <f t="shared" si="6"/>
        <v/>
      </c>
      <c r="F161" s="22" t="str">
        <f t="array" ref="F161">IF(OR(SUMPRODUCT(MAX(($A$3:$A$490)*(ISTEXT($B$3:$B$490))*(($A$3:$A$490=IFERROR(VLOOKUP(A161,$I$2:$I$14,1,0),0))+WEEKDAY($A$3:$A$490,2)=7)*($B$3:$B$490=B161)))=0,SUMPRODUCT(MAX(($A$3:$A$490)*($B$3:$B$490=B161)))&lt;&gt;A161),"",SUMPRODUCT(MAX(($A$3:$A$490)*(($A$3:$A$490=IFERROR(VLOOKUP(A161,$I$2:$I$14,1,0),0))+WEEKDAY($A$3:$A$490,2)=7)*($B$3:$B$490=B161))))</f>
        <v/>
      </c>
    </row>
    <row r="162" spans="1:6" x14ac:dyDescent="0.25">
      <c r="A162" s="9">
        <f t="shared" si="8"/>
        <v>43868</v>
      </c>
      <c r="B162" s="14"/>
      <c r="C162" s="13"/>
      <c r="D162" s="21" t="str">
        <f t="shared" si="7"/>
        <v/>
      </c>
      <c r="E162" s="21" t="str">
        <f t="shared" si="6"/>
        <v/>
      </c>
      <c r="F162" s="22" t="str">
        <f t="array" ref="F162">IF(OR(SUMPRODUCT(MAX(($A$3:$A$490)*(ISTEXT($B$3:$B$490))*(($A$3:$A$490=IFERROR(VLOOKUP(A162,$I$2:$I$14,1,0),0))+WEEKDAY($A$3:$A$490,2)=7)*($B$3:$B$490=B162)))=0,SUMPRODUCT(MAX(($A$3:$A$490)*($B$3:$B$490=B162)))&lt;&gt;A162),"",SUMPRODUCT(MAX(($A$3:$A$490)*(($A$3:$A$490=IFERROR(VLOOKUP(A162,$I$2:$I$14,1,0),0))+WEEKDAY($A$3:$A$490,2)=7)*($B$3:$B$490=B162))))</f>
        <v/>
      </c>
    </row>
    <row r="163" spans="1:6" x14ac:dyDescent="0.25">
      <c r="A163" s="9">
        <f t="shared" si="8"/>
        <v>43869</v>
      </c>
      <c r="B163" s="14"/>
      <c r="C163" s="13"/>
      <c r="D163" s="21" t="str">
        <f t="shared" si="7"/>
        <v/>
      </c>
      <c r="E163" s="21" t="str">
        <f t="shared" si="6"/>
        <v/>
      </c>
      <c r="F163" s="22" t="str">
        <f t="array" ref="F163">IF(OR(SUMPRODUCT(MAX(($A$3:$A$490)*(ISTEXT($B$3:$B$490))*(($A$3:$A$490=IFERROR(VLOOKUP(A163,$I$2:$I$14,1,0),0))+WEEKDAY($A$3:$A$490,2)=7)*($B$3:$B$490=B163)))=0,SUMPRODUCT(MAX(($A$3:$A$490)*($B$3:$B$490=B163)))&lt;&gt;A163),"",SUMPRODUCT(MAX(($A$3:$A$490)*(($A$3:$A$490=IFERROR(VLOOKUP(A163,$I$2:$I$14,1,0),0))+WEEKDAY($A$3:$A$490,2)=7)*($B$3:$B$490=B163))))</f>
        <v/>
      </c>
    </row>
    <row r="164" spans="1:6" x14ac:dyDescent="0.25">
      <c r="A164" s="9">
        <f t="shared" si="8"/>
        <v>43870</v>
      </c>
      <c r="B164" s="14"/>
      <c r="C164" s="13"/>
      <c r="D164" s="21" t="str">
        <f t="shared" si="7"/>
        <v/>
      </c>
      <c r="E164" s="21" t="str">
        <f t="shared" si="6"/>
        <v/>
      </c>
      <c r="F164" s="22" t="str">
        <f t="array" ref="F164">IF(OR(SUMPRODUCT(MAX(($A$3:$A$490)*(ISTEXT($B$3:$B$490))*(($A$3:$A$490=IFERROR(VLOOKUP(A164,$I$2:$I$14,1,0),0))+WEEKDAY($A$3:$A$490,2)=7)*($B$3:$B$490=B164)))=0,SUMPRODUCT(MAX(($A$3:$A$490)*($B$3:$B$490=B164)))&lt;&gt;A164),"",SUMPRODUCT(MAX(($A$3:$A$490)*(($A$3:$A$490=IFERROR(VLOOKUP(A164,$I$2:$I$14,1,0),0))+WEEKDAY($A$3:$A$490,2)=7)*($B$3:$B$490=B164))))</f>
        <v/>
      </c>
    </row>
    <row r="165" spans="1:6" x14ac:dyDescent="0.25">
      <c r="A165" s="9">
        <f t="shared" si="8"/>
        <v>43871</v>
      </c>
      <c r="B165" s="14"/>
      <c r="C165" s="13"/>
      <c r="D165" s="21" t="str">
        <f t="shared" si="7"/>
        <v/>
      </c>
      <c r="E165" s="21" t="str">
        <f t="shared" si="6"/>
        <v/>
      </c>
      <c r="F165" s="22" t="str">
        <f t="array" ref="F165">IF(OR(SUMPRODUCT(MAX(($A$3:$A$490)*(ISTEXT($B$3:$B$490))*(($A$3:$A$490=IFERROR(VLOOKUP(A165,$I$2:$I$14,1,0),0))+WEEKDAY($A$3:$A$490,2)=7)*($B$3:$B$490=B165)))=0,SUMPRODUCT(MAX(($A$3:$A$490)*($B$3:$B$490=B165)))&lt;&gt;A165),"",SUMPRODUCT(MAX(($A$3:$A$490)*(($A$3:$A$490=IFERROR(VLOOKUP(A165,$I$2:$I$14,1,0),0))+WEEKDAY($A$3:$A$490,2)=7)*($B$3:$B$490=B165))))</f>
        <v/>
      </c>
    </row>
    <row r="166" spans="1:6" x14ac:dyDescent="0.25">
      <c r="A166" s="9">
        <f t="shared" si="8"/>
        <v>43872</v>
      </c>
      <c r="B166" s="14"/>
      <c r="C166" s="13"/>
      <c r="D166" s="21" t="str">
        <f t="shared" si="7"/>
        <v/>
      </c>
      <c r="E166" s="21" t="str">
        <f t="shared" si="6"/>
        <v/>
      </c>
      <c r="F166" s="22" t="str">
        <f t="array" ref="F166">IF(OR(SUMPRODUCT(MAX(($A$3:$A$490)*(ISTEXT($B$3:$B$490))*(($A$3:$A$490=IFERROR(VLOOKUP(A166,$I$2:$I$14,1,0),0))+WEEKDAY($A$3:$A$490,2)=7)*($B$3:$B$490=B166)))=0,SUMPRODUCT(MAX(($A$3:$A$490)*($B$3:$B$490=B166)))&lt;&gt;A166),"",SUMPRODUCT(MAX(($A$3:$A$490)*(($A$3:$A$490=IFERROR(VLOOKUP(A166,$I$2:$I$14,1,0),0))+WEEKDAY($A$3:$A$490,2)=7)*($B$3:$B$490=B166))))</f>
        <v/>
      </c>
    </row>
    <row r="167" spans="1:6" x14ac:dyDescent="0.25">
      <c r="A167" s="9">
        <f t="shared" si="8"/>
        <v>43873</v>
      </c>
      <c r="B167" s="14"/>
      <c r="C167" s="13"/>
      <c r="D167" s="21" t="str">
        <f t="shared" si="7"/>
        <v/>
      </c>
      <c r="E167" s="21" t="str">
        <f t="shared" si="6"/>
        <v/>
      </c>
      <c r="F167" s="22" t="str">
        <f t="array" ref="F167">IF(OR(SUMPRODUCT(MAX(($A$3:$A$490)*(ISTEXT($B$3:$B$490))*(($A$3:$A$490=IFERROR(VLOOKUP(A167,$I$2:$I$14,1,0),0))+WEEKDAY($A$3:$A$490,2)=7)*($B$3:$B$490=B167)))=0,SUMPRODUCT(MAX(($A$3:$A$490)*($B$3:$B$490=B167)))&lt;&gt;A167),"",SUMPRODUCT(MAX(($A$3:$A$490)*(($A$3:$A$490=IFERROR(VLOOKUP(A167,$I$2:$I$14,1,0),0))+WEEKDAY($A$3:$A$490,2)=7)*($B$3:$B$490=B167))))</f>
        <v/>
      </c>
    </row>
    <row r="168" spans="1:6" x14ac:dyDescent="0.25">
      <c r="A168" s="9">
        <f t="shared" si="8"/>
        <v>43874</v>
      </c>
      <c r="B168" s="14"/>
      <c r="C168" s="13"/>
      <c r="D168" s="21" t="str">
        <f t="shared" si="7"/>
        <v/>
      </c>
      <c r="E168" s="21" t="str">
        <f t="shared" si="6"/>
        <v/>
      </c>
      <c r="F168" s="22" t="str">
        <f t="array" ref="F168">IF(OR(SUMPRODUCT(MAX(($A$3:$A$490)*(ISTEXT($B$3:$B$490))*(($A$3:$A$490=IFERROR(VLOOKUP(A168,$I$2:$I$14,1,0),0))+WEEKDAY($A$3:$A$490,2)=7)*($B$3:$B$490=B168)))=0,SUMPRODUCT(MAX(($A$3:$A$490)*($B$3:$B$490=B168)))&lt;&gt;A168),"",SUMPRODUCT(MAX(($A$3:$A$490)*(($A$3:$A$490=IFERROR(VLOOKUP(A168,$I$2:$I$14,1,0),0))+WEEKDAY($A$3:$A$490,2)=7)*($B$3:$B$490=B168))))</f>
        <v/>
      </c>
    </row>
    <row r="169" spans="1:6" x14ac:dyDescent="0.25">
      <c r="A169" s="9">
        <f t="shared" si="8"/>
        <v>43875</v>
      </c>
      <c r="B169" s="14"/>
      <c r="C169" s="13"/>
      <c r="D169" s="21" t="str">
        <f t="shared" si="7"/>
        <v/>
      </c>
      <c r="E169" s="21" t="str">
        <f t="shared" si="6"/>
        <v/>
      </c>
      <c r="F169" s="22" t="str">
        <f t="array" ref="F169">IF(OR(SUMPRODUCT(MAX(($A$3:$A$490)*(ISTEXT($B$3:$B$490))*(($A$3:$A$490=IFERROR(VLOOKUP(A169,$I$2:$I$14,1,0),0))+WEEKDAY($A$3:$A$490,2)=7)*($B$3:$B$490=B169)))=0,SUMPRODUCT(MAX(($A$3:$A$490)*($B$3:$B$490=B169)))&lt;&gt;A169),"",SUMPRODUCT(MAX(($A$3:$A$490)*(($A$3:$A$490=IFERROR(VLOOKUP(A169,$I$2:$I$14,1,0),0))+WEEKDAY($A$3:$A$490,2)=7)*($B$3:$B$490=B169))))</f>
        <v/>
      </c>
    </row>
    <row r="170" spans="1:6" x14ac:dyDescent="0.25">
      <c r="A170" s="9">
        <f t="shared" si="8"/>
        <v>43876</v>
      </c>
      <c r="B170" s="14"/>
      <c r="C170" s="13"/>
      <c r="D170" s="21" t="str">
        <f t="shared" si="7"/>
        <v/>
      </c>
      <c r="E170" s="21" t="str">
        <f t="shared" si="6"/>
        <v/>
      </c>
      <c r="F170" s="22" t="str">
        <f t="array" ref="F170">IF(OR(SUMPRODUCT(MAX(($A$3:$A$490)*(ISTEXT($B$3:$B$490))*(($A$3:$A$490=IFERROR(VLOOKUP(A170,$I$2:$I$14,1,0),0))+WEEKDAY($A$3:$A$490,2)=7)*($B$3:$B$490=B170)))=0,SUMPRODUCT(MAX(($A$3:$A$490)*($B$3:$B$490=B170)))&lt;&gt;A170),"",SUMPRODUCT(MAX(($A$3:$A$490)*(($A$3:$A$490=IFERROR(VLOOKUP(A170,$I$2:$I$14,1,0),0))+WEEKDAY($A$3:$A$490,2)=7)*($B$3:$B$490=B170))))</f>
        <v/>
      </c>
    </row>
    <row r="171" spans="1:6" x14ac:dyDescent="0.25">
      <c r="A171" s="9">
        <f t="shared" si="8"/>
        <v>43877</v>
      </c>
      <c r="B171" s="14"/>
      <c r="C171" s="13"/>
      <c r="D171" s="21" t="str">
        <f t="shared" si="7"/>
        <v/>
      </c>
      <c r="E171" s="21" t="str">
        <f t="shared" si="6"/>
        <v/>
      </c>
      <c r="F171" s="22" t="str">
        <f t="array" ref="F171">IF(OR(SUMPRODUCT(MAX(($A$3:$A$490)*(ISTEXT($B$3:$B$490))*(($A$3:$A$490=IFERROR(VLOOKUP(A171,$I$2:$I$14,1,0),0))+WEEKDAY($A$3:$A$490,2)=7)*($B$3:$B$490=B171)))=0,SUMPRODUCT(MAX(($A$3:$A$490)*($B$3:$B$490=B171)))&lt;&gt;A171),"",SUMPRODUCT(MAX(($A$3:$A$490)*(($A$3:$A$490=IFERROR(VLOOKUP(A171,$I$2:$I$14,1,0),0))+WEEKDAY($A$3:$A$490,2)=7)*($B$3:$B$490=B171))))</f>
        <v/>
      </c>
    </row>
    <row r="172" spans="1:6" x14ac:dyDescent="0.25">
      <c r="A172" s="9">
        <f t="shared" si="8"/>
        <v>43878</v>
      </c>
      <c r="B172" s="14"/>
      <c r="C172" s="13"/>
      <c r="D172" s="21" t="str">
        <f t="shared" si="7"/>
        <v/>
      </c>
      <c r="E172" s="21" t="str">
        <f t="shared" si="6"/>
        <v/>
      </c>
      <c r="F172" s="22" t="str">
        <f t="array" ref="F172">IF(OR(SUMPRODUCT(MAX(($A$3:$A$490)*(ISTEXT($B$3:$B$490))*(($A$3:$A$490=IFERROR(VLOOKUP(A172,$I$2:$I$14,1,0),0))+WEEKDAY($A$3:$A$490,2)=7)*($B$3:$B$490=B172)))=0,SUMPRODUCT(MAX(($A$3:$A$490)*($B$3:$B$490=B172)))&lt;&gt;A172),"",SUMPRODUCT(MAX(($A$3:$A$490)*(($A$3:$A$490=IFERROR(VLOOKUP(A172,$I$2:$I$14,1,0),0))+WEEKDAY($A$3:$A$490,2)=7)*($B$3:$B$490=B172))))</f>
        <v/>
      </c>
    </row>
    <row r="173" spans="1:6" x14ac:dyDescent="0.25">
      <c r="A173" s="9">
        <f t="shared" si="8"/>
        <v>43879</v>
      </c>
      <c r="B173" s="14"/>
      <c r="C173" s="13"/>
      <c r="D173" s="21" t="str">
        <f t="shared" si="7"/>
        <v/>
      </c>
      <c r="E173" s="21" t="str">
        <f t="shared" si="6"/>
        <v/>
      </c>
      <c r="F173" s="22" t="str">
        <f t="array" ref="F173">IF(OR(SUMPRODUCT(MAX(($A$3:$A$490)*(ISTEXT($B$3:$B$490))*(($A$3:$A$490=IFERROR(VLOOKUP(A173,$I$2:$I$14,1,0),0))+WEEKDAY($A$3:$A$490,2)=7)*($B$3:$B$490=B173)))=0,SUMPRODUCT(MAX(($A$3:$A$490)*($B$3:$B$490=B173)))&lt;&gt;A173),"",SUMPRODUCT(MAX(($A$3:$A$490)*(($A$3:$A$490=IFERROR(VLOOKUP(A173,$I$2:$I$14,1,0),0))+WEEKDAY($A$3:$A$490,2)=7)*($B$3:$B$490=B173))))</f>
        <v/>
      </c>
    </row>
    <row r="174" spans="1:6" x14ac:dyDescent="0.25">
      <c r="A174" s="9">
        <f t="shared" si="8"/>
        <v>43880</v>
      </c>
      <c r="B174" s="14"/>
      <c r="C174" s="13"/>
      <c r="D174" s="21" t="str">
        <f t="shared" si="7"/>
        <v/>
      </c>
      <c r="E174" s="21" t="str">
        <f t="shared" si="6"/>
        <v/>
      </c>
      <c r="F174" s="22" t="str">
        <f t="array" ref="F174">IF(OR(SUMPRODUCT(MAX(($A$3:$A$490)*(ISTEXT($B$3:$B$490))*(($A$3:$A$490=IFERROR(VLOOKUP(A174,$I$2:$I$14,1,0),0))+WEEKDAY($A$3:$A$490,2)=7)*($B$3:$B$490=B174)))=0,SUMPRODUCT(MAX(($A$3:$A$490)*($B$3:$B$490=B174)))&lt;&gt;A174),"",SUMPRODUCT(MAX(($A$3:$A$490)*(($A$3:$A$490=IFERROR(VLOOKUP(A174,$I$2:$I$14,1,0),0))+WEEKDAY($A$3:$A$490,2)=7)*($B$3:$B$490=B174))))</f>
        <v/>
      </c>
    </row>
    <row r="175" spans="1:6" x14ac:dyDescent="0.25">
      <c r="A175" s="9">
        <f t="shared" si="8"/>
        <v>43881</v>
      </c>
      <c r="B175" s="14"/>
      <c r="C175" s="13"/>
      <c r="D175" s="21" t="str">
        <f t="shared" si="7"/>
        <v/>
      </c>
      <c r="E175" s="21" t="str">
        <f t="shared" si="6"/>
        <v/>
      </c>
      <c r="F175" s="22" t="str">
        <f t="array" ref="F175">IF(OR(SUMPRODUCT(MAX(($A$3:$A$490)*(ISTEXT($B$3:$B$490))*(($A$3:$A$490=IFERROR(VLOOKUP(A175,$I$2:$I$14,1,0),0))+WEEKDAY($A$3:$A$490,2)=7)*($B$3:$B$490=B175)))=0,SUMPRODUCT(MAX(($A$3:$A$490)*($B$3:$B$490=B175)))&lt;&gt;A175),"",SUMPRODUCT(MAX(($A$3:$A$490)*(($A$3:$A$490=IFERROR(VLOOKUP(A175,$I$2:$I$14,1,0),0))+WEEKDAY($A$3:$A$490,2)=7)*($B$3:$B$490=B175))))</f>
        <v/>
      </c>
    </row>
    <row r="176" spans="1:6" x14ac:dyDescent="0.25">
      <c r="A176" s="9">
        <f t="shared" si="8"/>
        <v>43882</v>
      </c>
      <c r="B176" s="14"/>
      <c r="C176" s="13"/>
      <c r="D176" s="21" t="str">
        <f t="shared" si="7"/>
        <v/>
      </c>
      <c r="E176" s="21" t="str">
        <f t="shared" si="6"/>
        <v/>
      </c>
      <c r="F176" s="22" t="str">
        <f t="array" ref="F176">IF(OR(SUMPRODUCT(MAX(($A$3:$A$490)*(ISTEXT($B$3:$B$490))*(($A$3:$A$490=IFERROR(VLOOKUP(A176,$I$2:$I$14,1,0),0))+WEEKDAY($A$3:$A$490,2)=7)*($B$3:$B$490=B176)))=0,SUMPRODUCT(MAX(($A$3:$A$490)*($B$3:$B$490=B176)))&lt;&gt;A176),"",SUMPRODUCT(MAX(($A$3:$A$490)*(($A$3:$A$490=IFERROR(VLOOKUP(A176,$I$2:$I$14,1,0),0))+WEEKDAY($A$3:$A$490,2)=7)*($B$3:$B$490=B176))))</f>
        <v/>
      </c>
    </row>
    <row r="177" spans="1:6" x14ac:dyDescent="0.25">
      <c r="A177" s="9">
        <f t="shared" si="8"/>
        <v>43883</v>
      </c>
      <c r="B177" s="14"/>
      <c r="C177" s="13"/>
      <c r="D177" s="21" t="str">
        <f t="shared" si="7"/>
        <v/>
      </c>
      <c r="E177" s="21" t="str">
        <f t="shared" si="6"/>
        <v/>
      </c>
      <c r="F177" s="22" t="str">
        <f t="array" ref="F177">IF(OR(SUMPRODUCT(MAX(($A$3:$A$490)*(ISTEXT($B$3:$B$490))*(($A$3:$A$490=IFERROR(VLOOKUP(A177,$I$2:$I$14,1,0),0))+WEEKDAY($A$3:$A$490,2)=7)*($B$3:$B$490=B177)))=0,SUMPRODUCT(MAX(($A$3:$A$490)*($B$3:$B$490=B177)))&lt;&gt;A177),"",SUMPRODUCT(MAX(($A$3:$A$490)*(($A$3:$A$490=IFERROR(VLOOKUP(A177,$I$2:$I$14,1,0),0))+WEEKDAY($A$3:$A$490,2)=7)*($B$3:$B$490=B177))))</f>
        <v/>
      </c>
    </row>
    <row r="178" spans="1:6" x14ac:dyDescent="0.25">
      <c r="A178" s="9">
        <f t="shared" si="8"/>
        <v>43884</v>
      </c>
      <c r="B178" s="14"/>
      <c r="C178" s="13"/>
      <c r="D178" s="21" t="str">
        <f t="shared" si="7"/>
        <v/>
      </c>
      <c r="E178" s="21" t="str">
        <f t="shared" si="6"/>
        <v/>
      </c>
      <c r="F178" s="22" t="str">
        <f t="array" ref="F178">IF(OR(SUMPRODUCT(MAX(($A$3:$A$490)*(ISTEXT($B$3:$B$490))*(($A$3:$A$490=IFERROR(VLOOKUP(A178,$I$2:$I$14,1,0),0))+WEEKDAY($A$3:$A$490,2)=7)*($B$3:$B$490=B178)))=0,SUMPRODUCT(MAX(($A$3:$A$490)*($B$3:$B$490=B178)))&lt;&gt;A178),"",SUMPRODUCT(MAX(($A$3:$A$490)*(($A$3:$A$490=IFERROR(VLOOKUP(A178,$I$2:$I$14,1,0),0))+WEEKDAY($A$3:$A$490,2)=7)*($B$3:$B$490=B178))))</f>
        <v/>
      </c>
    </row>
    <row r="179" spans="1:6" x14ac:dyDescent="0.25">
      <c r="A179" s="9">
        <f t="shared" si="8"/>
        <v>43885</v>
      </c>
      <c r="B179" s="14"/>
      <c r="C179" s="13"/>
      <c r="D179" s="21" t="str">
        <f t="shared" si="7"/>
        <v/>
      </c>
      <c r="E179" s="21" t="str">
        <f t="shared" si="6"/>
        <v/>
      </c>
      <c r="F179" s="22" t="str">
        <f t="array" ref="F179">IF(OR(SUMPRODUCT(MAX(($A$3:$A$490)*(ISTEXT($B$3:$B$490))*(($A$3:$A$490=IFERROR(VLOOKUP(A179,$I$2:$I$14,1,0),0))+WEEKDAY($A$3:$A$490,2)=7)*($B$3:$B$490=B179)))=0,SUMPRODUCT(MAX(($A$3:$A$490)*($B$3:$B$490=B179)))&lt;&gt;A179),"",SUMPRODUCT(MAX(($A$3:$A$490)*(($A$3:$A$490=IFERROR(VLOOKUP(A179,$I$2:$I$14,1,0),0))+WEEKDAY($A$3:$A$490,2)=7)*($B$3:$B$490=B179))))</f>
        <v/>
      </c>
    </row>
    <row r="180" spans="1:6" x14ac:dyDescent="0.25">
      <c r="A180" s="9">
        <f t="shared" si="8"/>
        <v>43886</v>
      </c>
      <c r="B180" s="14"/>
      <c r="C180" s="13"/>
      <c r="D180" s="21" t="str">
        <f t="shared" si="7"/>
        <v/>
      </c>
      <c r="E180" s="21" t="str">
        <f t="shared" si="6"/>
        <v/>
      </c>
      <c r="F180" s="22" t="str">
        <f t="array" ref="F180">IF(OR(SUMPRODUCT(MAX(($A$3:$A$490)*(ISTEXT($B$3:$B$490))*(($A$3:$A$490=IFERROR(VLOOKUP(A180,$I$2:$I$14,1,0),0))+WEEKDAY($A$3:$A$490,2)=7)*($B$3:$B$490=B180)))=0,SUMPRODUCT(MAX(($A$3:$A$490)*($B$3:$B$490=B180)))&lt;&gt;A180),"",SUMPRODUCT(MAX(($A$3:$A$490)*(($A$3:$A$490=IFERROR(VLOOKUP(A180,$I$2:$I$14,1,0),0))+WEEKDAY($A$3:$A$490,2)=7)*($B$3:$B$490=B180))))</f>
        <v/>
      </c>
    </row>
    <row r="181" spans="1:6" x14ac:dyDescent="0.25">
      <c r="A181" s="9">
        <f t="shared" si="8"/>
        <v>43887</v>
      </c>
      <c r="B181" s="14"/>
      <c r="C181" s="13"/>
      <c r="D181" s="21" t="str">
        <f t="shared" si="7"/>
        <v/>
      </c>
      <c r="E181" s="21" t="str">
        <f t="shared" si="6"/>
        <v/>
      </c>
      <c r="F181" s="22" t="str">
        <f t="array" ref="F181">IF(OR(SUMPRODUCT(MAX(($A$3:$A$490)*(ISTEXT($B$3:$B$490))*(($A$3:$A$490=IFERROR(VLOOKUP(A181,$I$2:$I$14,1,0),0))+WEEKDAY($A$3:$A$490,2)=7)*($B$3:$B$490=B181)))=0,SUMPRODUCT(MAX(($A$3:$A$490)*($B$3:$B$490=B181)))&lt;&gt;A181),"",SUMPRODUCT(MAX(($A$3:$A$490)*(($A$3:$A$490=IFERROR(VLOOKUP(A181,$I$2:$I$14,1,0),0))+WEEKDAY($A$3:$A$490,2)=7)*($B$3:$B$490=B181))))</f>
        <v/>
      </c>
    </row>
    <row r="182" spans="1:6" x14ac:dyDescent="0.25">
      <c r="A182" s="9">
        <f t="shared" si="8"/>
        <v>43888</v>
      </c>
      <c r="B182" s="14"/>
      <c r="C182" s="13"/>
      <c r="D182" s="21" t="str">
        <f t="shared" si="7"/>
        <v/>
      </c>
      <c r="E182" s="21" t="str">
        <f t="shared" si="6"/>
        <v/>
      </c>
      <c r="F182" s="22" t="str">
        <f t="array" ref="F182">IF(OR(SUMPRODUCT(MAX(($A$3:$A$490)*(ISTEXT($B$3:$B$490))*(($A$3:$A$490=IFERROR(VLOOKUP(A182,$I$2:$I$14,1,0),0))+WEEKDAY($A$3:$A$490,2)=7)*($B$3:$B$490=B182)))=0,SUMPRODUCT(MAX(($A$3:$A$490)*($B$3:$B$490=B182)))&lt;&gt;A182),"",SUMPRODUCT(MAX(($A$3:$A$490)*(($A$3:$A$490=IFERROR(VLOOKUP(A182,$I$2:$I$14,1,0),0))+WEEKDAY($A$3:$A$490,2)=7)*($B$3:$B$490=B182))))</f>
        <v/>
      </c>
    </row>
    <row r="183" spans="1:6" x14ac:dyDescent="0.25">
      <c r="A183" s="9">
        <f t="shared" si="8"/>
        <v>43889</v>
      </c>
      <c r="B183" s="14"/>
      <c r="C183" s="13"/>
      <c r="D183" s="21" t="str">
        <f t="shared" si="7"/>
        <v/>
      </c>
      <c r="E183" s="21" t="str">
        <f t="shared" si="6"/>
        <v/>
      </c>
      <c r="F183" s="22" t="str">
        <f t="array" ref="F183">IF(OR(SUMPRODUCT(MAX(($A$3:$A$490)*(ISTEXT($B$3:$B$490))*(($A$3:$A$490=IFERROR(VLOOKUP(A183,$I$2:$I$14,1,0),0))+WEEKDAY($A$3:$A$490,2)=7)*($B$3:$B$490=B183)))=0,SUMPRODUCT(MAX(($A$3:$A$490)*($B$3:$B$490=B183)))&lt;&gt;A183),"",SUMPRODUCT(MAX(($A$3:$A$490)*(($A$3:$A$490=IFERROR(VLOOKUP(A183,$I$2:$I$14,1,0),0))+WEEKDAY($A$3:$A$490,2)=7)*($B$3:$B$490=B183))))</f>
        <v/>
      </c>
    </row>
    <row r="184" spans="1:6" x14ac:dyDescent="0.25">
      <c r="A184" s="9">
        <f t="shared" si="8"/>
        <v>43890</v>
      </c>
      <c r="B184" s="14"/>
      <c r="C184" s="13"/>
      <c r="D184" s="21" t="str">
        <f t="shared" si="7"/>
        <v/>
      </c>
      <c r="E184" s="21" t="str">
        <f t="shared" si="6"/>
        <v/>
      </c>
      <c r="F184" s="22" t="str">
        <f t="array" ref="F184">IF(OR(SUMPRODUCT(MAX(($A$3:$A$490)*(ISTEXT($B$3:$B$490))*(($A$3:$A$490=IFERROR(VLOOKUP(A184,$I$2:$I$14,1,0),0))+WEEKDAY($A$3:$A$490,2)=7)*($B$3:$B$490=B184)))=0,SUMPRODUCT(MAX(($A$3:$A$490)*($B$3:$B$490=B184)))&lt;&gt;A184),"",SUMPRODUCT(MAX(($A$3:$A$490)*(($A$3:$A$490=IFERROR(VLOOKUP(A184,$I$2:$I$14,1,0),0))+WEEKDAY($A$3:$A$490,2)=7)*($B$3:$B$490=B184))))</f>
        <v/>
      </c>
    </row>
    <row r="185" spans="1:6" x14ac:dyDescent="0.25">
      <c r="A185" s="9">
        <f t="shared" si="8"/>
        <v>43891</v>
      </c>
      <c r="B185" s="14"/>
      <c r="C185" s="13"/>
      <c r="D185" s="21" t="str">
        <f t="shared" si="7"/>
        <v/>
      </c>
      <c r="E185" s="21" t="str">
        <f t="shared" si="6"/>
        <v/>
      </c>
      <c r="F185" s="22" t="str">
        <f t="array" ref="F185">IF(OR(SUMPRODUCT(MAX(($A$3:$A$490)*(ISTEXT($B$3:$B$490))*(($A$3:$A$490=IFERROR(VLOOKUP(A185,$I$2:$I$14,1,0),0))+WEEKDAY($A$3:$A$490,2)=7)*($B$3:$B$490=B185)))=0,SUMPRODUCT(MAX(($A$3:$A$490)*($B$3:$B$490=B185)))&lt;&gt;A185),"",SUMPRODUCT(MAX(($A$3:$A$490)*(($A$3:$A$490=IFERROR(VLOOKUP(A185,$I$2:$I$14,1,0),0))+WEEKDAY($A$3:$A$490,2)=7)*($B$3:$B$490=B185))))</f>
        <v/>
      </c>
    </row>
    <row r="186" spans="1:6" x14ac:dyDescent="0.25">
      <c r="A186" s="9">
        <f t="shared" si="8"/>
        <v>43892</v>
      </c>
      <c r="B186" s="14"/>
      <c r="C186" s="13"/>
      <c r="D186" s="21" t="str">
        <f t="shared" si="7"/>
        <v/>
      </c>
      <c r="E186" s="21" t="str">
        <f t="shared" si="6"/>
        <v/>
      </c>
      <c r="F186" s="22" t="str">
        <f t="array" ref="F186">IF(OR(SUMPRODUCT(MAX(($A$3:$A$490)*(ISTEXT($B$3:$B$490))*(($A$3:$A$490=IFERROR(VLOOKUP(A186,$I$2:$I$14,1,0),0))+WEEKDAY($A$3:$A$490,2)=7)*($B$3:$B$490=B186)))=0,SUMPRODUCT(MAX(($A$3:$A$490)*($B$3:$B$490=B186)))&lt;&gt;A186),"",SUMPRODUCT(MAX(($A$3:$A$490)*(($A$3:$A$490=IFERROR(VLOOKUP(A186,$I$2:$I$14,1,0),0))+WEEKDAY($A$3:$A$490,2)=7)*($B$3:$B$490=B186))))</f>
        <v/>
      </c>
    </row>
    <row r="187" spans="1:6" x14ac:dyDescent="0.25">
      <c r="A187" s="9">
        <f t="shared" si="8"/>
        <v>43893</v>
      </c>
      <c r="B187" s="14"/>
      <c r="C187" s="13"/>
      <c r="D187" s="21" t="str">
        <f t="shared" si="7"/>
        <v/>
      </c>
      <c r="E187" s="21" t="str">
        <f t="shared" si="6"/>
        <v/>
      </c>
      <c r="F187" s="22" t="str">
        <f t="array" ref="F187">IF(OR(SUMPRODUCT(MAX(($A$3:$A$490)*(ISTEXT($B$3:$B$490))*(($A$3:$A$490=IFERROR(VLOOKUP(A187,$I$2:$I$14,1,0),0))+WEEKDAY($A$3:$A$490,2)=7)*($B$3:$B$490=B187)))=0,SUMPRODUCT(MAX(($A$3:$A$490)*($B$3:$B$490=B187)))&lt;&gt;A187),"",SUMPRODUCT(MAX(($A$3:$A$490)*(($A$3:$A$490=IFERROR(VLOOKUP(A187,$I$2:$I$14,1,0),0))+WEEKDAY($A$3:$A$490,2)=7)*($B$3:$B$490=B187))))</f>
        <v/>
      </c>
    </row>
    <row r="188" spans="1:6" x14ac:dyDescent="0.25">
      <c r="A188" s="9">
        <f t="shared" si="8"/>
        <v>43894</v>
      </c>
      <c r="B188" s="14"/>
      <c r="C188" s="13"/>
      <c r="D188" s="21" t="str">
        <f t="shared" si="7"/>
        <v/>
      </c>
      <c r="E188" s="21" t="str">
        <f t="shared" si="6"/>
        <v/>
      </c>
      <c r="F188" s="22" t="str">
        <f t="array" ref="F188">IF(OR(SUMPRODUCT(MAX(($A$3:$A$490)*(ISTEXT($B$3:$B$490))*(($A$3:$A$490=IFERROR(VLOOKUP(A188,$I$2:$I$14,1,0),0))+WEEKDAY($A$3:$A$490,2)=7)*($B$3:$B$490=B188)))=0,SUMPRODUCT(MAX(($A$3:$A$490)*($B$3:$B$490=B188)))&lt;&gt;A188),"",SUMPRODUCT(MAX(($A$3:$A$490)*(($A$3:$A$490=IFERROR(VLOOKUP(A188,$I$2:$I$14,1,0),0))+WEEKDAY($A$3:$A$490,2)=7)*($B$3:$B$490=B188))))</f>
        <v/>
      </c>
    </row>
    <row r="189" spans="1:6" x14ac:dyDescent="0.25">
      <c r="A189" s="9">
        <f t="shared" si="8"/>
        <v>43895</v>
      </c>
      <c r="B189" s="14"/>
      <c r="C189" s="13"/>
      <c r="D189" s="21" t="str">
        <f t="shared" si="7"/>
        <v/>
      </c>
      <c r="E189" s="21" t="str">
        <f t="shared" si="6"/>
        <v/>
      </c>
      <c r="F189" s="22" t="str">
        <f t="array" ref="F189">IF(OR(SUMPRODUCT(MAX(($A$3:$A$490)*(ISTEXT($B$3:$B$490))*(($A$3:$A$490=IFERROR(VLOOKUP(A189,$I$2:$I$14,1,0),0))+WEEKDAY($A$3:$A$490,2)=7)*($B$3:$B$490=B189)))=0,SUMPRODUCT(MAX(($A$3:$A$490)*($B$3:$B$490=B189)))&lt;&gt;A189),"",SUMPRODUCT(MAX(($A$3:$A$490)*(($A$3:$A$490=IFERROR(VLOOKUP(A189,$I$2:$I$14,1,0),0))+WEEKDAY($A$3:$A$490,2)=7)*($B$3:$B$490=B189))))</f>
        <v/>
      </c>
    </row>
    <row r="190" spans="1:6" x14ac:dyDescent="0.25">
      <c r="A190" s="9">
        <f t="shared" si="8"/>
        <v>43896</v>
      </c>
      <c r="B190" s="14"/>
      <c r="C190" s="13"/>
      <c r="D190" s="21" t="str">
        <f t="shared" si="7"/>
        <v/>
      </c>
      <c r="E190" s="21" t="str">
        <f t="shared" si="6"/>
        <v/>
      </c>
      <c r="F190" s="22" t="str">
        <f t="array" ref="F190">IF(OR(SUMPRODUCT(MAX(($A$3:$A$490)*(ISTEXT($B$3:$B$490))*(($A$3:$A$490=IFERROR(VLOOKUP(A190,$I$2:$I$14,1,0),0))+WEEKDAY($A$3:$A$490,2)=7)*($B$3:$B$490=B190)))=0,SUMPRODUCT(MAX(($A$3:$A$490)*($B$3:$B$490=B190)))&lt;&gt;A190),"",SUMPRODUCT(MAX(($A$3:$A$490)*(($A$3:$A$490=IFERROR(VLOOKUP(A190,$I$2:$I$14,1,0),0))+WEEKDAY($A$3:$A$490,2)=7)*($B$3:$B$490=B190))))</f>
        <v/>
      </c>
    </row>
    <row r="191" spans="1:6" x14ac:dyDescent="0.25">
      <c r="A191" s="9">
        <f t="shared" si="8"/>
        <v>43897</v>
      </c>
      <c r="B191" s="14"/>
      <c r="C191" s="13"/>
      <c r="D191" s="21" t="str">
        <f t="shared" si="7"/>
        <v/>
      </c>
      <c r="E191" s="21" t="str">
        <f t="shared" si="6"/>
        <v/>
      </c>
      <c r="F191" s="22" t="str">
        <f t="array" ref="F191">IF(OR(SUMPRODUCT(MAX(($A$3:$A$490)*(ISTEXT($B$3:$B$490))*(($A$3:$A$490=IFERROR(VLOOKUP(A191,$I$2:$I$14,1,0),0))+WEEKDAY($A$3:$A$490,2)=7)*($B$3:$B$490=B191)))=0,SUMPRODUCT(MAX(($A$3:$A$490)*($B$3:$B$490=B191)))&lt;&gt;A191),"",SUMPRODUCT(MAX(($A$3:$A$490)*(($A$3:$A$490=IFERROR(VLOOKUP(A191,$I$2:$I$14,1,0),0))+WEEKDAY($A$3:$A$490,2)=7)*($B$3:$B$490=B191))))</f>
        <v/>
      </c>
    </row>
    <row r="192" spans="1:6" x14ac:dyDescent="0.25">
      <c r="A192" s="9">
        <f t="shared" si="8"/>
        <v>43898</v>
      </c>
      <c r="B192" s="14"/>
      <c r="C192" s="13"/>
      <c r="D192" s="21" t="str">
        <f t="shared" si="7"/>
        <v/>
      </c>
      <c r="E192" s="21" t="str">
        <f t="shared" si="6"/>
        <v/>
      </c>
      <c r="F192" s="22" t="str">
        <f t="array" ref="F192">IF(OR(SUMPRODUCT(MAX(($A$3:$A$490)*(ISTEXT($B$3:$B$490))*(($A$3:$A$490=IFERROR(VLOOKUP(A192,$I$2:$I$14,1,0),0))+WEEKDAY($A$3:$A$490,2)=7)*($B$3:$B$490=B192)))=0,SUMPRODUCT(MAX(($A$3:$A$490)*($B$3:$B$490=B192)))&lt;&gt;A192),"",SUMPRODUCT(MAX(($A$3:$A$490)*(($A$3:$A$490=IFERROR(VLOOKUP(A192,$I$2:$I$14,1,0),0))+WEEKDAY($A$3:$A$490,2)=7)*($B$3:$B$490=B192))))</f>
        <v/>
      </c>
    </row>
    <row r="193" spans="1:6" x14ac:dyDescent="0.25">
      <c r="A193" s="9">
        <f t="shared" si="8"/>
        <v>43899</v>
      </c>
      <c r="B193" s="14"/>
      <c r="C193" s="13"/>
      <c r="D193" s="21" t="str">
        <f t="shared" si="7"/>
        <v/>
      </c>
      <c r="E193" s="21" t="str">
        <f t="shared" si="6"/>
        <v/>
      </c>
      <c r="F193" s="22" t="str">
        <f t="array" ref="F193">IF(OR(SUMPRODUCT(MAX(($A$3:$A$490)*(ISTEXT($B$3:$B$490))*(($A$3:$A$490=IFERROR(VLOOKUP(A193,$I$2:$I$14,1,0),0))+WEEKDAY($A$3:$A$490,2)=7)*($B$3:$B$490=B193)))=0,SUMPRODUCT(MAX(($A$3:$A$490)*($B$3:$B$490=B193)))&lt;&gt;A193),"",SUMPRODUCT(MAX(($A$3:$A$490)*(($A$3:$A$490=IFERROR(VLOOKUP(A193,$I$2:$I$14,1,0),0))+WEEKDAY($A$3:$A$490,2)=7)*($B$3:$B$490=B193))))</f>
        <v/>
      </c>
    </row>
    <row r="194" spans="1:6" x14ac:dyDescent="0.25">
      <c r="A194" s="9">
        <f t="shared" si="8"/>
        <v>43900</v>
      </c>
      <c r="B194" s="14"/>
      <c r="C194" s="13"/>
      <c r="D194" s="21" t="str">
        <f t="shared" si="7"/>
        <v/>
      </c>
      <c r="E194" s="21" t="str">
        <f t="shared" si="6"/>
        <v/>
      </c>
      <c r="F194" s="22" t="str">
        <f t="array" ref="F194">IF(OR(SUMPRODUCT(MAX(($A$3:$A$490)*(ISTEXT($B$3:$B$490))*(($A$3:$A$490=IFERROR(VLOOKUP(A194,$I$2:$I$14,1,0),0))+WEEKDAY($A$3:$A$490,2)=7)*($B$3:$B$490=B194)))=0,SUMPRODUCT(MAX(($A$3:$A$490)*($B$3:$B$490=B194)))&lt;&gt;A194),"",SUMPRODUCT(MAX(($A$3:$A$490)*(($A$3:$A$490=IFERROR(VLOOKUP(A194,$I$2:$I$14,1,0),0))+WEEKDAY($A$3:$A$490,2)=7)*($B$3:$B$490=B194))))</f>
        <v/>
      </c>
    </row>
    <row r="195" spans="1:6" x14ac:dyDescent="0.25">
      <c r="A195" s="9">
        <f t="shared" si="8"/>
        <v>43901</v>
      </c>
      <c r="B195" s="14"/>
      <c r="C195" s="13"/>
      <c r="D195" s="21" t="str">
        <f t="shared" si="7"/>
        <v/>
      </c>
      <c r="E195" s="21" t="str">
        <f t="shared" ref="E195:E258" si="9">IF(SUMPRODUCT(MAX(($A$3:$A$490)*(WEEKDAY($A$3:$A$490,2)&lt;6)*($B$3:$B$490=B195)))&lt;&gt;A195,"",SUMPRODUCT(MAX(($A$3:$A$490)*(WEEKDAY($A$3:$A$490,2)&lt;6)*($B$3:$B$490=B195))))</f>
        <v/>
      </c>
      <c r="F195" s="22" t="str">
        <f t="array" ref="F195">IF(OR(SUMPRODUCT(MAX(($A$3:$A$490)*(ISTEXT($B$3:$B$490))*(($A$3:$A$490=IFERROR(VLOOKUP(A195,$I$2:$I$14,1,0),0))+WEEKDAY($A$3:$A$490,2)=7)*($B$3:$B$490=B195)))=0,SUMPRODUCT(MAX(($A$3:$A$490)*($B$3:$B$490=B195)))&lt;&gt;A195),"",SUMPRODUCT(MAX(($A$3:$A$490)*(($A$3:$A$490=IFERROR(VLOOKUP(A195,$I$2:$I$14,1,0),0))+WEEKDAY($A$3:$A$490,2)=7)*($B$3:$B$490=B195))))</f>
        <v/>
      </c>
    </row>
    <row r="196" spans="1:6" x14ac:dyDescent="0.25">
      <c r="A196" s="9">
        <f t="shared" si="8"/>
        <v>43902</v>
      </c>
      <c r="B196" s="14"/>
      <c r="C196" s="13"/>
      <c r="D196" s="21" t="str">
        <f t="shared" ref="D196:D259" si="10">IF(SUMPRODUCT(MAX(($A$3:$A$490)*($B$3:$B$490=B196)))&lt;&gt;A196,"",SUMPRODUCT(MAX(($A$3:$A$490)*($B$3:$B$490=B196))))</f>
        <v/>
      </c>
      <c r="E196" s="21" t="str">
        <f t="shared" si="9"/>
        <v/>
      </c>
      <c r="F196" s="22" t="str">
        <f t="array" ref="F196">IF(OR(SUMPRODUCT(MAX(($A$3:$A$490)*(ISTEXT($B$3:$B$490))*(($A$3:$A$490=IFERROR(VLOOKUP(A196,$I$2:$I$14,1,0),0))+WEEKDAY($A$3:$A$490,2)=7)*($B$3:$B$490=B196)))=0,SUMPRODUCT(MAX(($A$3:$A$490)*($B$3:$B$490=B196)))&lt;&gt;A196),"",SUMPRODUCT(MAX(($A$3:$A$490)*(($A$3:$A$490=IFERROR(VLOOKUP(A196,$I$2:$I$14,1,0),0))+WEEKDAY($A$3:$A$490,2)=7)*($B$3:$B$490=B196))))</f>
        <v/>
      </c>
    </row>
    <row r="197" spans="1:6" x14ac:dyDescent="0.25">
      <c r="A197" s="9">
        <f t="shared" ref="A197:A260" si="11">A196+1</f>
        <v>43903</v>
      </c>
      <c r="B197" s="14"/>
      <c r="C197" s="13"/>
      <c r="D197" s="21" t="str">
        <f t="shared" si="10"/>
        <v/>
      </c>
      <c r="E197" s="21" t="str">
        <f t="shared" si="9"/>
        <v/>
      </c>
      <c r="F197" s="22" t="str">
        <f t="array" ref="F197">IF(OR(SUMPRODUCT(MAX(($A$3:$A$490)*(ISTEXT($B$3:$B$490))*(($A$3:$A$490=IFERROR(VLOOKUP(A197,$I$2:$I$14,1,0),0))+WEEKDAY($A$3:$A$490,2)=7)*($B$3:$B$490=B197)))=0,SUMPRODUCT(MAX(($A$3:$A$490)*($B$3:$B$490=B197)))&lt;&gt;A197),"",SUMPRODUCT(MAX(($A$3:$A$490)*(($A$3:$A$490=IFERROR(VLOOKUP(A197,$I$2:$I$14,1,0),0))+WEEKDAY($A$3:$A$490,2)=7)*($B$3:$B$490=B197))))</f>
        <v/>
      </c>
    </row>
    <row r="198" spans="1:6" x14ac:dyDescent="0.25">
      <c r="A198" s="9">
        <f t="shared" si="11"/>
        <v>43904</v>
      </c>
      <c r="B198" s="14"/>
      <c r="C198" s="13"/>
      <c r="D198" s="21" t="str">
        <f t="shared" si="10"/>
        <v/>
      </c>
      <c r="E198" s="21" t="str">
        <f t="shared" si="9"/>
        <v/>
      </c>
      <c r="F198" s="22" t="str">
        <f t="array" ref="F198">IF(OR(SUMPRODUCT(MAX(($A$3:$A$490)*(ISTEXT($B$3:$B$490))*(($A$3:$A$490=IFERROR(VLOOKUP(A198,$I$2:$I$14,1,0),0))+WEEKDAY($A$3:$A$490,2)=7)*($B$3:$B$490=B198)))=0,SUMPRODUCT(MAX(($A$3:$A$490)*($B$3:$B$490=B198)))&lt;&gt;A198),"",SUMPRODUCT(MAX(($A$3:$A$490)*(($A$3:$A$490=IFERROR(VLOOKUP(A198,$I$2:$I$14,1,0),0))+WEEKDAY($A$3:$A$490,2)=7)*($B$3:$B$490=B198))))</f>
        <v/>
      </c>
    </row>
    <row r="199" spans="1:6" x14ac:dyDescent="0.25">
      <c r="A199" s="9">
        <f t="shared" si="11"/>
        <v>43905</v>
      </c>
      <c r="B199" s="14"/>
      <c r="C199" s="13"/>
      <c r="D199" s="21" t="str">
        <f t="shared" si="10"/>
        <v/>
      </c>
      <c r="E199" s="21" t="str">
        <f t="shared" si="9"/>
        <v/>
      </c>
      <c r="F199" s="22" t="str">
        <f t="array" ref="F199">IF(OR(SUMPRODUCT(MAX(($A$3:$A$490)*(ISTEXT($B$3:$B$490))*(($A$3:$A$490=IFERROR(VLOOKUP(A199,$I$2:$I$14,1,0),0))+WEEKDAY($A$3:$A$490,2)=7)*($B$3:$B$490=B199)))=0,SUMPRODUCT(MAX(($A$3:$A$490)*($B$3:$B$490=B199)))&lt;&gt;A199),"",SUMPRODUCT(MAX(($A$3:$A$490)*(($A$3:$A$490=IFERROR(VLOOKUP(A199,$I$2:$I$14,1,0),0))+WEEKDAY($A$3:$A$490,2)=7)*($B$3:$B$490=B199))))</f>
        <v/>
      </c>
    </row>
    <row r="200" spans="1:6" x14ac:dyDescent="0.25">
      <c r="A200" s="9">
        <f t="shared" si="11"/>
        <v>43906</v>
      </c>
      <c r="B200" s="14"/>
      <c r="C200" s="13"/>
      <c r="D200" s="21" t="str">
        <f t="shared" si="10"/>
        <v/>
      </c>
      <c r="E200" s="21" t="str">
        <f t="shared" si="9"/>
        <v/>
      </c>
      <c r="F200" s="22" t="str">
        <f t="array" ref="F200">IF(OR(SUMPRODUCT(MAX(($A$3:$A$490)*(ISTEXT($B$3:$B$490))*(($A$3:$A$490=IFERROR(VLOOKUP(A200,$I$2:$I$14,1,0),0))+WEEKDAY($A$3:$A$490,2)=7)*($B$3:$B$490=B200)))=0,SUMPRODUCT(MAX(($A$3:$A$490)*($B$3:$B$490=B200)))&lt;&gt;A200),"",SUMPRODUCT(MAX(($A$3:$A$490)*(($A$3:$A$490=IFERROR(VLOOKUP(A200,$I$2:$I$14,1,0),0))+WEEKDAY($A$3:$A$490,2)=7)*($B$3:$B$490=B200))))</f>
        <v/>
      </c>
    </row>
    <row r="201" spans="1:6" x14ac:dyDescent="0.25">
      <c r="A201" s="9">
        <f t="shared" si="11"/>
        <v>43907</v>
      </c>
      <c r="B201" s="14"/>
      <c r="C201" s="13"/>
      <c r="D201" s="21" t="str">
        <f t="shared" si="10"/>
        <v/>
      </c>
      <c r="E201" s="21" t="str">
        <f t="shared" si="9"/>
        <v/>
      </c>
      <c r="F201" s="22" t="str">
        <f t="array" ref="F201">IF(OR(SUMPRODUCT(MAX(($A$3:$A$490)*(ISTEXT($B$3:$B$490))*(($A$3:$A$490=IFERROR(VLOOKUP(A201,$I$2:$I$14,1,0),0))+WEEKDAY($A$3:$A$490,2)=7)*($B$3:$B$490=B201)))=0,SUMPRODUCT(MAX(($A$3:$A$490)*($B$3:$B$490=B201)))&lt;&gt;A201),"",SUMPRODUCT(MAX(($A$3:$A$490)*(($A$3:$A$490=IFERROR(VLOOKUP(A201,$I$2:$I$14,1,0),0))+WEEKDAY($A$3:$A$490,2)=7)*($B$3:$B$490=B201))))</f>
        <v/>
      </c>
    </row>
    <row r="202" spans="1:6" x14ac:dyDescent="0.25">
      <c r="A202" s="9">
        <f t="shared" si="11"/>
        <v>43908</v>
      </c>
      <c r="B202" s="14"/>
      <c r="C202" s="13"/>
      <c r="D202" s="21" t="str">
        <f t="shared" si="10"/>
        <v/>
      </c>
      <c r="E202" s="21" t="str">
        <f t="shared" si="9"/>
        <v/>
      </c>
      <c r="F202" s="22" t="str">
        <f t="array" ref="F202">IF(OR(SUMPRODUCT(MAX(($A$3:$A$490)*(ISTEXT($B$3:$B$490))*(($A$3:$A$490=IFERROR(VLOOKUP(A202,$I$2:$I$14,1,0),0))+WEEKDAY($A$3:$A$490,2)=7)*($B$3:$B$490=B202)))=0,SUMPRODUCT(MAX(($A$3:$A$490)*($B$3:$B$490=B202)))&lt;&gt;A202),"",SUMPRODUCT(MAX(($A$3:$A$490)*(($A$3:$A$490=IFERROR(VLOOKUP(A202,$I$2:$I$14,1,0),0))+WEEKDAY($A$3:$A$490,2)=7)*($B$3:$B$490=B202))))</f>
        <v/>
      </c>
    </row>
    <row r="203" spans="1:6" x14ac:dyDescent="0.25">
      <c r="A203" s="9">
        <f t="shared" si="11"/>
        <v>43909</v>
      </c>
      <c r="B203" s="14"/>
      <c r="C203" s="13"/>
      <c r="D203" s="21" t="str">
        <f t="shared" si="10"/>
        <v/>
      </c>
      <c r="E203" s="21" t="str">
        <f t="shared" si="9"/>
        <v/>
      </c>
      <c r="F203" s="22" t="str">
        <f t="array" ref="F203">IF(OR(SUMPRODUCT(MAX(($A$3:$A$490)*(ISTEXT($B$3:$B$490))*(($A$3:$A$490=IFERROR(VLOOKUP(A203,$I$2:$I$14,1,0),0))+WEEKDAY($A$3:$A$490,2)=7)*($B$3:$B$490=B203)))=0,SUMPRODUCT(MAX(($A$3:$A$490)*($B$3:$B$490=B203)))&lt;&gt;A203),"",SUMPRODUCT(MAX(($A$3:$A$490)*(($A$3:$A$490=IFERROR(VLOOKUP(A203,$I$2:$I$14,1,0),0))+WEEKDAY($A$3:$A$490,2)=7)*($B$3:$B$490=B203))))</f>
        <v/>
      </c>
    </row>
    <row r="204" spans="1:6" x14ac:dyDescent="0.25">
      <c r="A204" s="9">
        <f t="shared" si="11"/>
        <v>43910</v>
      </c>
      <c r="B204" s="14"/>
      <c r="C204" s="13"/>
      <c r="D204" s="21" t="str">
        <f t="shared" si="10"/>
        <v/>
      </c>
      <c r="E204" s="21" t="str">
        <f t="shared" si="9"/>
        <v/>
      </c>
      <c r="F204" s="22" t="str">
        <f t="array" ref="F204">IF(OR(SUMPRODUCT(MAX(($A$3:$A$490)*(ISTEXT($B$3:$B$490))*(($A$3:$A$490=IFERROR(VLOOKUP(A204,$I$2:$I$14,1,0),0))+WEEKDAY($A$3:$A$490,2)=7)*($B$3:$B$490=B204)))=0,SUMPRODUCT(MAX(($A$3:$A$490)*($B$3:$B$490=B204)))&lt;&gt;A204),"",SUMPRODUCT(MAX(($A$3:$A$490)*(($A$3:$A$490=IFERROR(VLOOKUP(A204,$I$2:$I$14,1,0),0))+WEEKDAY($A$3:$A$490,2)=7)*($B$3:$B$490=B204))))</f>
        <v/>
      </c>
    </row>
    <row r="205" spans="1:6" x14ac:dyDescent="0.25">
      <c r="A205" s="9">
        <f t="shared" si="11"/>
        <v>43911</v>
      </c>
      <c r="B205" s="14"/>
      <c r="C205" s="13"/>
      <c r="D205" s="21" t="str">
        <f t="shared" si="10"/>
        <v/>
      </c>
      <c r="E205" s="21" t="str">
        <f t="shared" si="9"/>
        <v/>
      </c>
      <c r="F205" s="22" t="str">
        <f t="array" ref="F205">IF(OR(SUMPRODUCT(MAX(($A$3:$A$490)*(ISTEXT($B$3:$B$490))*(($A$3:$A$490=IFERROR(VLOOKUP(A205,$I$2:$I$14,1,0),0))+WEEKDAY($A$3:$A$490,2)=7)*($B$3:$B$490=B205)))=0,SUMPRODUCT(MAX(($A$3:$A$490)*($B$3:$B$490=B205)))&lt;&gt;A205),"",SUMPRODUCT(MAX(($A$3:$A$490)*(($A$3:$A$490=IFERROR(VLOOKUP(A205,$I$2:$I$14,1,0),0))+WEEKDAY($A$3:$A$490,2)=7)*($B$3:$B$490=B205))))</f>
        <v/>
      </c>
    </row>
    <row r="206" spans="1:6" x14ac:dyDescent="0.25">
      <c r="A206" s="9">
        <f t="shared" si="11"/>
        <v>43912</v>
      </c>
      <c r="B206" s="14"/>
      <c r="C206" s="13"/>
      <c r="D206" s="21" t="str">
        <f t="shared" si="10"/>
        <v/>
      </c>
      <c r="E206" s="21" t="str">
        <f t="shared" si="9"/>
        <v/>
      </c>
      <c r="F206" s="22" t="str">
        <f t="array" ref="F206">IF(OR(SUMPRODUCT(MAX(($A$3:$A$490)*(ISTEXT($B$3:$B$490))*(($A$3:$A$490=IFERROR(VLOOKUP(A206,$I$2:$I$14,1,0),0))+WEEKDAY($A$3:$A$490,2)=7)*($B$3:$B$490=B206)))=0,SUMPRODUCT(MAX(($A$3:$A$490)*($B$3:$B$490=B206)))&lt;&gt;A206),"",SUMPRODUCT(MAX(($A$3:$A$490)*(($A$3:$A$490=IFERROR(VLOOKUP(A206,$I$2:$I$14,1,0),0))+WEEKDAY($A$3:$A$490,2)=7)*($B$3:$B$490=B206))))</f>
        <v/>
      </c>
    </row>
    <row r="207" spans="1:6" x14ac:dyDescent="0.25">
      <c r="A207" s="9">
        <f t="shared" si="11"/>
        <v>43913</v>
      </c>
      <c r="B207" s="14"/>
      <c r="C207" s="13"/>
      <c r="D207" s="21" t="str">
        <f t="shared" si="10"/>
        <v/>
      </c>
      <c r="E207" s="21" t="str">
        <f t="shared" si="9"/>
        <v/>
      </c>
      <c r="F207" s="22" t="str">
        <f t="array" ref="F207">IF(OR(SUMPRODUCT(MAX(($A$3:$A$490)*(ISTEXT($B$3:$B$490))*(($A$3:$A$490=IFERROR(VLOOKUP(A207,$I$2:$I$14,1,0),0))+WEEKDAY($A$3:$A$490,2)=7)*($B$3:$B$490=B207)))=0,SUMPRODUCT(MAX(($A$3:$A$490)*($B$3:$B$490=B207)))&lt;&gt;A207),"",SUMPRODUCT(MAX(($A$3:$A$490)*(($A$3:$A$490=IFERROR(VLOOKUP(A207,$I$2:$I$14,1,0),0))+WEEKDAY($A$3:$A$490,2)=7)*($B$3:$B$490=B207))))</f>
        <v/>
      </c>
    </row>
    <row r="208" spans="1:6" x14ac:dyDescent="0.25">
      <c r="A208" s="9">
        <f t="shared" si="11"/>
        <v>43914</v>
      </c>
      <c r="B208" s="14"/>
      <c r="C208" s="13"/>
      <c r="D208" s="21" t="str">
        <f t="shared" si="10"/>
        <v/>
      </c>
      <c r="E208" s="21" t="str">
        <f t="shared" si="9"/>
        <v/>
      </c>
      <c r="F208" s="22" t="str">
        <f t="array" ref="F208">IF(OR(SUMPRODUCT(MAX(($A$3:$A$490)*(ISTEXT($B$3:$B$490))*(($A$3:$A$490=IFERROR(VLOOKUP(A208,$I$2:$I$14,1,0),0))+WEEKDAY($A$3:$A$490,2)=7)*($B$3:$B$490=B208)))=0,SUMPRODUCT(MAX(($A$3:$A$490)*($B$3:$B$490=B208)))&lt;&gt;A208),"",SUMPRODUCT(MAX(($A$3:$A$490)*(($A$3:$A$490=IFERROR(VLOOKUP(A208,$I$2:$I$14,1,0),0))+WEEKDAY($A$3:$A$490,2)=7)*($B$3:$B$490=B208))))</f>
        <v/>
      </c>
    </row>
    <row r="209" spans="1:6" x14ac:dyDescent="0.25">
      <c r="A209" s="9">
        <f t="shared" si="11"/>
        <v>43915</v>
      </c>
      <c r="B209" s="14"/>
      <c r="C209" s="13"/>
      <c r="D209" s="21" t="str">
        <f t="shared" si="10"/>
        <v/>
      </c>
      <c r="E209" s="21" t="str">
        <f t="shared" si="9"/>
        <v/>
      </c>
      <c r="F209" s="22" t="str">
        <f t="array" ref="F209">IF(OR(SUMPRODUCT(MAX(($A$3:$A$490)*(ISTEXT($B$3:$B$490))*(($A$3:$A$490=IFERROR(VLOOKUP(A209,$I$2:$I$14,1,0),0))+WEEKDAY($A$3:$A$490,2)=7)*($B$3:$B$490=B209)))=0,SUMPRODUCT(MAX(($A$3:$A$490)*($B$3:$B$490=B209)))&lt;&gt;A209),"",SUMPRODUCT(MAX(($A$3:$A$490)*(($A$3:$A$490=IFERROR(VLOOKUP(A209,$I$2:$I$14,1,0),0))+WEEKDAY($A$3:$A$490,2)=7)*($B$3:$B$490=B209))))</f>
        <v/>
      </c>
    </row>
    <row r="210" spans="1:6" x14ac:dyDescent="0.25">
      <c r="A210" s="9">
        <f t="shared" si="11"/>
        <v>43916</v>
      </c>
      <c r="B210" s="14"/>
      <c r="C210" s="13"/>
      <c r="D210" s="21" t="str">
        <f t="shared" si="10"/>
        <v/>
      </c>
      <c r="E210" s="21" t="str">
        <f t="shared" si="9"/>
        <v/>
      </c>
      <c r="F210" s="22" t="str">
        <f t="array" ref="F210">IF(OR(SUMPRODUCT(MAX(($A$3:$A$490)*(ISTEXT($B$3:$B$490))*(($A$3:$A$490=IFERROR(VLOOKUP(A210,$I$2:$I$14,1,0),0))+WEEKDAY($A$3:$A$490,2)=7)*($B$3:$B$490=B210)))=0,SUMPRODUCT(MAX(($A$3:$A$490)*($B$3:$B$490=B210)))&lt;&gt;A210),"",SUMPRODUCT(MAX(($A$3:$A$490)*(($A$3:$A$490=IFERROR(VLOOKUP(A210,$I$2:$I$14,1,0),0))+WEEKDAY($A$3:$A$490,2)=7)*($B$3:$B$490=B210))))</f>
        <v/>
      </c>
    </row>
    <row r="211" spans="1:6" x14ac:dyDescent="0.25">
      <c r="A211" s="9">
        <f t="shared" si="11"/>
        <v>43917</v>
      </c>
      <c r="B211" s="14"/>
      <c r="C211" s="13"/>
      <c r="D211" s="21" t="str">
        <f t="shared" si="10"/>
        <v/>
      </c>
      <c r="E211" s="21" t="str">
        <f t="shared" si="9"/>
        <v/>
      </c>
      <c r="F211" s="22" t="str">
        <f t="array" ref="F211">IF(OR(SUMPRODUCT(MAX(($A$3:$A$490)*(ISTEXT($B$3:$B$490))*(($A$3:$A$490=IFERROR(VLOOKUP(A211,$I$2:$I$14,1,0),0))+WEEKDAY($A$3:$A$490,2)=7)*($B$3:$B$490=B211)))=0,SUMPRODUCT(MAX(($A$3:$A$490)*($B$3:$B$490=B211)))&lt;&gt;A211),"",SUMPRODUCT(MAX(($A$3:$A$490)*(($A$3:$A$490=IFERROR(VLOOKUP(A211,$I$2:$I$14,1,0),0))+WEEKDAY($A$3:$A$490,2)=7)*($B$3:$B$490=B211))))</f>
        <v/>
      </c>
    </row>
    <row r="212" spans="1:6" x14ac:dyDescent="0.25">
      <c r="A212" s="9">
        <f t="shared" si="11"/>
        <v>43918</v>
      </c>
      <c r="B212" s="14"/>
      <c r="C212" s="13"/>
      <c r="D212" s="21" t="str">
        <f t="shared" si="10"/>
        <v/>
      </c>
      <c r="E212" s="21" t="str">
        <f t="shared" si="9"/>
        <v/>
      </c>
      <c r="F212" s="22" t="str">
        <f t="array" ref="F212">IF(OR(SUMPRODUCT(MAX(($A$3:$A$490)*(ISTEXT($B$3:$B$490))*(($A$3:$A$490=IFERROR(VLOOKUP(A212,$I$2:$I$14,1,0),0))+WEEKDAY($A$3:$A$490,2)=7)*($B$3:$B$490=B212)))=0,SUMPRODUCT(MAX(($A$3:$A$490)*($B$3:$B$490=B212)))&lt;&gt;A212),"",SUMPRODUCT(MAX(($A$3:$A$490)*(($A$3:$A$490=IFERROR(VLOOKUP(A212,$I$2:$I$14,1,0),0))+WEEKDAY($A$3:$A$490,2)=7)*($B$3:$B$490=B212))))</f>
        <v/>
      </c>
    </row>
    <row r="213" spans="1:6" x14ac:dyDescent="0.25">
      <c r="A213" s="9">
        <f t="shared" si="11"/>
        <v>43919</v>
      </c>
      <c r="B213" s="14"/>
      <c r="C213" s="13"/>
      <c r="D213" s="21" t="str">
        <f t="shared" si="10"/>
        <v/>
      </c>
      <c r="E213" s="21" t="str">
        <f t="shared" si="9"/>
        <v/>
      </c>
      <c r="F213" s="22" t="str">
        <f t="array" ref="F213">IF(OR(SUMPRODUCT(MAX(($A$3:$A$490)*(ISTEXT($B$3:$B$490))*(($A$3:$A$490=IFERROR(VLOOKUP(A213,$I$2:$I$14,1,0),0))+WEEKDAY($A$3:$A$490,2)=7)*($B$3:$B$490=B213)))=0,SUMPRODUCT(MAX(($A$3:$A$490)*($B$3:$B$490=B213)))&lt;&gt;A213),"",SUMPRODUCT(MAX(($A$3:$A$490)*(($A$3:$A$490=IFERROR(VLOOKUP(A213,$I$2:$I$14,1,0),0))+WEEKDAY($A$3:$A$490,2)=7)*($B$3:$B$490=B213))))</f>
        <v/>
      </c>
    </row>
    <row r="214" spans="1:6" x14ac:dyDescent="0.25">
      <c r="A214" s="9">
        <f t="shared" si="11"/>
        <v>43920</v>
      </c>
      <c r="B214" s="14"/>
      <c r="C214" s="13"/>
      <c r="D214" s="21" t="str">
        <f t="shared" si="10"/>
        <v/>
      </c>
      <c r="E214" s="21" t="str">
        <f t="shared" si="9"/>
        <v/>
      </c>
      <c r="F214" s="22" t="str">
        <f t="array" ref="F214">IF(OR(SUMPRODUCT(MAX(($A$3:$A$490)*(ISTEXT($B$3:$B$490))*(($A$3:$A$490=IFERROR(VLOOKUP(A214,$I$2:$I$14,1,0),0))+WEEKDAY($A$3:$A$490,2)=7)*($B$3:$B$490=B214)))=0,SUMPRODUCT(MAX(($A$3:$A$490)*($B$3:$B$490=B214)))&lt;&gt;A214),"",SUMPRODUCT(MAX(($A$3:$A$490)*(($A$3:$A$490=IFERROR(VLOOKUP(A214,$I$2:$I$14,1,0),0))+WEEKDAY($A$3:$A$490,2)=7)*($B$3:$B$490=B214))))</f>
        <v/>
      </c>
    </row>
    <row r="215" spans="1:6" x14ac:dyDescent="0.25">
      <c r="A215" s="9">
        <f t="shared" si="11"/>
        <v>43921</v>
      </c>
      <c r="B215" s="14"/>
      <c r="C215" s="13"/>
      <c r="D215" s="21" t="str">
        <f t="shared" si="10"/>
        <v/>
      </c>
      <c r="E215" s="21" t="str">
        <f t="shared" si="9"/>
        <v/>
      </c>
      <c r="F215" s="22" t="str">
        <f t="array" ref="F215">IF(OR(SUMPRODUCT(MAX(($A$3:$A$490)*(ISTEXT($B$3:$B$490))*(($A$3:$A$490=IFERROR(VLOOKUP(A215,$I$2:$I$14,1,0),0))+WEEKDAY($A$3:$A$490,2)=7)*($B$3:$B$490=B215)))=0,SUMPRODUCT(MAX(($A$3:$A$490)*($B$3:$B$490=B215)))&lt;&gt;A215),"",SUMPRODUCT(MAX(($A$3:$A$490)*(($A$3:$A$490=IFERROR(VLOOKUP(A215,$I$2:$I$14,1,0),0))+WEEKDAY($A$3:$A$490,2)=7)*($B$3:$B$490=B215))))</f>
        <v/>
      </c>
    </row>
    <row r="216" spans="1:6" x14ac:dyDescent="0.25">
      <c r="A216" s="9">
        <f t="shared" si="11"/>
        <v>43922</v>
      </c>
      <c r="B216" s="14"/>
      <c r="C216" s="13"/>
      <c r="D216" s="21" t="str">
        <f t="shared" si="10"/>
        <v/>
      </c>
      <c r="E216" s="21" t="str">
        <f t="shared" si="9"/>
        <v/>
      </c>
      <c r="F216" s="22" t="str">
        <f t="array" ref="F216">IF(OR(SUMPRODUCT(MAX(($A$3:$A$490)*(ISTEXT($B$3:$B$490))*(($A$3:$A$490=IFERROR(VLOOKUP(A216,$I$2:$I$14,1,0),0))+WEEKDAY($A$3:$A$490,2)=7)*($B$3:$B$490=B216)))=0,SUMPRODUCT(MAX(($A$3:$A$490)*($B$3:$B$490=B216)))&lt;&gt;A216),"",SUMPRODUCT(MAX(($A$3:$A$490)*(($A$3:$A$490=IFERROR(VLOOKUP(A216,$I$2:$I$14,1,0),0))+WEEKDAY($A$3:$A$490,2)=7)*($B$3:$B$490=B216))))</f>
        <v/>
      </c>
    </row>
    <row r="217" spans="1:6" x14ac:dyDescent="0.25">
      <c r="A217" s="9">
        <f t="shared" si="11"/>
        <v>43923</v>
      </c>
      <c r="B217" s="14"/>
      <c r="C217" s="13"/>
      <c r="D217" s="21" t="str">
        <f t="shared" si="10"/>
        <v/>
      </c>
      <c r="E217" s="21" t="str">
        <f t="shared" si="9"/>
        <v/>
      </c>
      <c r="F217" s="22" t="str">
        <f t="array" ref="F217">IF(OR(SUMPRODUCT(MAX(($A$3:$A$490)*(ISTEXT($B$3:$B$490))*(($A$3:$A$490=IFERROR(VLOOKUP(A217,$I$2:$I$14,1,0),0))+WEEKDAY($A$3:$A$490,2)=7)*($B$3:$B$490=B217)))=0,SUMPRODUCT(MAX(($A$3:$A$490)*($B$3:$B$490=B217)))&lt;&gt;A217),"",SUMPRODUCT(MAX(($A$3:$A$490)*(($A$3:$A$490=IFERROR(VLOOKUP(A217,$I$2:$I$14,1,0),0))+WEEKDAY($A$3:$A$490,2)=7)*($B$3:$B$490=B217))))</f>
        <v/>
      </c>
    </row>
    <row r="218" spans="1:6" x14ac:dyDescent="0.25">
      <c r="A218" s="9">
        <f t="shared" si="11"/>
        <v>43924</v>
      </c>
      <c r="B218" s="14"/>
      <c r="C218" s="13"/>
      <c r="D218" s="21" t="str">
        <f t="shared" si="10"/>
        <v/>
      </c>
      <c r="E218" s="21" t="str">
        <f t="shared" si="9"/>
        <v/>
      </c>
      <c r="F218" s="22" t="str">
        <f t="array" ref="F218">IF(OR(SUMPRODUCT(MAX(($A$3:$A$490)*(ISTEXT($B$3:$B$490))*(($A$3:$A$490=IFERROR(VLOOKUP(A218,$I$2:$I$14,1,0),0))+WEEKDAY($A$3:$A$490,2)=7)*($B$3:$B$490=B218)))=0,SUMPRODUCT(MAX(($A$3:$A$490)*($B$3:$B$490=B218)))&lt;&gt;A218),"",SUMPRODUCT(MAX(($A$3:$A$490)*(($A$3:$A$490=IFERROR(VLOOKUP(A218,$I$2:$I$14,1,0),0))+WEEKDAY($A$3:$A$490,2)=7)*($B$3:$B$490=B218))))</f>
        <v/>
      </c>
    </row>
    <row r="219" spans="1:6" x14ac:dyDescent="0.25">
      <c r="A219" s="9">
        <f t="shared" si="11"/>
        <v>43925</v>
      </c>
      <c r="B219" s="14"/>
      <c r="C219" s="13"/>
      <c r="D219" s="21" t="str">
        <f t="shared" si="10"/>
        <v/>
      </c>
      <c r="E219" s="21" t="str">
        <f t="shared" si="9"/>
        <v/>
      </c>
      <c r="F219" s="22" t="str">
        <f t="array" ref="F219">IF(OR(SUMPRODUCT(MAX(($A$3:$A$490)*(ISTEXT($B$3:$B$490))*(($A$3:$A$490=IFERROR(VLOOKUP(A219,$I$2:$I$14,1,0),0))+WEEKDAY($A$3:$A$490,2)=7)*($B$3:$B$490=B219)))=0,SUMPRODUCT(MAX(($A$3:$A$490)*($B$3:$B$490=B219)))&lt;&gt;A219),"",SUMPRODUCT(MAX(($A$3:$A$490)*(($A$3:$A$490=IFERROR(VLOOKUP(A219,$I$2:$I$14,1,0),0))+WEEKDAY($A$3:$A$490,2)=7)*($B$3:$B$490=B219))))</f>
        <v/>
      </c>
    </row>
    <row r="220" spans="1:6" x14ac:dyDescent="0.25">
      <c r="A220" s="9">
        <f t="shared" si="11"/>
        <v>43926</v>
      </c>
      <c r="B220" s="14"/>
      <c r="C220" s="13"/>
      <c r="D220" s="21" t="str">
        <f t="shared" si="10"/>
        <v/>
      </c>
      <c r="E220" s="21" t="str">
        <f t="shared" si="9"/>
        <v/>
      </c>
      <c r="F220" s="22" t="str">
        <f t="array" ref="F220">IF(OR(SUMPRODUCT(MAX(($A$3:$A$490)*(ISTEXT($B$3:$B$490))*(($A$3:$A$490=IFERROR(VLOOKUP(A220,$I$2:$I$14,1,0),0))+WEEKDAY($A$3:$A$490,2)=7)*($B$3:$B$490=B220)))=0,SUMPRODUCT(MAX(($A$3:$A$490)*($B$3:$B$490=B220)))&lt;&gt;A220),"",SUMPRODUCT(MAX(($A$3:$A$490)*(($A$3:$A$490=IFERROR(VLOOKUP(A220,$I$2:$I$14,1,0),0))+WEEKDAY($A$3:$A$490,2)=7)*($B$3:$B$490=B220))))</f>
        <v/>
      </c>
    </row>
    <row r="221" spans="1:6" x14ac:dyDescent="0.25">
      <c r="A221" s="9">
        <f t="shared" si="11"/>
        <v>43927</v>
      </c>
      <c r="B221" s="14"/>
      <c r="C221" s="13"/>
      <c r="D221" s="21" t="str">
        <f t="shared" si="10"/>
        <v/>
      </c>
      <c r="E221" s="21" t="str">
        <f t="shared" si="9"/>
        <v/>
      </c>
      <c r="F221" s="22" t="str">
        <f t="array" ref="F221">IF(OR(SUMPRODUCT(MAX(($A$3:$A$490)*(ISTEXT($B$3:$B$490))*(($A$3:$A$490=IFERROR(VLOOKUP(A221,$I$2:$I$14,1,0),0))+WEEKDAY($A$3:$A$490,2)=7)*($B$3:$B$490=B221)))=0,SUMPRODUCT(MAX(($A$3:$A$490)*($B$3:$B$490=B221)))&lt;&gt;A221),"",SUMPRODUCT(MAX(($A$3:$A$490)*(($A$3:$A$490=IFERROR(VLOOKUP(A221,$I$2:$I$14,1,0),0))+WEEKDAY($A$3:$A$490,2)=7)*($B$3:$B$490=B221))))</f>
        <v/>
      </c>
    </row>
    <row r="222" spans="1:6" x14ac:dyDescent="0.25">
      <c r="A222" s="9">
        <f t="shared" si="11"/>
        <v>43928</v>
      </c>
      <c r="B222" s="14"/>
      <c r="C222" s="13"/>
      <c r="D222" s="21" t="str">
        <f t="shared" si="10"/>
        <v/>
      </c>
      <c r="E222" s="21" t="str">
        <f t="shared" si="9"/>
        <v/>
      </c>
      <c r="F222" s="22" t="str">
        <f t="array" ref="F222">IF(OR(SUMPRODUCT(MAX(($A$3:$A$490)*(ISTEXT($B$3:$B$490))*(($A$3:$A$490=IFERROR(VLOOKUP(A222,$I$2:$I$14,1,0),0))+WEEKDAY($A$3:$A$490,2)=7)*($B$3:$B$490=B222)))=0,SUMPRODUCT(MAX(($A$3:$A$490)*($B$3:$B$490=B222)))&lt;&gt;A222),"",SUMPRODUCT(MAX(($A$3:$A$490)*(($A$3:$A$490=IFERROR(VLOOKUP(A222,$I$2:$I$14,1,0),0))+WEEKDAY($A$3:$A$490,2)=7)*($B$3:$B$490=B222))))</f>
        <v/>
      </c>
    </row>
    <row r="223" spans="1:6" x14ac:dyDescent="0.25">
      <c r="A223" s="9">
        <f t="shared" si="11"/>
        <v>43929</v>
      </c>
      <c r="B223" s="14"/>
      <c r="C223" s="13"/>
      <c r="D223" s="21" t="str">
        <f t="shared" si="10"/>
        <v/>
      </c>
      <c r="E223" s="21" t="str">
        <f t="shared" si="9"/>
        <v/>
      </c>
      <c r="F223" s="22" t="str">
        <f t="array" ref="F223">IF(OR(SUMPRODUCT(MAX(($A$3:$A$490)*(ISTEXT($B$3:$B$490))*(($A$3:$A$490=IFERROR(VLOOKUP(A223,$I$2:$I$14,1,0),0))+WEEKDAY($A$3:$A$490,2)=7)*($B$3:$B$490=B223)))=0,SUMPRODUCT(MAX(($A$3:$A$490)*($B$3:$B$490=B223)))&lt;&gt;A223),"",SUMPRODUCT(MAX(($A$3:$A$490)*(($A$3:$A$490=IFERROR(VLOOKUP(A223,$I$2:$I$14,1,0),0))+WEEKDAY($A$3:$A$490,2)=7)*($B$3:$B$490=B223))))</f>
        <v/>
      </c>
    </row>
    <row r="224" spans="1:6" x14ac:dyDescent="0.25">
      <c r="A224" s="9">
        <f t="shared" si="11"/>
        <v>43930</v>
      </c>
      <c r="B224" s="14"/>
      <c r="C224" s="13"/>
      <c r="D224" s="21" t="str">
        <f t="shared" si="10"/>
        <v/>
      </c>
      <c r="E224" s="21" t="str">
        <f t="shared" si="9"/>
        <v/>
      </c>
      <c r="F224" s="22" t="str">
        <f t="array" ref="F224">IF(OR(SUMPRODUCT(MAX(($A$3:$A$490)*(ISTEXT($B$3:$B$490))*(($A$3:$A$490=IFERROR(VLOOKUP(A224,$I$2:$I$14,1,0),0))+WEEKDAY($A$3:$A$490,2)=7)*($B$3:$B$490=B224)))=0,SUMPRODUCT(MAX(($A$3:$A$490)*($B$3:$B$490=B224)))&lt;&gt;A224),"",SUMPRODUCT(MAX(($A$3:$A$490)*(($A$3:$A$490=IFERROR(VLOOKUP(A224,$I$2:$I$14,1,0),0))+WEEKDAY($A$3:$A$490,2)=7)*($B$3:$B$490=B224))))</f>
        <v/>
      </c>
    </row>
    <row r="225" spans="1:6" x14ac:dyDescent="0.25">
      <c r="A225" s="9">
        <f t="shared" si="11"/>
        <v>43931</v>
      </c>
      <c r="B225" s="14"/>
      <c r="C225" s="13"/>
      <c r="D225" s="21" t="str">
        <f t="shared" si="10"/>
        <v/>
      </c>
      <c r="E225" s="21" t="str">
        <f t="shared" si="9"/>
        <v/>
      </c>
      <c r="F225" s="22" t="str">
        <f t="array" ref="F225">IF(OR(SUMPRODUCT(MAX(($A$3:$A$490)*(ISTEXT($B$3:$B$490))*(($A$3:$A$490=IFERROR(VLOOKUP(A225,$I$2:$I$14,1,0),0))+WEEKDAY($A$3:$A$490,2)=7)*($B$3:$B$490=B225)))=0,SUMPRODUCT(MAX(($A$3:$A$490)*($B$3:$B$490=B225)))&lt;&gt;A225),"",SUMPRODUCT(MAX(($A$3:$A$490)*(($A$3:$A$490=IFERROR(VLOOKUP(A225,$I$2:$I$14,1,0),0))+WEEKDAY($A$3:$A$490,2)=7)*($B$3:$B$490=B225))))</f>
        <v/>
      </c>
    </row>
    <row r="226" spans="1:6" x14ac:dyDescent="0.25">
      <c r="A226" s="9">
        <f t="shared" si="11"/>
        <v>43932</v>
      </c>
      <c r="B226" s="14"/>
      <c r="C226" s="13"/>
      <c r="D226" s="21" t="str">
        <f t="shared" si="10"/>
        <v/>
      </c>
      <c r="E226" s="21" t="str">
        <f t="shared" si="9"/>
        <v/>
      </c>
      <c r="F226" s="22" t="str">
        <f t="array" ref="F226">IF(OR(SUMPRODUCT(MAX(($A$3:$A$490)*(ISTEXT($B$3:$B$490))*(($A$3:$A$490=IFERROR(VLOOKUP(A226,$I$2:$I$14,1,0),0))+WEEKDAY($A$3:$A$490,2)=7)*($B$3:$B$490=B226)))=0,SUMPRODUCT(MAX(($A$3:$A$490)*($B$3:$B$490=B226)))&lt;&gt;A226),"",SUMPRODUCT(MAX(($A$3:$A$490)*(($A$3:$A$490=IFERROR(VLOOKUP(A226,$I$2:$I$14,1,0),0))+WEEKDAY($A$3:$A$490,2)=7)*($B$3:$B$490=B226))))</f>
        <v/>
      </c>
    </row>
    <row r="227" spans="1:6" x14ac:dyDescent="0.25">
      <c r="A227" s="9">
        <f t="shared" si="11"/>
        <v>43933</v>
      </c>
      <c r="B227" s="14"/>
      <c r="C227" s="13"/>
      <c r="D227" s="21" t="str">
        <f t="shared" si="10"/>
        <v/>
      </c>
      <c r="E227" s="21" t="str">
        <f t="shared" si="9"/>
        <v/>
      </c>
      <c r="F227" s="22" t="str">
        <f t="array" ref="F227">IF(OR(SUMPRODUCT(MAX(($A$3:$A$490)*(ISTEXT($B$3:$B$490))*(($A$3:$A$490=IFERROR(VLOOKUP(A227,$I$2:$I$14,1,0),0))+WEEKDAY($A$3:$A$490,2)=7)*($B$3:$B$490=B227)))=0,SUMPRODUCT(MAX(($A$3:$A$490)*($B$3:$B$490=B227)))&lt;&gt;A227),"",SUMPRODUCT(MAX(($A$3:$A$490)*(($A$3:$A$490=IFERROR(VLOOKUP(A227,$I$2:$I$14,1,0),0))+WEEKDAY($A$3:$A$490,2)=7)*($B$3:$B$490=B227))))</f>
        <v/>
      </c>
    </row>
    <row r="228" spans="1:6" x14ac:dyDescent="0.25">
      <c r="A228" s="9">
        <f t="shared" si="11"/>
        <v>43934</v>
      </c>
      <c r="B228" s="14"/>
      <c r="C228" s="13"/>
      <c r="D228" s="21" t="str">
        <f t="shared" si="10"/>
        <v/>
      </c>
      <c r="E228" s="21" t="str">
        <f t="shared" si="9"/>
        <v/>
      </c>
      <c r="F228" s="22" t="str">
        <f t="array" ref="F228">IF(OR(SUMPRODUCT(MAX(($A$3:$A$490)*(ISTEXT($B$3:$B$490))*(($A$3:$A$490=IFERROR(VLOOKUP(A228,$I$2:$I$14,1,0),0))+WEEKDAY($A$3:$A$490,2)=7)*($B$3:$B$490=B228)))=0,SUMPRODUCT(MAX(($A$3:$A$490)*($B$3:$B$490=B228)))&lt;&gt;A228),"",SUMPRODUCT(MAX(($A$3:$A$490)*(($A$3:$A$490=IFERROR(VLOOKUP(A228,$I$2:$I$14,1,0),0))+WEEKDAY($A$3:$A$490,2)=7)*($B$3:$B$490=B228))))</f>
        <v/>
      </c>
    </row>
    <row r="229" spans="1:6" x14ac:dyDescent="0.25">
      <c r="A229" s="9">
        <f t="shared" si="11"/>
        <v>43935</v>
      </c>
      <c r="B229" s="14"/>
      <c r="C229" s="13"/>
      <c r="D229" s="21" t="str">
        <f t="shared" si="10"/>
        <v/>
      </c>
      <c r="E229" s="21" t="str">
        <f t="shared" si="9"/>
        <v/>
      </c>
      <c r="F229" s="22" t="str">
        <f t="array" ref="F229">IF(OR(SUMPRODUCT(MAX(($A$3:$A$490)*(ISTEXT($B$3:$B$490))*(($A$3:$A$490=IFERROR(VLOOKUP(A229,$I$2:$I$14,1,0),0))+WEEKDAY($A$3:$A$490,2)=7)*($B$3:$B$490=B229)))=0,SUMPRODUCT(MAX(($A$3:$A$490)*($B$3:$B$490=B229)))&lt;&gt;A229),"",SUMPRODUCT(MAX(($A$3:$A$490)*(($A$3:$A$490=IFERROR(VLOOKUP(A229,$I$2:$I$14,1,0),0))+WEEKDAY($A$3:$A$490,2)=7)*($B$3:$B$490=B229))))</f>
        <v/>
      </c>
    </row>
    <row r="230" spans="1:6" x14ac:dyDescent="0.25">
      <c r="A230" s="9">
        <f t="shared" si="11"/>
        <v>43936</v>
      </c>
      <c r="B230" s="14"/>
      <c r="C230" s="13"/>
      <c r="D230" s="21" t="str">
        <f t="shared" si="10"/>
        <v/>
      </c>
      <c r="E230" s="21" t="str">
        <f t="shared" si="9"/>
        <v/>
      </c>
      <c r="F230" s="22" t="str">
        <f t="array" ref="F230">IF(OR(SUMPRODUCT(MAX(($A$3:$A$490)*(ISTEXT($B$3:$B$490))*(($A$3:$A$490=IFERROR(VLOOKUP(A230,$I$2:$I$14,1,0),0))+WEEKDAY($A$3:$A$490,2)=7)*($B$3:$B$490=B230)))=0,SUMPRODUCT(MAX(($A$3:$A$490)*($B$3:$B$490=B230)))&lt;&gt;A230),"",SUMPRODUCT(MAX(($A$3:$A$490)*(($A$3:$A$490=IFERROR(VLOOKUP(A230,$I$2:$I$14,1,0),0))+WEEKDAY($A$3:$A$490,2)=7)*($B$3:$B$490=B230))))</f>
        <v/>
      </c>
    </row>
    <row r="231" spans="1:6" x14ac:dyDescent="0.25">
      <c r="A231" s="9">
        <f t="shared" si="11"/>
        <v>43937</v>
      </c>
      <c r="B231" s="14"/>
      <c r="C231" s="13"/>
      <c r="D231" s="21" t="str">
        <f t="shared" si="10"/>
        <v/>
      </c>
      <c r="E231" s="21" t="str">
        <f t="shared" si="9"/>
        <v/>
      </c>
      <c r="F231" s="22" t="str">
        <f t="array" ref="F231">IF(OR(SUMPRODUCT(MAX(($A$3:$A$490)*(ISTEXT($B$3:$B$490))*(($A$3:$A$490=IFERROR(VLOOKUP(A231,$I$2:$I$14,1,0),0))+WEEKDAY($A$3:$A$490,2)=7)*($B$3:$B$490=B231)))=0,SUMPRODUCT(MAX(($A$3:$A$490)*($B$3:$B$490=B231)))&lt;&gt;A231),"",SUMPRODUCT(MAX(($A$3:$A$490)*(($A$3:$A$490=IFERROR(VLOOKUP(A231,$I$2:$I$14,1,0),0))+WEEKDAY($A$3:$A$490,2)=7)*($B$3:$B$490=B231))))</f>
        <v/>
      </c>
    </row>
    <row r="232" spans="1:6" x14ac:dyDescent="0.25">
      <c r="A232" s="9">
        <f t="shared" si="11"/>
        <v>43938</v>
      </c>
      <c r="B232" s="14"/>
      <c r="C232" s="13"/>
      <c r="D232" s="21" t="str">
        <f t="shared" si="10"/>
        <v/>
      </c>
      <c r="E232" s="21" t="str">
        <f t="shared" si="9"/>
        <v/>
      </c>
      <c r="F232" s="22" t="str">
        <f t="array" ref="F232">IF(OR(SUMPRODUCT(MAX(($A$3:$A$490)*(ISTEXT($B$3:$B$490))*(($A$3:$A$490=IFERROR(VLOOKUP(A232,$I$2:$I$14,1,0),0))+WEEKDAY($A$3:$A$490,2)=7)*($B$3:$B$490=B232)))=0,SUMPRODUCT(MAX(($A$3:$A$490)*($B$3:$B$490=B232)))&lt;&gt;A232),"",SUMPRODUCT(MAX(($A$3:$A$490)*(($A$3:$A$490=IFERROR(VLOOKUP(A232,$I$2:$I$14,1,0),0))+WEEKDAY($A$3:$A$490,2)=7)*($B$3:$B$490=B232))))</f>
        <v/>
      </c>
    </row>
    <row r="233" spans="1:6" x14ac:dyDescent="0.25">
      <c r="A233" s="9">
        <f t="shared" si="11"/>
        <v>43939</v>
      </c>
      <c r="B233" s="14"/>
      <c r="C233" s="13"/>
      <c r="D233" s="21" t="str">
        <f t="shared" si="10"/>
        <v/>
      </c>
      <c r="E233" s="21" t="str">
        <f t="shared" si="9"/>
        <v/>
      </c>
      <c r="F233" s="22" t="str">
        <f t="array" ref="F233">IF(OR(SUMPRODUCT(MAX(($A$3:$A$490)*(ISTEXT($B$3:$B$490))*(($A$3:$A$490=IFERROR(VLOOKUP(A233,$I$2:$I$14,1,0),0))+WEEKDAY($A$3:$A$490,2)=7)*($B$3:$B$490=B233)))=0,SUMPRODUCT(MAX(($A$3:$A$490)*($B$3:$B$490=B233)))&lt;&gt;A233),"",SUMPRODUCT(MAX(($A$3:$A$490)*(($A$3:$A$490=IFERROR(VLOOKUP(A233,$I$2:$I$14,1,0),0))+WEEKDAY($A$3:$A$490,2)=7)*($B$3:$B$490=B233))))</f>
        <v/>
      </c>
    </row>
    <row r="234" spans="1:6" x14ac:dyDescent="0.25">
      <c r="A234" s="9">
        <f t="shared" si="11"/>
        <v>43940</v>
      </c>
      <c r="B234" s="14"/>
      <c r="C234" s="13"/>
      <c r="D234" s="21" t="str">
        <f t="shared" si="10"/>
        <v/>
      </c>
      <c r="E234" s="21" t="str">
        <f t="shared" si="9"/>
        <v/>
      </c>
      <c r="F234" s="22" t="str">
        <f t="array" ref="F234">IF(OR(SUMPRODUCT(MAX(($A$3:$A$490)*(ISTEXT($B$3:$B$490))*(($A$3:$A$490=IFERROR(VLOOKUP(A234,$I$2:$I$14,1,0),0))+WEEKDAY($A$3:$A$490,2)=7)*($B$3:$B$490=B234)))=0,SUMPRODUCT(MAX(($A$3:$A$490)*($B$3:$B$490=B234)))&lt;&gt;A234),"",SUMPRODUCT(MAX(($A$3:$A$490)*(($A$3:$A$490=IFERROR(VLOOKUP(A234,$I$2:$I$14,1,0),0))+WEEKDAY($A$3:$A$490,2)=7)*($B$3:$B$490=B234))))</f>
        <v/>
      </c>
    </row>
    <row r="235" spans="1:6" x14ac:dyDescent="0.25">
      <c r="A235" s="9">
        <f t="shared" si="11"/>
        <v>43941</v>
      </c>
      <c r="B235" s="14"/>
      <c r="C235" s="13"/>
      <c r="D235" s="21" t="str">
        <f t="shared" si="10"/>
        <v/>
      </c>
      <c r="E235" s="21" t="str">
        <f t="shared" si="9"/>
        <v/>
      </c>
      <c r="F235" s="22" t="str">
        <f t="array" ref="F235">IF(OR(SUMPRODUCT(MAX(($A$3:$A$490)*(ISTEXT($B$3:$B$490))*(($A$3:$A$490=IFERROR(VLOOKUP(A235,$I$2:$I$14,1,0),0))+WEEKDAY($A$3:$A$490,2)=7)*($B$3:$B$490=B235)))=0,SUMPRODUCT(MAX(($A$3:$A$490)*($B$3:$B$490=B235)))&lt;&gt;A235),"",SUMPRODUCT(MAX(($A$3:$A$490)*(($A$3:$A$490=IFERROR(VLOOKUP(A235,$I$2:$I$14,1,0),0))+WEEKDAY($A$3:$A$490,2)=7)*($B$3:$B$490=B235))))</f>
        <v/>
      </c>
    </row>
    <row r="236" spans="1:6" x14ac:dyDescent="0.25">
      <c r="A236" s="9">
        <f t="shared" si="11"/>
        <v>43942</v>
      </c>
      <c r="B236" s="14"/>
      <c r="C236" s="13"/>
      <c r="D236" s="21" t="str">
        <f t="shared" si="10"/>
        <v/>
      </c>
      <c r="E236" s="21" t="str">
        <f t="shared" si="9"/>
        <v/>
      </c>
      <c r="F236" s="22" t="str">
        <f t="array" ref="F236">IF(OR(SUMPRODUCT(MAX(($A$3:$A$490)*(ISTEXT($B$3:$B$490))*(($A$3:$A$490=IFERROR(VLOOKUP(A236,$I$2:$I$14,1,0),0))+WEEKDAY($A$3:$A$490,2)=7)*($B$3:$B$490=B236)))=0,SUMPRODUCT(MAX(($A$3:$A$490)*($B$3:$B$490=B236)))&lt;&gt;A236),"",SUMPRODUCT(MAX(($A$3:$A$490)*(($A$3:$A$490=IFERROR(VLOOKUP(A236,$I$2:$I$14,1,0),0))+WEEKDAY($A$3:$A$490,2)=7)*($B$3:$B$490=B236))))</f>
        <v/>
      </c>
    </row>
    <row r="237" spans="1:6" x14ac:dyDescent="0.25">
      <c r="A237" s="9">
        <f t="shared" si="11"/>
        <v>43943</v>
      </c>
      <c r="B237" s="14"/>
      <c r="C237" s="13"/>
      <c r="D237" s="21" t="str">
        <f t="shared" si="10"/>
        <v/>
      </c>
      <c r="E237" s="21" t="str">
        <f t="shared" si="9"/>
        <v/>
      </c>
      <c r="F237" s="22" t="str">
        <f t="array" ref="F237">IF(OR(SUMPRODUCT(MAX(($A$3:$A$490)*(ISTEXT($B$3:$B$490))*(($A$3:$A$490=IFERROR(VLOOKUP(A237,$I$2:$I$14,1,0),0))+WEEKDAY($A$3:$A$490,2)=7)*($B$3:$B$490=B237)))=0,SUMPRODUCT(MAX(($A$3:$A$490)*($B$3:$B$490=B237)))&lt;&gt;A237),"",SUMPRODUCT(MAX(($A$3:$A$490)*(($A$3:$A$490=IFERROR(VLOOKUP(A237,$I$2:$I$14,1,0),0))+WEEKDAY($A$3:$A$490,2)=7)*($B$3:$B$490=B237))))</f>
        <v/>
      </c>
    </row>
    <row r="238" spans="1:6" x14ac:dyDescent="0.25">
      <c r="A238" s="9">
        <f t="shared" si="11"/>
        <v>43944</v>
      </c>
      <c r="B238" s="14"/>
      <c r="C238" s="13"/>
      <c r="D238" s="21" t="str">
        <f t="shared" si="10"/>
        <v/>
      </c>
      <c r="E238" s="21" t="str">
        <f t="shared" si="9"/>
        <v/>
      </c>
      <c r="F238" s="22" t="str">
        <f t="array" ref="F238">IF(OR(SUMPRODUCT(MAX(($A$3:$A$490)*(ISTEXT($B$3:$B$490))*(($A$3:$A$490=IFERROR(VLOOKUP(A238,$I$2:$I$14,1,0),0))+WEEKDAY($A$3:$A$490,2)=7)*($B$3:$B$490=B238)))=0,SUMPRODUCT(MAX(($A$3:$A$490)*($B$3:$B$490=B238)))&lt;&gt;A238),"",SUMPRODUCT(MAX(($A$3:$A$490)*(($A$3:$A$490=IFERROR(VLOOKUP(A238,$I$2:$I$14,1,0),0))+WEEKDAY($A$3:$A$490,2)=7)*($B$3:$B$490=B238))))</f>
        <v/>
      </c>
    </row>
    <row r="239" spans="1:6" x14ac:dyDescent="0.25">
      <c r="A239" s="9">
        <f t="shared" si="11"/>
        <v>43945</v>
      </c>
      <c r="B239" s="14"/>
      <c r="C239" s="13"/>
      <c r="D239" s="21" t="str">
        <f t="shared" si="10"/>
        <v/>
      </c>
      <c r="E239" s="21" t="str">
        <f t="shared" si="9"/>
        <v/>
      </c>
      <c r="F239" s="22" t="str">
        <f t="array" ref="F239">IF(OR(SUMPRODUCT(MAX(($A$3:$A$490)*(ISTEXT($B$3:$B$490))*(($A$3:$A$490=IFERROR(VLOOKUP(A239,$I$2:$I$14,1,0),0))+WEEKDAY($A$3:$A$490,2)=7)*($B$3:$B$490=B239)))=0,SUMPRODUCT(MAX(($A$3:$A$490)*($B$3:$B$490=B239)))&lt;&gt;A239),"",SUMPRODUCT(MAX(($A$3:$A$490)*(($A$3:$A$490=IFERROR(VLOOKUP(A239,$I$2:$I$14,1,0),0))+WEEKDAY($A$3:$A$490,2)=7)*($B$3:$B$490=B239))))</f>
        <v/>
      </c>
    </row>
    <row r="240" spans="1:6" x14ac:dyDescent="0.25">
      <c r="A240" s="9">
        <f t="shared" si="11"/>
        <v>43946</v>
      </c>
      <c r="B240" s="14"/>
      <c r="C240" s="13"/>
      <c r="D240" s="21" t="str">
        <f t="shared" si="10"/>
        <v/>
      </c>
      <c r="E240" s="21" t="str">
        <f t="shared" si="9"/>
        <v/>
      </c>
      <c r="F240" s="22" t="str">
        <f t="array" ref="F240">IF(OR(SUMPRODUCT(MAX(($A$3:$A$490)*(ISTEXT($B$3:$B$490))*(($A$3:$A$490=IFERROR(VLOOKUP(A240,$I$2:$I$14,1,0),0))+WEEKDAY($A$3:$A$490,2)=7)*($B$3:$B$490=B240)))=0,SUMPRODUCT(MAX(($A$3:$A$490)*($B$3:$B$490=B240)))&lt;&gt;A240),"",SUMPRODUCT(MAX(($A$3:$A$490)*(($A$3:$A$490=IFERROR(VLOOKUP(A240,$I$2:$I$14,1,0),0))+WEEKDAY($A$3:$A$490,2)=7)*($B$3:$B$490=B240))))</f>
        <v/>
      </c>
    </row>
    <row r="241" spans="1:6" x14ac:dyDescent="0.25">
      <c r="A241" s="9">
        <f t="shared" si="11"/>
        <v>43947</v>
      </c>
      <c r="B241" s="14"/>
      <c r="C241" s="13"/>
      <c r="D241" s="21" t="str">
        <f t="shared" si="10"/>
        <v/>
      </c>
      <c r="E241" s="21" t="str">
        <f t="shared" si="9"/>
        <v/>
      </c>
      <c r="F241" s="22" t="str">
        <f t="array" ref="F241">IF(OR(SUMPRODUCT(MAX(($A$3:$A$490)*(ISTEXT($B$3:$B$490))*(($A$3:$A$490=IFERROR(VLOOKUP(A241,$I$2:$I$14,1,0),0))+WEEKDAY($A$3:$A$490,2)=7)*($B$3:$B$490=B241)))=0,SUMPRODUCT(MAX(($A$3:$A$490)*($B$3:$B$490=B241)))&lt;&gt;A241),"",SUMPRODUCT(MAX(($A$3:$A$490)*(($A$3:$A$490=IFERROR(VLOOKUP(A241,$I$2:$I$14,1,0),0))+WEEKDAY($A$3:$A$490,2)=7)*($B$3:$B$490=B241))))</f>
        <v/>
      </c>
    </row>
    <row r="242" spans="1:6" x14ac:dyDescent="0.25">
      <c r="A242" s="9">
        <f t="shared" si="11"/>
        <v>43948</v>
      </c>
      <c r="B242" s="14"/>
      <c r="C242" s="13"/>
      <c r="D242" s="21" t="str">
        <f t="shared" si="10"/>
        <v/>
      </c>
      <c r="E242" s="21" t="str">
        <f t="shared" si="9"/>
        <v/>
      </c>
      <c r="F242" s="22" t="str">
        <f t="array" ref="F242">IF(OR(SUMPRODUCT(MAX(($A$3:$A$490)*(ISTEXT($B$3:$B$490))*(($A$3:$A$490=IFERROR(VLOOKUP(A242,$I$2:$I$14,1,0),0))+WEEKDAY($A$3:$A$490,2)=7)*($B$3:$B$490=B242)))=0,SUMPRODUCT(MAX(($A$3:$A$490)*($B$3:$B$490=B242)))&lt;&gt;A242),"",SUMPRODUCT(MAX(($A$3:$A$490)*(($A$3:$A$490=IFERROR(VLOOKUP(A242,$I$2:$I$14,1,0),0))+WEEKDAY($A$3:$A$490,2)=7)*($B$3:$B$490=B242))))</f>
        <v/>
      </c>
    </row>
    <row r="243" spans="1:6" x14ac:dyDescent="0.25">
      <c r="A243" s="9">
        <f t="shared" si="11"/>
        <v>43949</v>
      </c>
      <c r="B243" s="14"/>
      <c r="C243" s="13"/>
      <c r="D243" s="21" t="str">
        <f t="shared" si="10"/>
        <v/>
      </c>
      <c r="E243" s="21" t="str">
        <f t="shared" si="9"/>
        <v/>
      </c>
      <c r="F243" s="22" t="str">
        <f t="array" ref="F243">IF(OR(SUMPRODUCT(MAX(($A$3:$A$490)*(ISTEXT($B$3:$B$490))*(($A$3:$A$490=IFERROR(VLOOKUP(A243,$I$2:$I$14,1,0),0))+WEEKDAY($A$3:$A$490,2)=7)*($B$3:$B$490=B243)))=0,SUMPRODUCT(MAX(($A$3:$A$490)*($B$3:$B$490=B243)))&lt;&gt;A243),"",SUMPRODUCT(MAX(($A$3:$A$490)*(($A$3:$A$490=IFERROR(VLOOKUP(A243,$I$2:$I$14,1,0),0))+WEEKDAY($A$3:$A$490,2)=7)*($B$3:$B$490=B243))))</f>
        <v/>
      </c>
    </row>
    <row r="244" spans="1:6" x14ac:dyDescent="0.25">
      <c r="A244" s="9">
        <f t="shared" si="11"/>
        <v>43950</v>
      </c>
      <c r="B244" s="14"/>
      <c r="C244" s="13"/>
      <c r="D244" s="21" t="str">
        <f t="shared" si="10"/>
        <v/>
      </c>
      <c r="E244" s="21" t="str">
        <f t="shared" si="9"/>
        <v/>
      </c>
      <c r="F244" s="22" t="str">
        <f t="array" ref="F244">IF(OR(SUMPRODUCT(MAX(($A$3:$A$490)*(ISTEXT($B$3:$B$490))*(($A$3:$A$490=IFERROR(VLOOKUP(A244,$I$2:$I$14,1,0),0))+WEEKDAY($A$3:$A$490,2)=7)*($B$3:$B$490=B244)))=0,SUMPRODUCT(MAX(($A$3:$A$490)*($B$3:$B$490=B244)))&lt;&gt;A244),"",SUMPRODUCT(MAX(($A$3:$A$490)*(($A$3:$A$490=IFERROR(VLOOKUP(A244,$I$2:$I$14,1,0),0))+WEEKDAY($A$3:$A$490,2)=7)*($B$3:$B$490=B244))))</f>
        <v/>
      </c>
    </row>
    <row r="245" spans="1:6" x14ac:dyDescent="0.25">
      <c r="A245" s="9">
        <f t="shared" si="11"/>
        <v>43951</v>
      </c>
      <c r="B245" s="14"/>
      <c r="C245" s="13"/>
      <c r="D245" s="21" t="str">
        <f t="shared" si="10"/>
        <v/>
      </c>
      <c r="E245" s="21" t="str">
        <f t="shared" si="9"/>
        <v/>
      </c>
      <c r="F245" s="22" t="str">
        <f t="array" ref="F245">IF(OR(SUMPRODUCT(MAX(($A$3:$A$490)*(ISTEXT($B$3:$B$490))*(($A$3:$A$490=IFERROR(VLOOKUP(A245,$I$2:$I$14,1,0),0))+WEEKDAY($A$3:$A$490,2)=7)*($B$3:$B$490=B245)))=0,SUMPRODUCT(MAX(($A$3:$A$490)*($B$3:$B$490=B245)))&lt;&gt;A245),"",SUMPRODUCT(MAX(($A$3:$A$490)*(($A$3:$A$490=IFERROR(VLOOKUP(A245,$I$2:$I$14,1,0),0))+WEEKDAY($A$3:$A$490,2)=7)*($B$3:$B$490=B245))))</f>
        <v/>
      </c>
    </row>
    <row r="246" spans="1:6" x14ac:dyDescent="0.25">
      <c r="A246" s="9">
        <f t="shared" si="11"/>
        <v>43952</v>
      </c>
      <c r="B246" s="14"/>
      <c r="C246" s="13"/>
      <c r="D246" s="21" t="str">
        <f t="shared" si="10"/>
        <v/>
      </c>
      <c r="E246" s="21" t="str">
        <f t="shared" si="9"/>
        <v/>
      </c>
      <c r="F246" s="22" t="str">
        <f t="array" ref="F246">IF(OR(SUMPRODUCT(MAX(($A$3:$A$490)*(ISTEXT($B$3:$B$490))*(($A$3:$A$490=IFERROR(VLOOKUP(A246,$I$2:$I$14,1,0),0))+WEEKDAY($A$3:$A$490,2)=7)*($B$3:$B$490=B246)))=0,SUMPRODUCT(MAX(($A$3:$A$490)*($B$3:$B$490=B246)))&lt;&gt;A246),"",SUMPRODUCT(MAX(($A$3:$A$490)*(($A$3:$A$490=IFERROR(VLOOKUP(A246,$I$2:$I$14,1,0),0))+WEEKDAY($A$3:$A$490,2)=7)*($B$3:$B$490=B246))))</f>
        <v/>
      </c>
    </row>
    <row r="247" spans="1:6" x14ac:dyDescent="0.25">
      <c r="A247" s="9">
        <f t="shared" si="11"/>
        <v>43953</v>
      </c>
      <c r="B247" s="14"/>
      <c r="C247" s="13"/>
      <c r="D247" s="21" t="str">
        <f t="shared" si="10"/>
        <v/>
      </c>
      <c r="E247" s="21" t="str">
        <f t="shared" si="9"/>
        <v/>
      </c>
      <c r="F247" s="22" t="str">
        <f t="array" ref="F247">IF(OR(SUMPRODUCT(MAX(($A$3:$A$490)*(ISTEXT($B$3:$B$490))*(($A$3:$A$490=IFERROR(VLOOKUP(A247,$I$2:$I$14,1,0),0))+WEEKDAY($A$3:$A$490,2)=7)*($B$3:$B$490=B247)))=0,SUMPRODUCT(MAX(($A$3:$A$490)*($B$3:$B$490=B247)))&lt;&gt;A247),"",SUMPRODUCT(MAX(($A$3:$A$490)*(($A$3:$A$490=IFERROR(VLOOKUP(A247,$I$2:$I$14,1,0),0))+WEEKDAY($A$3:$A$490,2)=7)*($B$3:$B$490=B247))))</f>
        <v/>
      </c>
    </row>
    <row r="248" spans="1:6" x14ac:dyDescent="0.25">
      <c r="A248" s="9">
        <f t="shared" si="11"/>
        <v>43954</v>
      </c>
      <c r="B248" s="14"/>
      <c r="C248" s="13"/>
      <c r="D248" s="21" t="str">
        <f t="shared" si="10"/>
        <v/>
      </c>
      <c r="E248" s="21" t="str">
        <f t="shared" si="9"/>
        <v/>
      </c>
      <c r="F248" s="22" t="str">
        <f t="array" ref="F248">IF(OR(SUMPRODUCT(MAX(($A$3:$A$490)*(ISTEXT($B$3:$B$490))*(($A$3:$A$490=IFERROR(VLOOKUP(A248,$I$2:$I$14,1,0),0))+WEEKDAY($A$3:$A$490,2)=7)*($B$3:$B$490=B248)))=0,SUMPRODUCT(MAX(($A$3:$A$490)*($B$3:$B$490=B248)))&lt;&gt;A248),"",SUMPRODUCT(MAX(($A$3:$A$490)*(($A$3:$A$490=IFERROR(VLOOKUP(A248,$I$2:$I$14,1,0),0))+WEEKDAY($A$3:$A$490,2)=7)*($B$3:$B$490=B248))))</f>
        <v/>
      </c>
    </row>
    <row r="249" spans="1:6" x14ac:dyDescent="0.25">
      <c r="A249" s="9">
        <f t="shared" si="11"/>
        <v>43955</v>
      </c>
      <c r="B249" s="14"/>
      <c r="C249" s="13"/>
      <c r="D249" s="21" t="str">
        <f t="shared" si="10"/>
        <v/>
      </c>
      <c r="E249" s="21" t="str">
        <f t="shared" si="9"/>
        <v/>
      </c>
      <c r="F249" s="22" t="str">
        <f t="array" ref="F249">IF(OR(SUMPRODUCT(MAX(($A$3:$A$490)*(ISTEXT($B$3:$B$490))*(($A$3:$A$490=IFERROR(VLOOKUP(A249,$I$2:$I$14,1,0),0))+WEEKDAY($A$3:$A$490,2)=7)*($B$3:$B$490=B249)))=0,SUMPRODUCT(MAX(($A$3:$A$490)*($B$3:$B$490=B249)))&lt;&gt;A249),"",SUMPRODUCT(MAX(($A$3:$A$490)*(($A$3:$A$490=IFERROR(VLOOKUP(A249,$I$2:$I$14,1,0),0))+WEEKDAY($A$3:$A$490,2)=7)*($B$3:$B$490=B249))))</f>
        <v/>
      </c>
    </row>
    <row r="250" spans="1:6" x14ac:dyDescent="0.25">
      <c r="A250" s="9">
        <f t="shared" si="11"/>
        <v>43956</v>
      </c>
      <c r="B250" s="14"/>
      <c r="C250" s="13"/>
      <c r="D250" s="21" t="str">
        <f t="shared" si="10"/>
        <v/>
      </c>
      <c r="E250" s="21" t="str">
        <f t="shared" si="9"/>
        <v/>
      </c>
      <c r="F250" s="22" t="str">
        <f t="array" ref="F250">IF(OR(SUMPRODUCT(MAX(($A$3:$A$490)*(ISTEXT($B$3:$B$490))*(($A$3:$A$490=IFERROR(VLOOKUP(A250,$I$2:$I$14,1,0),0))+WEEKDAY($A$3:$A$490,2)=7)*($B$3:$B$490=B250)))=0,SUMPRODUCT(MAX(($A$3:$A$490)*($B$3:$B$490=B250)))&lt;&gt;A250),"",SUMPRODUCT(MAX(($A$3:$A$490)*(($A$3:$A$490=IFERROR(VLOOKUP(A250,$I$2:$I$14,1,0),0))+WEEKDAY($A$3:$A$490,2)=7)*($B$3:$B$490=B250))))</f>
        <v/>
      </c>
    </row>
    <row r="251" spans="1:6" x14ac:dyDescent="0.25">
      <c r="A251" s="9">
        <f t="shared" si="11"/>
        <v>43957</v>
      </c>
      <c r="B251" s="14"/>
      <c r="C251" s="13"/>
      <c r="D251" s="21" t="str">
        <f t="shared" si="10"/>
        <v/>
      </c>
      <c r="E251" s="21" t="str">
        <f t="shared" si="9"/>
        <v/>
      </c>
      <c r="F251" s="22" t="str">
        <f t="array" ref="F251">IF(OR(SUMPRODUCT(MAX(($A$3:$A$490)*(ISTEXT($B$3:$B$490))*(($A$3:$A$490=IFERROR(VLOOKUP(A251,$I$2:$I$14,1,0),0))+WEEKDAY($A$3:$A$490,2)=7)*($B$3:$B$490=B251)))=0,SUMPRODUCT(MAX(($A$3:$A$490)*($B$3:$B$490=B251)))&lt;&gt;A251),"",SUMPRODUCT(MAX(($A$3:$A$490)*(($A$3:$A$490=IFERROR(VLOOKUP(A251,$I$2:$I$14,1,0),0))+WEEKDAY($A$3:$A$490,2)=7)*($B$3:$B$490=B251))))</f>
        <v/>
      </c>
    </row>
    <row r="252" spans="1:6" x14ac:dyDescent="0.25">
      <c r="A252" s="9">
        <f t="shared" si="11"/>
        <v>43958</v>
      </c>
      <c r="B252" s="14"/>
      <c r="C252" s="13"/>
      <c r="D252" s="21" t="str">
        <f t="shared" si="10"/>
        <v/>
      </c>
      <c r="E252" s="21" t="str">
        <f t="shared" si="9"/>
        <v/>
      </c>
      <c r="F252" s="22" t="str">
        <f t="array" ref="F252">IF(OR(SUMPRODUCT(MAX(($A$3:$A$490)*(ISTEXT($B$3:$B$490))*(($A$3:$A$490=IFERROR(VLOOKUP(A252,$I$2:$I$14,1,0),0))+WEEKDAY($A$3:$A$490,2)=7)*($B$3:$B$490=B252)))=0,SUMPRODUCT(MAX(($A$3:$A$490)*($B$3:$B$490=B252)))&lt;&gt;A252),"",SUMPRODUCT(MAX(($A$3:$A$490)*(($A$3:$A$490=IFERROR(VLOOKUP(A252,$I$2:$I$14,1,0),0))+WEEKDAY($A$3:$A$490,2)=7)*($B$3:$B$490=B252))))</f>
        <v/>
      </c>
    </row>
    <row r="253" spans="1:6" x14ac:dyDescent="0.25">
      <c r="A253" s="9">
        <f t="shared" si="11"/>
        <v>43959</v>
      </c>
      <c r="B253" s="14"/>
      <c r="C253" s="13"/>
      <c r="D253" s="21" t="str">
        <f t="shared" si="10"/>
        <v/>
      </c>
      <c r="E253" s="21" t="str">
        <f t="shared" si="9"/>
        <v/>
      </c>
      <c r="F253" s="22" t="str">
        <f t="array" ref="F253">IF(OR(SUMPRODUCT(MAX(($A$3:$A$490)*(ISTEXT($B$3:$B$490))*(($A$3:$A$490=IFERROR(VLOOKUP(A253,$I$2:$I$14,1,0),0))+WEEKDAY($A$3:$A$490,2)=7)*($B$3:$B$490=B253)))=0,SUMPRODUCT(MAX(($A$3:$A$490)*($B$3:$B$490=B253)))&lt;&gt;A253),"",SUMPRODUCT(MAX(($A$3:$A$490)*(($A$3:$A$490=IFERROR(VLOOKUP(A253,$I$2:$I$14,1,0),0))+WEEKDAY($A$3:$A$490,2)=7)*($B$3:$B$490=B253))))</f>
        <v/>
      </c>
    </row>
    <row r="254" spans="1:6" x14ac:dyDescent="0.25">
      <c r="A254" s="9">
        <f t="shared" si="11"/>
        <v>43960</v>
      </c>
      <c r="B254" s="14"/>
      <c r="C254" s="13"/>
      <c r="D254" s="21" t="str">
        <f t="shared" si="10"/>
        <v/>
      </c>
      <c r="E254" s="21" t="str">
        <f t="shared" si="9"/>
        <v/>
      </c>
      <c r="F254" s="22" t="str">
        <f t="array" ref="F254">IF(OR(SUMPRODUCT(MAX(($A$3:$A$490)*(ISTEXT($B$3:$B$490))*(($A$3:$A$490=IFERROR(VLOOKUP(A254,$I$2:$I$14,1,0),0))+WEEKDAY($A$3:$A$490,2)=7)*($B$3:$B$490=B254)))=0,SUMPRODUCT(MAX(($A$3:$A$490)*($B$3:$B$490=B254)))&lt;&gt;A254),"",SUMPRODUCT(MAX(($A$3:$A$490)*(($A$3:$A$490=IFERROR(VLOOKUP(A254,$I$2:$I$14,1,0),0))+WEEKDAY($A$3:$A$490,2)=7)*($B$3:$B$490=B254))))</f>
        <v/>
      </c>
    </row>
    <row r="255" spans="1:6" x14ac:dyDescent="0.25">
      <c r="A255" s="9">
        <f t="shared" si="11"/>
        <v>43961</v>
      </c>
      <c r="B255" s="14"/>
      <c r="C255" s="13"/>
      <c r="D255" s="21" t="str">
        <f t="shared" si="10"/>
        <v/>
      </c>
      <c r="E255" s="21" t="str">
        <f t="shared" si="9"/>
        <v/>
      </c>
      <c r="F255" s="22" t="str">
        <f t="array" ref="F255">IF(OR(SUMPRODUCT(MAX(($A$3:$A$490)*(ISTEXT($B$3:$B$490))*(($A$3:$A$490=IFERROR(VLOOKUP(A255,$I$2:$I$14,1,0),0))+WEEKDAY($A$3:$A$490,2)=7)*($B$3:$B$490=B255)))=0,SUMPRODUCT(MAX(($A$3:$A$490)*($B$3:$B$490=B255)))&lt;&gt;A255),"",SUMPRODUCT(MAX(($A$3:$A$490)*(($A$3:$A$490=IFERROR(VLOOKUP(A255,$I$2:$I$14,1,0),0))+WEEKDAY($A$3:$A$490,2)=7)*($B$3:$B$490=B255))))</f>
        <v/>
      </c>
    </row>
    <row r="256" spans="1:6" x14ac:dyDescent="0.25">
      <c r="A256" s="9">
        <f t="shared" si="11"/>
        <v>43962</v>
      </c>
      <c r="B256" s="14"/>
      <c r="C256" s="13"/>
      <c r="D256" s="21" t="str">
        <f t="shared" si="10"/>
        <v/>
      </c>
      <c r="E256" s="21" t="str">
        <f t="shared" si="9"/>
        <v/>
      </c>
      <c r="F256" s="22" t="str">
        <f t="array" ref="F256">IF(OR(SUMPRODUCT(MAX(($A$3:$A$490)*(ISTEXT($B$3:$B$490))*(($A$3:$A$490=IFERROR(VLOOKUP(A256,$I$2:$I$14,1,0),0))+WEEKDAY($A$3:$A$490,2)=7)*($B$3:$B$490=B256)))=0,SUMPRODUCT(MAX(($A$3:$A$490)*($B$3:$B$490=B256)))&lt;&gt;A256),"",SUMPRODUCT(MAX(($A$3:$A$490)*(($A$3:$A$490=IFERROR(VLOOKUP(A256,$I$2:$I$14,1,0),0))+WEEKDAY($A$3:$A$490,2)=7)*($B$3:$B$490=B256))))</f>
        <v/>
      </c>
    </row>
    <row r="257" spans="1:6" x14ac:dyDescent="0.25">
      <c r="A257" s="9">
        <f t="shared" si="11"/>
        <v>43963</v>
      </c>
      <c r="B257" s="14"/>
      <c r="C257" s="13"/>
      <c r="D257" s="21" t="str">
        <f t="shared" si="10"/>
        <v/>
      </c>
      <c r="E257" s="21" t="str">
        <f t="shared" si="9"/>
        <v/>
      </c>
      <c r="F257" s="22" t="str">
        <f t="array" ref="F257">IF(OR(SUMPRODUCT(MAX(($A$3:$A$490)*(ISTEXT($B$3:$B$490))*(($A$3:$A$490=IFERROR(VLOOKUP(A257,$I$2:$I$14,1,0),0))+WEEKDAY($A$3:$A$490,2)=7)*($B$3:$B$490=B257)))=0,SUMPRODUCT(MAX(($A$3:$A$490)*($B$3:$B$490=B257)))&lt;&gt;A257),"",SUMPRODUCT(MAX(($A$3:$A$490)*(($A$3:$A$490=IFERROR(VLOOKUP(A257,$I$2:$I$14,1,0),0))+WEEKDAY($A$3:$A$490,2)=7)*($B$3:$B$490=B257))))</f>
        <v/>
      </c>
    </row>
    <row r="258" spans="1:6" x14ac:dyDescent="0.25">
      <c r="A258" s="9">
        <f t="shared" si="11"/>
        <v>43964</v>
      </c>
      <c r="B258" s="14"/>
      <c r="C258" s="13"/>
      <c r="D258" s="21" t="str">
        <f t="shared" si="10"/>
        <v/>
      </c>
      <c r="E258" s="21" t="str">
        <f t="shared" si="9"/>
        <v/>
      </c>
      <c r="F258" s="22" t="str">
        <f t="array" ref="F258">IF(OR(SUMPRODUCT(MAX(($A$3:$A$490)*(ISTEXT($B$3:$B$490))*(($A$3:$A$490=IFERROR(VLOOKUP(A258,$I$2:$I$14,1,0),0))+WEEKDAY($A$3:$A$490,2)=7)*($B$3:$B$490=B258)))=0,SUMPRODUCT(MAX(($A$3:$A$490)*($B$3:$B$490=B258)))&lt;&gt;A258),"",SUMPRODUCT(MAX(($A$3:$A$490)*(($A$3:$A$490=IFERROR(VLOOKUP(A258,$I$2:$I$14,1,0),0))+WEEKDAY($A$3:$A$490,2)=7)*($B$3:$B$490=B258))))</f>
        <v/>
      </c>
    </row>
    <row r="259" spans="1:6" x14ac:dyDescent="0.25">
      <c r="A259" s="9">
        <f t="shared" si="11"/>
        <v>43965</v>
      </c>
      <c r="B259" s="14"/>
      <c r="C259" s="13"/>
      <c r="D259" s="21" t="str">
        <f t="shared" si="10"/>
        <v/>
      </c>
      <c r="E259" s="21" t="str">
        <f t="shared" ref="E259:E322" si="12">IF(SUMPRODUCT(MAX(($A$3:$A$490)*(WEEKDAY($A$3:$A$490,2)&lt;6)*($B$3:$B$490=B259)))&lt;&gt;A259,"",SUMPRODUCT(MAX(($A$3:$A$490)*(WEEKDAY($A$3:$A$490,2)&lt;6)*($B$3:$B$490=B259))))</f>
        <v/>
      </c>
      <c r="F259" s="22" t="str">
        <f t="array" ref="F259">IF(OR(SUMPRODUCT(MAX(($A$3:$A$490)*(ISTEXT($B$3:$B$490))*(($A$3:$A$490=IFERROR(VLOOKUP(A259,$I$2:$I$14,1,0),0))+WEEKDAY($A$3:$A$490,2)=7)*($B$3:$B$490=B259)))=0,SUMPRODUCT(MAX(($A$3:$A$490)*($B$3:$B$490=B259)))&lt;&gt;A259),"",SUMPRODUCT(MAX(($A$3:$A$490)*(($A$3:$A$490=IFERROR(VLOOKUP(A259,$I$2:$I$14,1,0),0))+WEEKDAY($A$3:$A$490,2)=7)*($B$3:$B$490=B259))))</f>
        <v/>
      </c>
    </row>
    <row r="260" spans="1:6" x14ac:dyDescent="0.25">
      <c r="A260" s="9">
        <f t="shared" si="11"/>
        <v>43966</v>
      </c>
      <c r="B260" s="14"/>
      <c r="C260" s="13"/>
      <c r="D260" s="21" t="str">
        <f t="shared" ref="D260:D323" si="13">IF(SUMPRODUCT(MAX(($A$3:$A$490)*($B$3:$B$490=B260)))&lt;&gt;A260,"",SUMPRODUCT(MAX(($A$3:$A$490)*($B$3:$B$490=B260))))</f>
        <v/>
      </c>
      <c r="E260" s="21" t="str">
        <f t="shared" si="12"/>
        <v/>
      </c>
      <c r="F260" s="22" t="str">
        <f t="array" ref="F260">IF(OR(SUMPRODUCT(MAX(($A$3:$A$490)*(ISTEXT($B$3:$B$490))*(($A$3:$A$490=IFERROR(VLOOKUP(A260,$I$2:$I$14,1,0),0))+WEEKDAY($A$3:$A$490,2)=7)*($B$3:$B$490=B260)))=0,SUMPRODUCT(MAX(($A$3:$A$490)*($B$3:$B$490=B260)))&lt;&gt;A260),"",SUMPRODUCT(MAX(($A$3:$A$490)*(($A$3:$A$490=IFERROR(VLOOKUP(A260,$I$2:$I$14,1,0),0))+WEEKDAY($A$3:$A$490,2)=7)*($B$3:$B$490=B260))))</f>
        <v/>
      </c>
    </row>
    <row r="261" spans="1:6" x14ac:dyDescent="0.25">
      <c r="A261" s="9">
        <f t="shared" ref="A261:A324" si="14">A260+1</f>
        <v>43967</v>
      </c>
      <c r="B261" s="14"/>
      <c r="C261" s="13"/>
      <c r="D261" s="21" t="str">
        <f t="shared" si="13"/>
        <v/>
      </c>
      <c r="E261" s="21" t="str">
        <f t="shared" si="12"/>
        <v/>
      </c>
      <c r="F261" s="22" t="str">
        <f t="array" ref="F261">IF(OR(SUMPRODUCT(MAX(($A$3:$A$490)*(ISTEXT($B$3:$B$490))*(($A$3:$A$490=IFERROR(VLOOKUP(A261,$I$2:$I$14,1,0),0))+WEEKDAY($A$3:$A$490,2)=7)*($B$3:$B$490=B261)))=0,SUMPRODUCT(MAX(($A$3:$A$490)*($B$3:$B$490=B261)))&lt;&gt;A261),"",SUMPRODUCT(MAX(($A$3:$A$490)*(($A$3:$A$490=IFERROR(VLOOKUP(A261,$I$2:$I$14,1,0),0))+WEEKDAY($A$3:$A$490,2)=7)*($B$3:$B$490=B261))))</f>
        <v/>
      </c>
    </row>
    <row r="262" spans="1:6" x14ac:dyDescent="0.25">
      <c r="A262" s="9">
        <f t="shared" si="14"/>
        <v>43968</v>
      </c>
      <c r="B262" s="14"/>
      <c r="C262" s="13"/>
      <c r="D262" s="21" t="str">
        <f t="shared" si="13"/>
        <v/>
      </c>
      <c r="E262" s="21" t="str">
        <f t="shared" si="12"/>
        <v/>
      </c>
      <c r="F262" s="22" t="str">
        <f t="array" ref="F262">IF(OR(SUMPRODUCT(MAX(($A$3:$A$490)*(ISTEXT($B$3:$B$490))*(($A$3:$A$490=IFERROR(VLOOKUP(A262,$I$2:$I$14,1,0),0))+WEEKDAY($A$3:$A$490,2)=7)*($B$3:$B$490=B262)))=0,SUMPRODUCT(MAX(($A$3:$A$490)*($B$3:$B$490=B262)))&lt;&gt;A262),"",SUMPRODUCT(MAX(($A$3:$A$490)*(($A$3:$A$490=IFERROR(VLOOKUP(A262,$I$2:$I$14,1,0),0))+WEEKDAY($A$3:$A$490,2)=7)*($B$3:$B$490=B262))))</f>
        <v/>
      </c>
    </row>
    <row r="263" spans="1:6" x14ac:dyDescent="0.25">
      <c r="A263" s="9">
        <f t="shared" si="14"/>
        <v>43969</v>
      </c>
      <c r="B263" s="14"/>
      <c r="C263" s="13"/>
      <c r="D263" s="21" t="str">
        <f t="shared" si="13"/>
        <v/>
      </c>
      <c r="E263" s="21" t="str">
        <f t="shared" si="12"/>
        <v/>
      </c>
      <c r="F263" s="22" t="str">
        <f t="array" ref="F263">IF(OR(SUMPRODUCT(MAX(($A$3:$A$490)*(ISTEXT($B$3:$B$490))*(($A$3:$A$490=IFERROR(VLOOKUP(A263,$I$2:$I$14,1,0),0))+WEEKDAY($A$3:$A$490,2)=7)*($B$3:$B$490=B263)))=0,SUMPRODUCT(MAX(($A$3:$A$490)*($B$3:$B$490=B263)))&lt;&gt;A263),"",SUMPRODUCT(MAX(($A$3:$A$490)*(($A$3:$A$490=IFERROR(VLOOKUP(A263,$I$2:$I$14,1,0),0))+WEEKDAY($A$3:$A$490,2)=7)*($B$3:$B$490=B263))))</f>
        <v/>
      </c>
    </row>
    <row r="264" spans="1:6" x14ac:dyDescent="0.25">
      <c r="A264" s="9">
        <f t="shared" si="14"/>
        <v>43970</v>
      </c>
      <c r="B264" s="14"/>
      <c r="C264" s="13"/>
      <c r="D264" s="21" t="str">
        <f t="shared" si="13"/>
        <v/>
      </c>
      <c r="E264" s="21" t="str">
        <f t="shared" si="12"/>
        <v/>
      </c>
      <c r="F264" s="22" t="str">
        <f t="array" ref="F264">IF(OR(SUMPRODUCT(MAX(($A$3:$A$490)*(ISTEXT($B$3:$B$490))*(($A$3:$A$490=IFERROR(VLOOKUP(A264,$I$2:$I$14,1,0),0))+WEEKDAY($A$3:$A$490,2)=7)*($B$3:$B$490=B264)))=0,SUMPRODUCT(MAX(($A$3:$A$490)*($B$3:$B$490=B264)))&lt;&gt;A264),"",SUMPRODUCT(MAX(($A$3:$A$490)*(($A$3:$A$490=IFERROR(VLOOKUP(A264,$I$2:$I$14,1,0),0))+WEEKDAY($A$3:$A$490,2)=7)*($B$3:$B$490=B264))))</f>
        <v/>
      </c>
    </row>
    <row r="265" spans="1:6" x14ac:dyDescent="0.25">
      <c r="A265" s="9">
        <f t="shared" si="14"/>
        <v>43971</v>
      </c>
      <c r="B265" s="14"/>
      <c r="C265" s="13"/>
      <c r="D265" s="21" t="str">
        <f t="shared" si="13"/>
        <v/>
      </c>
      <c r="E265" s="21" t="str">
        <f t="shared" si="12"/>
        <v/>
      </c>
      <c r="F265" s="22" t="str">
        <f t="array" ref="F265">IF(OR(SUMPRODUCT(MAX(($A$3:$A$490)*(ISTEXT($B$3:$B$490))*(($A$3:$A$490=IFERROR(VLOOKUP(A265,$I$2:$I$14,1,0),0))+WEEKDAY($A$3:$A$490,2)=7)*($B$3:$B$490=B265)))=0,SUMPRODUCT(MAX(($A$3:$A$490)*($B$3:$B$490=B265)))&lt;&gt;A265),"",SUMPRODUCT(MAX(($A$3:$A$490)*(($A$3:$A$490=IFERROR(VLOOKUP(A265,$I$2:$I$14,1,0),0))+WEEKDAY($A$3:$A$490,2)=7)*($B$3:$B$490=B265))))</f>
        <v/>
      </c>
    </row>
    <row r="266" spans="1:6" x14ac:dyDescent="0.25">
      <c r="A266" s="9">
        <f t="shared" si="14"/>
        <v>43972</v>
      </c>
      <c r="B266" s="14"/>
      <c r="C266" s="13"/>
      <c r="D266" s="21" t="str">
        <f t="shared" si="13"/>
        <v/>
      </c>
      <c r="E266" s="21" t="str">
        <f t="shared" si="12"/>
        <v/>
      </c>
      <c r="F266" s="22" t="str">
        <f t="array" ref="F266">IF(OR(SUMPRODUCT(MAX(($A$3:$A$490)*(ISTEXT($B$3:$B$490))*(($A$3:$A$490=IFERROR(VLOOKUP(A266,$I$2:$I$14,1,0),0))+WEEKDAY($A$3:$A$490,2)=7)*($B$3:$B$490=B266)))=0,SUMPRODUCT(MAX(($A$3:$A$490)*($B$3:$B$490=B266)))&lt;&gt;A266),"",SUMPRODUCT(MAX(($A$3:$A$490)*(($A$3:$A$490=IFERROR(VLOOKUP(A266,$I$2:$I$14,1,0),0))+WEEKDAY($A$3:$A$490,2)=7)*($B$3:$B$490=B266))))</f>
        <v/>
      </c>
    </row>
    <row r="267" spans="1:6" x14ac:dyDescent="0.25">
      <c r="A267" s="9">
        <f t="shared" si="14"/>
        <v>43973</v>
      </c>
      <c r="B267" s="14"/>
      <c r="C267" s="13"/>
      <c r="D267" s="21" t="str">
        <f t="shared" si="13"/>
        <v/>
      </c>
      <c r="E267" s="21" t="str">
        <f t="shared" si="12"/>
        <v/>
      </c>
      <c r="F267" s="22" t="str">
        <f t="array" ref="F267">IF(OR(SUMPRODUCT(MAX(($A$3:$A$490)*(ISTEXT($B$3:$B$490))*(($A$3:$A$490=IFERROR(VLOOKUP(A267,$I$2:$I$14,1,0),0))+WEEKDAY($A$3:$A$490,2)=7)*($B$3:$B$490=B267)))=0,SUMPRODUCT(MAX(($A$3:$A$490)*($B$3:$B$490=B267)))&lt;&gt;A267),"",SUMPRODUCT(MAX(($A$3:$A$490)*(($A$3:$A$490=IFERROR(VLOOKUP(A267,$I$2:$I$14,1,0),0))+WEEKDAY($A$3:$A$490,2)=7)*($B$3:$B$490=B267))))</f>
        <v/>
      </c>
    </row>
    <row r="268" spans="1:6" x14ac:dyDescent="0.25">
      <c r="A268" s="9">
        <f t="shared" si="14"/>
        <v>43974</v>
      </c>
      <c r="B268" s="14"/>
      <c r="C268" s="13"/>
      <c r="D268" s="21" t="str">
        <f t="shared" si="13"/>
        <v/>
      </c>
      <c r="E268" s="21" t="str">
        <f t="shared" si="12"/>
        <v/>
      </c>
      <c r="F268" s="22" t="str">
        <f t="array" ref="F268">IF(OR(SUMPRODUCT(MAX(($A$3:$A$490)*(ISTEXT($B$3:$B$490))*(($A$3:$A$490=IFERROR(VLOOKUP(A268,$I$2:$I$14,1,0),0))+WEEKDAY($A$3:$A$490,2)=7)*($B$3:$B$490=B268)))=0,SUMPRODUCT(MAX(($A$3:$A$490)*($B$3:$B$490=B268)))&lt;&gt;A268),"",SUMPRODUCT(MAX(($A$3:$A$490)*(($A$3:$A$490=IFERROR(VLOOKUP(A268,$I$2:$I$14,1,0),0))+WEEKDAY($A$3:$A$490,2)=7)*($B$3:$B$490=B268))))</f>
        <v/>
      </c>
    </row>
    <row r="269" spans="1:6" x14ac:dyDescent="0.25">
      <c r="A269" s="9">
        <f t="shared" si="14"/>
        <v>43975</v>
      </c>
      <c r="B269" s="14"/>
      <c r="C269" s="13"/>
      <c r="D269" s="21" t="str">
        <f t="shared" si="13"/>
        <v/>
      </c>
      <c r="E269" s="21" t="str">
        <f t="shared" si="12"/>
        <v/>
      </c>
      <c r="F269" s="22" t="str">
        <f t="array" ref="F269">IF(OR(SUMPRODUCT(MAX(($A$3:$A$490)*(ISTEXT($B$3:$B$490))*(($A$3:$A$490=IFERROR(VLOOKUP(A269,$I$2:$I$14,1,0),0))+WEEKDAY($A$3:$A$490,2)=7)*($B$3:$B$490=B269)))=0,SUMPRODUCT(MAX(($A$3:$A$490)*($B$3:$B$490=B269)))&lt;&gt;A269),"",SUMPRODUCT(MAX(($A$3:$A$490)*(($A$3:$A$490=IFERROR(VLOOKUP(A269,$I$2:$I$14,1,0),0))+WEEKDAY($A$3:$A$490,2)=7)*($B$3:$B$490=B269))))</f>
        <v/>
      </c>
    </row>
    <row r="270" spans="1:6" x14ac:dyDescent="0.25">
      <c r="A270" s="9">
        <f t="shared" si="14"/>
        <v>43976</v>
      </c>
      <c r="B270" s="14"/>
      <c r="C270" s="13"/>
      <c r="D270" s="21" t="str">
        <f t="shared" si="13"/>
        <v/>
      </c>
      <c r="E270" s="21" t="str">
        <f t="shared" si="12"/>
        <v/>
      </c>
      <c r="F270" s="22" t="str">
        <f t="array" ref="F270">IF(OR(SUMPRODUCT(MAX(($A$3:$A$490)*(ISTEXT($B$3:$B$490))*(($A$3:$A$490=IFERROR(VLOOKUP(A270,$I$2:$I$14,1,0),0))+WEEKDAY($A$3:$A$490,2)=7)*($B$3:$B$490=B270)))=0,SUMPRODUCT(MAX(($A$3:$A$490)*($B$3:$B$490=B270)))&lt;&gt;A270),"",SUMPRODUCT(MAX(($A$3:$A$490)*(($A$3:$A$490=IFERROR(VLOOKUP(A270,$I$2:$I$14,1,0),0))+WEEKDAY($A$3:$A$490,2)=7)*($B$3:$B$490=B270))))</f>
        <v/>
      </c>
    </row>
    <row r="271" spans="1:6" x14ac:dyDescent="0.25">
      <c r="A271" s="9">
        <f t="shared" si="14"/>
        <v>43977</v>
      </c>
      <c r="B271" s="14"/>
      <c r="C271" s="13"/>
      <c r="D271" s="21" t="str">
        <f t="shared" si="13"/>
        <v/>
      </c>
      <c r="E271" s="21" t="str">
        <f t="shared" si="12"/>
        <v/>
      </c>
      <c r="F271" s="22" t="str">
        <f t="array" ref="F271">IF(OR(SUMPRODUCT(MAX(($A$3:$A$490)*(ISTEXT($B$3:$B$490))*(($A$3:$A$490=IFERROR(VLOOKUP(A271,$I$2:$I$14,1,0),0))+WEEKDAY($A$3:$A$490,2)=7)*($B$3:$B$490=B271)))=0,SUMPRODUCT(MAX(($A$3:$A$490)*($B$3:$B$490=B271)))&lt;&gt;A271),"",SUMPRODUCT(MAX(($A$3:$A$490)*(($A$3:$A$490=IFERROR(VLOOKUP(A271,$I$2:$I$14,1,0),0))+WEEKDAY($A$3:$A$490,2)=7)*($B$3:$B$490=B271))))</f>
        <v/>
      </c>
    </row>
    <row r="272" spans="1:6" x14ac:dyDescent="0.25">
      <c r="A272" s="9">
        <f t="shared" si="14"/>
        <v>43978</v>
      </c>
      <c r="B272" s="14"/>
      <c r="C272" s="13"/>
      <c r="D272" s="21" t="str">
        <f t="shared" si="13"/>
        <v/>
      </c>
      <c r="E272" s="21" t="str">
        <f t="shared" si="12"/>
        <v/>
      </c>
      <c r="F272" s="22" t="str">
        <f t="array" ref="F272">IF(OR(SUMPRODUCT(MAX(($A$3:$A$490)*(ISTEXT($B$3:$B$490))*(($A$3:$A$490=IFERROR(VLOOKUP(A272,$I$2:$I$14,1,0),0))+WEEKDAY($A$3:$A$490,2)=7)*($B$3:$B$490=B272)))=0,SUMPRODUCT(MAX(($A$3:$A$490)*($B$3:$B$490=B272)))&lt;&gt;A272),"",SUMPRODUCT(MAX(($A$3:$A$490)*(($A$3:$A$490=IFERROR(VLOOKUP(A272,$I$2:$I$14,1,0),0))+WEEKDAY($A$3:$A$490,2)=7)*($B$3:$B$490=B272))))</f>
        <v/>
      </c>
    </row>
    <row r="273" spans="1:6" x14ac:dyDescent="0.25">
      <c r="A273" s="9">
        <f t="shared" si="14"/>
        <v>43979</v>
      </c>
      <c r="B273" s="14"/>
      <c r="C273" s="13"/>
      <c r="D273" s="21" t="str">
        <f t="shared" si="13"/>
        <v/>
      </c>
      <c r="E273" s="21" t="str">
        <f t="shared" si="12"/>
        <v/>
      </c>
      <c r="F273" s="22" t="str">
        <f t="array" ref="F273">IF(OR(SUMPRODUCT(MAX(($A$3:$A$490)*(ISTEXT($B$3:$B$490))*(($A$3:$A$490=IFERROR(VLOOKUP(A273,$I$2:$I$14,1,0),0))+WEEKDAY($A$3:$A$490,2)=7)*($B$3:$B$490=B273)))=0,SUMPRODUCT(MAX(($A$3:$A$490)*($B$3:$B$490=B273)))&lt;&gt;A273),"",SUMPRODUCT(MAX(($A$3:$A$490)*(($A$3:$A$490=IFERROR(VLOOKUP(A273,$I$2:$I$14,1,0),0))+WEEKDAY($A$3:$A$490,2)=7)*($B$3:$B$490=B273))))</f>
        <v/>
      </c>
    </row>
    <row r="274" spans="1:6" x14ac:dyDescent="0.25">
      <c r="A274" s="9">
        <f t="shared" si="14"/>
        <v>43980</v>
      </c>
      <c r="B274" s="14"/>
      <c r="C274" s="13"/>
      <c r="D274" s="21" t="str">
        <f t="shared" si="13"/>
        <v/>
      </c>
      <c r="E274" s="21" t="str">
        <f t="shared" si="12"/>
        <v/>
      </c>
      <c r="F274" s="22" t="str">
        <f t="array" ref="F274">IF(OR(SUMPRODUCT(MAX(($A$3:$A$490)*(ISTEXT($B$3:$B$490))*(($A$3:$A$490=IFERROR(VLOOKUP(A274,$I$2:$I$14,1,0),0))+WEEKDAY($A$3:$A$490,2)=7)*($B$3:$B$490=B274)))=0,SUMPRODUCT(MAX(($A$3:$A$490)*($B$3:$B$490=B274)))&lt;&gt;A274),"",SUMPRODUCT(MAX(($A$3:$A$490)*(($A$3:$A$490=IFERROR(VLOOKUP(A274,$I$2:$I$14,1,0),0))+WEEKDAY($A$3:$A$490,2)=7)*($B$3:$B$490=B274))))</f>
        <v/>
      </c>
    </row>
    <row r="275" spans="1:6" x14ac:dyDescent="0.25">
      <c r="A275" s="9">
        <f t="shared" si="14"/>
        <v>43981</v>
      </c>
      <c r="B275" s="14"/>
      <c r="C275" s="13"/>
      <c r="D275" s="21" t="str">
        <f t="shared" si="13"/>
        <v/>
      </c>
      <c r="E275" s="21" t="str">
        <f t="shared" si="12"/>
        <v/>
      </c>
      <c r="F275" s="22" t="str">
        <f t="array" ref="F275">IF(OR(SUMPRODUCT(MAX(($A$3:$A$490)*(ISTEXT($B$3:$B$490))*(($A$3:$A$490=IFERROR(VLOOKUP(A275,$I$2:$I$14,1,0),0))+WEEKDAY($A$3:$A$490,2)=7)*($B$3:$B$490=B275)))=0,SUMPRODUCT(MAX(($A$3:$A$490)*($B$3:$B$490=B275)))&lt;&gt;A275),"",SUMPRODUCT(MAX(($A$3:$A$490)*(($A$3:$A$490=IFERROR(VLOOKUP(A275,$I$2:$I$14,1,0),0))+WEEKDAY($A$3:$A$490,2)=7)*($B$3:$B$490=B275))))</f>
        <v/>
      </c>
    </row>
    <row r="276" spans="1:6" x14ac:dyDescent="0.25">
      <c r="A276" s="9">
        <f t="shared" si="14"/>
        <v>43982</v>
      </c>
      <c r="B276" s="14"/>
      <c r="C276" s="13"/>
      <c r="D276" s="21" t="str">
        <f t="shared" si="13"/>
        <v/>
      </c>
      <c r="E276" s="21" t="str">
        <f t="shared" si="12"/>
        <v/>
      </c>
      <c r="F276" s="22" t="str">
        <f t="array" ref="F276">IF(OR(SUMPRODUCT(MAX(($A$3:$A$490)*(ISTEXT($B$3:$B$490))*(($A$3:$A$490=IFERROR(VLOOKUP(A276,$I$2:$I$14,1,0),0))+WEEKDAY($A$3:$A$490,2)=7)*($B$3:$B$490=B276)))=0,SUMPRODUCT(MAX(($A$3:$A$490)*($B$3:$B$490=B276)))&lt;&gt;A276),"",SUMPRODUCT(MAX(($A$3:$A$490)*(($A$3:$A$490=IFERROR(VLOOKUP(A276,$I$2:$I$14,1,0),0))+WEEKDAY($A$3:$A$490,2)=7)*($B$3:$B$490=B276))))</f>
        <v/>
      </c>
    </row>
    <row r="277" spans="1:6" x14ac:dyDescent="0.25">
      <c r="A277" s="9">
        <f t="shared" si="14"/>
        <v>43983</v>
      </c>
      <c r="B277" s="14"/>
      <c r="C277" s="13"/>
      <c r="D277" s="21" t="str">
        <f t="shared" si="13"/>
        <v/>
      </c>
      <c r="E277" s="21" t="str">
        <f t="shared" si="12"/>
        <v/>
      </c>
      <c r="F277" s="22" t="str">
        <f t="array" ref="F277">IF(OR(SUMPRODUCT(MAX(($A$3:$A$490)*(ISTEXT($B$3:$B$490))*(($A$3:$A$490=IFERROR(VLOOKUP(A277,$I$2:$I$14,1,0),0))+WEEKDAY($A$3:$A$490,2)=7)*($B$3:$B$490=B277)))=0,SUMPRODUCT(MAX(($A$3:$A$490)*($B$3:$B$490=B277)))&lt;&gt;A277),"",SUMPRODUCT(MAX(($A$3:$A$490)*(($A$3:$A$490=IFERROR(VLOOKUP(A277,$I$2:$I$14,1,0),0))+WEEKDAY($A$3:$A$490,2)=7)*($B$3:$B$490=B277))))</f>
        <v/>
      </c>
    </row>
    <row r="278" spans="1:6" x14ac:dyDescent="0.25">
      <c r="A278" s="9">
        <f t="shared" si="14"/>
        <v>43984</v>
      </c>
      <c r="B278" s="14"/>
      <c r="C278" s="13"/>
      <c r="D278" s="21" t="str">
        <f t="shared" si="13"/>
        <v/>
      </c>
      <c r="E278" s="21" t="str">
        <f t="shared" si="12"/>
        <v/>
      </c>
      <c r="F278" s="22" t="str">
        <f t="array" ref="F278">IF(OR(SUMPRODUCT(MAX(($A$3:$A$490)*(ISTEXT($B$3:$B$490))*(($A$3:$A$490=IFERROR(VLOOKUP(A278,$I$2:$I$14,1,0),0))+WEEKDAY($A$3:$A$490,2)=7)*($B$3:$B$490=B278)))=0,SUMPRODUCT(MAX(($A$3:$A$490)*($B$3:$B$490=B278)))&lt;&gt;A278),"",SUMPRODUCT(MAX(($A$3:$A$490)*(($A$3:$A$490=IFERROR(VLOOKUP(A278,$I$2:$I$14,1,0),0))+WEEKDAY($A$3:$A$490,2)=7)*($B$3:$B$490=B278))))</f>
        <v/>
      </c>
    </row>
    <row r="279" spans="1:6" x14ac:dyDescent="0.25">
      <c r="A279" s="9">
        <f t="shared" si="14"/>
        <v>43985</v>
      </c>
      <c r="B279" s="14"/>
      <c r="C279" s="13"/>
      <c r="D279" s="21" t="str">
        <f t="shared" si="13"/>
        <v/>
      </c>
      <c r="E279" s="21" t="str">
        <f t="shared" si="12"/>
        <v/>
      </c>
      <c r="F279" s="22" t="str">
        <f t="array" ref="F279">IF(OR(SUMPRODUCT(MAX(($A$3:$A$490)*(ISTEXT($B$3:$B$490))*(($A$3:$A$490=IFERROR(VLOOKUP(A279,$I$2:$I$14,1,0),0))+WEEKDAY($A$3:$A$490,2)=7)*($B$3:$B$490=B279)))=0,SUMPRODUCT(MAX(($A$3:$A$490)*($B$3:$B$490=B279)))&lt;&gt;A279),"",SUMPRODUCT(MAX(($A$3:$A$490)*(($A$3:$A$490=IFERROR(VLOOKUP(A279,$I$2:$I$14,1,0),0))+WEEKDAY($A$3:$A$490,2)=7)*($B$3:$B$490=B279))))</f>
        <v/>
      </c>
    </row>
    <row r="280" spans="1:6" x14ac:dyDescent="0.25">
      <c r="A280" s="9">
        <f t="shared" si="14"/>
        <v>43986</v>
      </c>
      <c r="B280" s="14"/>
      <c r="C280" s="13"/>
      <c r="D280" s="21" t="str">
        <f t="shared" si="13"/>
        <v/>
      </c>
      <c r="E280" s="21" t="str">
        <f t="shared" si="12"/>
        <v/>
      </c>
      <c r="F280" s="22" t="str">
        <f t="array" ref="F280">IF(OR(SUMPRODUCT(MAX(($A$3:$A$490)*(ISTEXT($B$3:$B$490))*(($A$3:$A$490=IFERROR(VLOOKUP(A280,$I$2:$I$14,1,0),0))+WEEKDAY($A$3:$A$490,2)=7)*($B$3:$B$490=B280)))=0,SUMPRODUCT(MAX(($A$3:$A$490)*($B$3:$B$490=B280)))&lt;&gt;A280),"",SUMPRODUCT(MAX(($A$3:$A$490)*(($A$3:$A$490=IFERROR(VLOOKUP(A280,$I$2:$I$14,1,0),0))+WEEKDAY($A$3:$A$490,2)=7)*($B$3:$B$490=B280))))</f>
        <v/>
      </c>
    </row>
    <row r="281" spans="1:6" x14ac:dyDescent="0.25">
      <c r="A281" s="9">
        <f t="shared" si="14"/>
        <v>43987</v>
      </c>
      <c r="B281" s="14"/>
      <c r="C281" s="13"/>
      <c r="D281" s="21" t="str">
        <f t="shared" si="13"/>
        <v/>
      </c>
      <c r="E281" s="21" t="str">
        <f t="shared" si="12"/>
        <v/>
      </c>
      <c r="F281" s="22" t="str">
        <f t="array" ref="F281">IF(OR(SUMPRODUCT(MAX(($A$3:$A$490)*(ISTEXT($B$3:$B$490))*(($A$3:$A$490=IFERROR(VLOOKUP(A281,$I$2:$I$14,1,0),0))+WEEKDAY($A$3:$A$490,2)=7)*($B$3:$B$490=B281)))=0,SUMPRODUCT(MAX(($A$3:$A$490)*($B$3:$B$490=B281)))&lt;&gt;A281),"",SUMPRODUCT(MAX(($A$3:$A$490)*(($A$3:$A$490=IFERROR(VLOOKUP(A281,$I$2:$I$14,1,0),0))+WEEKDAY($A$3:$A$490,2)=7)*($B$3:$B$490=B281))))</f>
        <v/>
      </c>
    </row>
    <row r="282" spans="1:6" x14ac:dyDescent="0.25">
      <c r="A282" s="9">
        <f t="shared" si="14"/>
        <v>43988</v>
      </c>
      <c r="B282" s="14"/>
      <c r="C282" s="13"/>
      <c r="D282" s="21" t="str">
        <f t="shared" si="13"/>
        <v/>
      </c>
      <c r="E282" s="21" t="str">
        <f t="shared" si="12"/>
        <v/>
      </c>
      <c r="F282" s="22" t="str">
        <f t="array" ref="F282">IF(OR(SUMPRODUCT(MAX(($A$3:$A$490)*(ISTEXT($B$3:$B$490))*(($A$3:$A$490=IFERROR(VLOOKUP(A282,$I$2:$I$14,1,0),0))+WEEKDAY($A$3:$A$490,2)=7)*($B$3:$B$490=B282)))=0,SUMPRODUCT(MAX(($A$3:$A$490)*($B$3:$B$490=B282)))&lt;&gt;A282),"",SUMPRODUCT(MAX(($A$3:$A$490)*(($A$3:$A$490=IFERROR(VLOOKUP(A282,$I$2:$I$14,1,0),0))+WEEKDAY($A$3:$A$490,2)=7)*($B$3:$B$490=B282))))</f>
        <v/>
      </c>
    </row>
    <row r="283" spans="1:6" x14ac:dyDescent="0.25">
      <c r="A283" s="9">
        <f t="shared" si="14"/>
        <v>43989</v>
      </c>
      <c r="B283" s="14"/>
      <c r="C283" s="13"/>
      <c r="D283" s="21" t="str">
        <f t="shared" si="13"/>
        <v/>
      </c>
      <c r="E283" s="21" t="str">
        <f t="shared" si="12"/>
        <v/>
      </c>
      <c r="F283" s="22" t="str">
        <f t="array" ref="F283">IF(OR(SUMPRODUCT(MAX(($A$3:$A$490)*(ISTEXT($B$3:$B$490))*(($A$3:$A$490=IFERROR(VLOOKUP(A283,$I$2:$I$14,1,0),0))+WEEKDAY($A$3:$A$490,2)=7)*($B$3:$B$490=B283)))=0,SUMPRODUCT(MAX(($A$3:$A$490)*($B$3:$B$490=B283)))&lt;&gt;A283),"",SUMPRODUCT(MAX(($A$3:$A$490)*(($A$3:$A$490=IFERROR(VLOOKUP(A283,$I$2:$I$14,1,0),0))+WEEKDAY($A$3:$A$490,2)=7)*($B$3:$B$490=B283))))</f>
        <v/>
      </c>
    </row>
    <row r="284" spans="1:6" x14ac:dyDescent="0.25">
      <c r="A284" s="9">
        <f t="shared" si="14"/>
        <v>43990</v>
      </c>
      <c r="B284" s="14"/>
      <c r="C284" s="13"/>
      <c r="D284" s="21" t="str">
        <f t="shared" si="13"/>
        <v/>
      </c>
      <c r="E284" s="21" t="str">
        <f t="shared" si="12"/>
        <v/>
      </c>
      <c r="F284" s="22" t="str">
        <f t="array" ref="F284">IF(OR(SUMPRODUCT(MAX(($A$3:$A$490)*(ISTEXT($B$3:$B$490))*(($A$3:$A$490=IFERROR(VLOOKUP(A284,$I$2:$I$14,1,0),0))+WEEKDAY($A$3:$A$490,2)=7)*($B$3:$B$490=B284)))=0,SUMPRODUCT(MAX(($A$3:$A$490)*($B$3:$B$490=B284)))&lt;&gt;A284),"",SUMPRODUCT(MAX(($A$3:$A$490)*(($A$3:$A$490=IFERROR(VLOOKUP(A284,$I$2:$I$14,1,0),0))+WEEKDAY($A$3:$A$490,2)=7)*($B$3:$B$490=B284))))</f>
        <v/>
      </c>
    </row>
    <row r="285" spans="1:6" x14ac:dyDescent="0.25">
      <c r="A285" s="9">
        <f t="shared" si="14"/>
        <v>43991</v>
      </c>
      <c r="B285" s="14"/>
      <c r="C285" s="13"/>
      <c r="D285" s="21" t="str">
        <f t="shared" si="13"/>
        <v/>
      </c>
      <c r="E285" s="21" t="str">
        <f t="shared" si="12"/>
        <v/>
      </c>
      <c r="F285" s="22" t="str">
        <f t="array" ref="F285">IF(OR(SUMPRODUCT(MAX(($A$3:$A$490)*(ISTEXT($B$3:$B$490))*(($A$3:$A$490=IFERROR(VLOOKUP(A285,$I$2:$I$14,1,0),0))+WEEKDAY($A$3:$A$490,2)=7)*($B$3:$B$490=B285)))=0,SUMPRODUCT(MAX(($A$3:$A$490)*($B$3:$B$490=B285)))&lt;&gt;A285),"",SUMPRODUCT(MAX(($A$3:$A$490)*(($A$3:$A$490=IFERROR(VLOOKUP(A285,$I$2:$I$14,1,0),0))+WEEKDAY($A$3:$A$490,2)=7)*($B$3:$B$490=B285))))</f>
        <v/>
      </c>
    </row>
    <row r="286" spans="1:6" x14ac:dyDescent="0.25">
      <c r="A286" s="9">
        <f t="shared" si="14"/>
        <v>43992</v>
      </c>
      <c r="B286" s="14"/>
      <c r="C286" s="13"/>
      <c r="D286" s="21" t="str">
        <f t="shared" si="13"/>
        <v/>
      </c>
      <c r="E286" s="21" t="str">
        <f t="shared" si="12"/>
        <v/>
      </c>
      <c r="F286" s="22" t="str">
        <f t="array" ref="F286">IF(OR(SUMPRODUCT(MAX(($A$3:$A$490)*(ISTEXT($B$3:$B$490))*(($A$3:$A$490=IFERROR(VLOOKUP(A286,$I$2:$I$14,1,0),0))+WEEKDAY($A$3:$A$490,2)=7)*($B$3:$B$490=B286)))=0,SUMPRODUCT(MAX(($A$3:$A$490)*($B$3:$B$490=B286)))&lt;&gt;A286),"",SUMPRODUCT(MAX(($A$3:$A$490)*(($A$3:$A$490=IFERROR(VLOOKUP(A286,$I$2:$I$14,1,0),0))+WEEKDAY($A$3:$A$490,2)=7)*($B$3:$B$490=B286))))</f>
        <v/>
      </c>
    </row>
    <row r="287" spans="1:6" x14ac:dyDescent="0.25">
      <c r="A287" s="9">
        <f t="shared" si="14"/>
        <v>43993</v>
      </c>
      <c r="B287" s="14"/>
      <c r="C287" s="13"/>
      <c r="D287" s="21" t="str">
        <f t="shared" si="13"/>
        <v/>
      </c>
      <c r="E287" s="21" t="str">
        <f t="shared" si="12"/>
        <v/>
      </c>
      <c r="F287" s="22" t="str">
        <f t="array" ref="F287">IF(OR(SUMPRODUCT(MAX(($A$3:$A$490)*(ISTEXT($B$3:$B$490))*(($A$3:$A$490=IFERROR(VLOOKUP(A287,$I$2:$I$14,1,0),0))+WEEKDAY($A$3:$A$490,2)=7)*($B$3:$B$490=B287)))=0,SUMPRODUCT(MAX(($A$3:$A$490)*($B$3:$B$490=B287)))&lt;&gt;A287),"",SUMPRODUCT(MAX(($A$3:$A$490)*(($A$3:$A$490=IFERROR(VLOOKUP(A287,$I$2:$I$14,1,0),0))+WEEKDAY($A$3:$A$490,2)=7)*($B$3:$B$490=B287))))</f>
        <v/>
      </c>
    </row>
    <row r="288" spans="1:6" x14ac:dyDescent="0.25">
      <c r="A288" s="9">
        <f t="shared" si="14"/>
        <v>43994</v>
      </c>
      <c r="B288" s="14"/>
      <c r="C288" s="13"/>
      <c r="D288" s="21" t="str">
        <f t="shared" si="13"/>
        <v/>
      </c>
      <c r="E288" s="21" t="str">
        <f t="shared" si="12"/>
        <v/>
      </c>
      <c r="F288" s="22" t="str">
        <f t="array" ref="F288">IF(OR(SUMPRODUCT(MAX(($A$3:$A$490)*(ISTEXT($B$3:$B$490))*(($A$3:$A$490=IFERROR(VLOOKUP(A288,$I$2:$I$14,1,0),0))+WEEKDAY($A$3:$A$490,2)=7)*($B$3:$B$490=B288)))=0,SUMPRODUCT(MAX(($A$3:$A$490)*($B$3:$B$490=B288)))&lt;&gt;A288),"",SUMPRODUCT(MAX(($A$3:$A$490)*(($A$3:$A$490=IFERROR(VLOOKUP(A288,$I$2:$I$14,1,0),0))+WEEKDAY($A$3:$A$490,2)=7)*($B$3:$B$490=B288))))</f>
        <v/>
      </c>
    </row>
    <row r="289" spans="1:6" x14ac:dyDescent="0.25">
      <c r="A289" s="9">
        <f t="shared" si="14"/>
        <v>43995</v>
      </c>
      <c r="B289" s="14"/>
      <c r="C289" s="13"/>
      <c r="D289" s="21" t="str">
        <f t="shared" si="13"/>
        <v/>
      </c>
      <c r="E289" s="21" t="str">
        <f t="shared" si="12"/>
        <v/>
      </c>
      <c r="F289" s="22" t="str">
        <f t="array" ref="F289">IF(OR(SUMPRODUCT(MAX(($A$3:$A$490)*(ISTEXT($B$3:$B$490))*(($A$3:$A$490=IFERROR(VLOOKUP(A289,$I$2:$I$14,1,0),0))+WEEKDAY($A$3:$A$490,2)=7)*($B$3:$B$490=B289)))=0,SUMPRODUCT(MAX(($A$3:$A$490)*($B$3:$B$490=B289)))&lt;&gt;A289),"",SUMPRODUCT(MAX(($A$3:$A$490)*(($A$3:$A$490=IFERROR(VLOOKUP(A289,$I$2:$I$14,1,0),0))+WEEKDAY($A$3:$A$490,2)=7)*($B$3:$B$490=B289))))</f>
        <v/>
      </c>
    </row>
    <row r="290" spans="1:6" x14ac:dyDescent="0.25">
      <c r="A290" s="9">
        <f t="shared" si="14"/>
        <v>43996</v>
      </c>
      <c r="B290" s="14"/>
      <c r="C290" s="13"/>
      <c r="D290" s="21" t="str">
        <f t="shared" si="13"/>
        <v/>
      </c>
      <c r="E290" s="21" t="str">
        <f t="shared" si="12"/>
        <v/>
      </c>
      <c r="F290" s="22" t="str">
        <f t="array" ref="F290">IF(OR(SUMPRODUCT(MAX(($A$3:$A$490)*(ISTEXT($B$3:$B$490))*(($A$3:$A$490=IFERROR(VLOOKUP(A290,$I$2:$I$14,1,0),0))+WEEKDAY($A$3:$A$490,2)=7)*($B$3:$B$490=B290)))=0,SUMPRODUCT(MAX(($A$3:$A$490)*($B$3:$B$490=B290)))&lt;&gt;A290),"",SUMPRODUCT(MAX(($A$3:$A$490)*(($A$3:$A$490=IFERROR(VLOOKUP(A290,$I$2:$I$14,1,0),0))+WEEKDAY($A$3:$A$490,2)=7)*($B$3:$B$490=B290))))</f>
        <v/>
      </c>
    </row>
    <row r="291" spans="1:6" x14ac:dyDescent="0.25">
      <c r="A291" s="9">
        <f t="shared" si="14"/>
        <v>43997</v>
      </c>
      <c r="B291" s="14"/>
      <c r="C291" s="13"/>
      <c r="D291" s="21" t="str">
        <f t="shared" si="13"/>
        <v/>
      </c>
      <c r="E291" s="21" t="str">
        <f t="shared" si="12"/>
        <v/>
      </c>
      <c r="F291" s="22" t="str">
        <f t="array" ref="F291">IF(OR(SUMPRODUCT(MAX(($A$3:$A$490)*(ISTEXT($B$3:$B$490))*(($A$3:$A$490=IFERROR(VLOOKUP(A291,$I$2:$I$14,1,0),0))+WEEKDAY($A$3:$A$490,2)=7)*($B$3:$B$490=B291)))=0,SUMPRODUCT(MAX(($A$3:$A$490)*($B$3:$B$490=B291)))&lt;&gt;A291),"",SUMPRODUCT(MAX(($A$3:$A$490)*(($A$3:$A$490=IFERROR(VLOOKUP(A291,$I$2:$I$14,1,0),0))+WEEKDAY($A$3:$A$490,2)=7)*($B$3:$B$490=B291))))</f>
        <v/>
      </c>
    </row>
    <row r="292" spans="1:6" x14ac:dyDescent="0.25">
      <c r="A292" s="9">
        <f t="shared" si="14"/>
        <v>43998</v>
      </c>
      <c r="B292" s="14"/>
      <c r="C292" s="13"/>
      <c r="D292" s="21" t="str">
        <f t="shared" si="13"/>
        <v/>
      </c>
      <c r="E292" s="21" t="str">
        <f t="shared" si="12"/>
        <v/>
      </c>
      <c r="F292" s="22" t="str">
        <f t="array" ref="F292">IF(OR(SUMPRODUCT(MAX(($A$3:$A$490)*(ISTEXT($B$3:$B$490))*(($A$3:$A$490=IFERROR(VLOOKUP(A292,$I$2:$I$14,1,0),0))+WEEKDAY($A$3:$A$490,2)=7)*($B$3:$B$490=B292)))=0,SUMPRODUCT(MAX(($A$3:$A$490)*($B$3:$B$490=B292)))&lt;&gt;A292),"",SUMPRODUCT(MAX(($A$3:$A$490)*(($A$3:$A$490=IFERROR(VLOOKUP(A292,$I$2:$I$14,1,0),0))+WEEKDAY($A$3:$A$490,2)=7)*($B$3:$B$490=B292))))</f>
        <v/>
      </c>
    </row>
    <row r="293" spans="1:6" x14ac:dyDescent="0.25">
      <c r="A293" s="9">
        <f t="shared" si="14"/>
        <v>43999</v>
      </c>
      <c r="B293" s="14"/>
      <c r="C293" s="13"/>
      <c r="D293" s="21" t="str">
        <f t="shared" si="13"/>
        <v/>
      </c>
      <c r="E293" s="21" t="str">
        <f t="shared" si="12"/>
        <v/>
      </c>
      <c r="F293" s="22" t="str">
        <f t="array" ref="F293">IF(OR(SUMPRODUCT(MAX(($A$3:$A$490)*(ISTEXT($B$3:$B$490))*(($A$3:$A$490=IFERROR(VLOOKUP(A293,$I$2:$I$14,1,0),0))+WEEKDAY($A$3:$A$490,2)=7)*($B$3:$B$490=B293)))=0,SUMPRODUCT(MAX(($A$3:$A$490)*($B$3:$B$490=B293)))&lt;&gt;A293),"",SUMPRODUCT(MAX(($A$3:$A$490)*(($A$3:$A$490=IFERROR(VLOOKUP(A293,$I$2:$I$14,1,0),0))+WEEKDAY($A$3:$A$490,2)=7)*($B$3:$B$490=B293))))</f>
        <v/>
      </c>
    </row>
    <row r="294" spans="1:6" x14ac:dyDescent="0.25">
      <c r="A294" s="9">
        <f t="shared" si="14"/>
        <v>44000</v>
      </c>
      <c r="B294" s="14"/>
      <c r="C294" s="13"/>
      <c r="D294" s="21" t="str">
        <f t="shared" si="13"/>
        <v/>
      </c>
      <c r="E294" s="21" t="str">
        <f t="shared" si="12"/>
        <v/>
      </c>
      <c r="F294" s="22" t="str">
        <f t="array" ref="F294">IF(OR(SUMPRODUCT(MAX(($A$3:$A$490)*(ISTEXT($B$3:$B$490))*(($A$3:$A$490=IFERROR(VLOOKUP(A294,$I$2:$I$14,1,0),0))+WEEKDAY($A$3:$A$490,2)=7)*($B$3:$B$490=B294)))=0,SUMPRODUCT(MAX(($A$3:$A$490)*($B$3:$B$490=B294)))&lt;&gt;A294),"",SUMPRODUCT(MAX(($A$3:$A$490)*(($A$3:$A$490=IFERROR(VLOOKUP(A294,$I$2:$I$14,1,0),0))+WEEKDAY($A$3:$A$490,2)=7)*($B$3:$B$490=B294))))</f>
        <v/>
      </c>
    </row>
    <row r="295" spans="1:6" x14ac:dyDescent="0.25">
      <c r="A295" s="9">
        <f t="shared" si="14"/>
        <v>44001</v>
      </c>
      <c r="B295" s="14"/>
      <c r="C295" s="13"/>
      <c r="D295" s="21" t="str">
        <f t="shared" si="13"/>
        <v/>
      </c>
      <c r="E295" s="21" t="str">
        <f t="shared" si="12"/>
        <v/>
      </c>
      <c r="F295" s="22" t="str">
        <f t="array" ref="F295">IF(OR(SUMPRODUCT(MAX(($A$3:$A$490)*(ISTEXT($B$3:$B$490))*(($A$3:$A$490=IFERROR(VLOOKUP(A295,$I$2:$I$14,1,0),0))+WEEKDAY($A$3:$A$490,2)=7)*($B$3:$B$490=B295)))=0,SUMPRODUCT(MAX(($A$3:$A$490)*($B$3:$B$490=B295)))&lt;&gt;A295),"",SUMPRODUCT(MAX(($A$3:$A$490)*(($A$3:$A$490=IFERROR(VLOOKUP(A295,$I$2:$I$14,1,0),0))+WEEKDAY($A$3:$A$490,2)=7)*($B$3:$B$490=B295))))</f>
        <v/>
      </c>
    </row>
    <row r="296" spans="1:6" x14ac:dyDescent="0.25">
      <c r="A296" s="9">
        <f t="shared" si="14"/>
        <v>44002</v>
      </c>
      <c r="B296" s="14"/>
      <c r="C296" s="13"/>
      <c r="D296" s="21" t="str">
        <f t="shared" si="13"/>
        <v/>
      </c>
      <c r="E296" s="21" t="str">
        <f t="shared" si="12"/>
        <v/>
      </c>
      <c r="F296" s="22" t="str">
        <f t="array" ref="F296">IF(OR(SUMPRODUCT(MAX(($A$3:$A$490)*(ISTEXT($B$3:$B$490))*(($A$3:$A$490=IFERROR(VLOOKUP(A296,$I$2:$I$14,1,0),0))+WEEKDAY($A$3:$A$490,2)=7)*($B$3:$B$490=B296)))=0,SUMPRODUCT(MAX(($A$3:$A$490)*($B$3:$B$490=B296)))&lt;&gt;A296),"",SUMPRODUCT(MAX(($A$3:$A$490)*(($A$3:$A$490=IFERROR(VLOOKUP(A296,$I$2:$I$14,1,0),0))+WEEKDAY($A$3:$A$490,2)=7)*($B$3:$B$490=B296))))</f>
        <v/>
      </c>
    </row>
    <row r="297" spans="1:6" x14ac:dyDescent="0.25">
      <c r="A297" s="9">
        <f t="shared" si="14"/>
        <v>44003</v>
      </c>
      <c r="B297" s="14"/>
      <c r="C297" s="13"/>
      <c r="D297" s="21" t="str">
        <f t="shared" si="13"/>
        <v/>
      </c>
      <c r="E297" s="21" t="str">
        <f t="shared" si="12"/>
        <v/>
      </c>
      <c r="F297" s="22" t="str">
        <f t="array" ref="F297">IF(OR(SUMPRODUCT(MAX(($A$3:$A$490)*(ISTEXT($B$3:$B$490))*(($A$3:$A$490=IFERROR(VLOOKUP(A297,$I$2:$I$14,1,0),0))+WEEKDAY($A$3:$A$490,2)=7)*($B$3:$B$490=B297)))=0,SUMPRODUCT(MAX(($A$3:$A$490)*($B$3:$B$490=B297)))&lt;&gt;A297),"",SUMPRODUCT(MAX(($A$3:$A$490)*(($A$3:$A$490=IFERROR(VLOOKUP(A297,$I$2:$I$14,1,0),0))+WEEKDAY($A$3:$A$490,2)=7)*($B$3:$B$490=B297))))</f>
        <v/>
      </c>
    </row>
    <row r="298" spans="1:6" x14ac:dyDescent="0.25">
      <c r="A298" s="9">
        <f t="shared" si="14"/>
        <v>44004</v>
      </c>
      <c r="B298" s="14"/>
      <c r="C298" s="13"/>
      <c r="D298" s="21" t="str">
        <f t="shared" si="13"/>
        <v/>
      </c>
      <c r="E298" s="21" t="str">
        <f t="shared" si="12"/>
        <v/>
      </c>
      <c r="F298" s="22" t="str">
        <f t="array" ref="F298">IF(OR(SUMPRODUCT(MAX(($A$3:$A$490)*(ISTEXT($B$3:$B$490))*(($A$3:$A$490=IFERROR(VLOOKUP(A298,$I$2:$I$14,1,0),0))+WEEKDAY($A$3:$A$490,2)=7)*($B$3:$B$490=B298)))=0,SUMPRODUCT(MAX(($A$3:$A$490)*($B$3:$B$490=B298)))&lt;&gt;A298),"",SUMPRODUCT(MAX(($A$3:$A$490)*(($A$3:$A$490=IFERROR(VLOOKUP(A298,$I$2:$I$14,1,0),0))+WEEKDAY($A$3:$A$490,2)=7)*($B$3:$B$490=B298))))</f>
        <v/>
      </c>
    </row>
    <row r="299" spans="1:6" x14ac:dyDescent="0.25">
      <c r="A299" s="9">
        <f t="shared" si="14"/>
        <v>44005</v>
      </c>
      <c r="B299" s="14"/>
      <c r="C299" s="13"/>
      <c r="D299" s="21" t="str">
        <f t="shared" si="13"/>
        <v/>
      </c>
      <c r="E299" s="21" t="str">
        <f t="shared" si="12"/>
        <v/>
      </c>
      <c r="F299" s="22" t="str">
        <f t="array" ref="F299">IF(OR(SUMPRODUCT(MAX(($A$3:$A$490)*(ISTEXT($B$3:$B$490))*(($A$3:$A$490=IFERROR(VLOOKUP(A299,$I$2:$I$14,1,0),0))+WEEKDAY($A$3:$A$490,2)=7)*($B$3:$B$490=B299)))=0,SUMPRODUCT(MAX(($A$3:$A$490)*($B$3:$B$490=B299)))&lt;&gt;A299),"",SUMPRODUCT(MAX(($A$3:$A$490)*(($A$3:$A$490=IFERROR(VLOOKUP(A299,$I$2:$I$14,1,0),0))+WEEKDAY($A$3:$A$490,2)=7)*($B$3:$B$490=B299))))</f>
        <v/>
      </c>
    </row>
    <row r="300" spans="1:6" x14ac:dyDescent="0.25">
      <c r="A300" s="9">
        <f t="shared" si="14"/>
        <v>44006</v>
      </c>
      <c r="B300" s="14"/>
      <c r="C300" s="13"/>
      <c r="D300" s="21" t="str">
        <f t="shared" si="13"/>
        <v/>
      </c>
      <c r="E300" s="21" t="str">
        <f t="shared" si="12"/>
        <v/>
      </c>
      <c r="F300" s="22" t="str">
        <f t="array" ref="F300">IF(OR(SUMPRODUCT(MAX(($A$3:$A$490)*(ISTEXT($B$3:$B$490))*(($A$3:$A$490=IFERROR(VLOOKUP(A300,$I$2:$I$14,1,0),0))+WEEKDAY($A$3:$A$490,2)=7)*($B$3:$B$490=B300)))=0,SUMPRODUCT(MAX(($A$3:$A$490)*($B$3:$B$490=B300)))&lt;&gt;A300),"",SUMPRODUCT(MAX(($A$3:$A$490)*(($A$3:$A$490=IFERROR(VLOOKUP(A300,$I$2:$I$14,1,0),0))+WEEKDAY($A$3:$A$490,2)=7)*($B$3:$B$490=B300))))</f>
        <v/>
      </c>
    </row>
    <row r="301" spans="1:6" x14ac:dyDescent="0.25">
      <c r="A301" s="9">
        <f t="shared" si="14"/>
        <v>44007</v>
      </c>
      <c r="B301" s="14"/>
      <c r="C301" s="13"/>
      <c r="D301" s="21" t="str">
        <f t="shared" si="13"/>
        <v/>
      </c>
      <c r="E301" s="21" t="str">
        <f t="shared" si="12"/>
        <v/>
      </c>
      <c r="F301" s="22" t="str">
        <f t="array" ref="F301">IF(OR(SUMPRODUCT(MAX(($A$3:$A$490)*(ISTEXT($B$3:$B$490))*(($A$3:$A$490=IFERROR(VLOOKUP(A301,$I$2:$I$14,1,0),0))+WEEKDAY($A$3:$A$490,2)=7)*($B$3:$B$490=B301)))=0,SUMPRODUCT(MAX(($A$3:$A$490)*($B$3:$B$490=B301)))&lt;&gt;A301),"",SUMPRODUCT(MAX(($A$3:$A$490)*(($A$3:$A$490=IFERROR(VLOOKUP(A301,$I$2:$I$14,1,0),0))+WEEKDAY($A$3:$A$490,2)=7)*($B$3:$B$490=B301))))</f>
        <v/>
      </c>
    </row>
    <row r="302" spans="1:6" x14ac:dyDescent="0.25">
      <c r="A302" s="9">
        <f t="shared" si="14"/>
        <v>44008</v>
      </c>
      <c r="B302" s="14"/>
      <c r="C302" s="13"/>
      <c r="D302" s="21" t="str">
        <f t="shared" si="13"/>
        <v/>
      </c>
      <c r="E302" s="21" t="str">
        <f t="shared" si="12"/>
        <v/>
      </c>
      <c r="F302" s="22" t="str">
        <f t="array" ref="F302">IF(OR(SUMPRODUCT(MAX(($A$3:$A$490)*(ISTEXT($B$3:$B$490))*(($A$3:$A$490=IFERROR(VLOOKUP(A302,$I$2:$I$14,1,0),0))+WEEKDAY($A$3:$A$490,2)=7)*($B$3:$B$490=B302)))=0,SUMPRODUCT(MAX(($A$3:$A$490)*($B$3:$B$490=B302)))&lt;&gt;A302),"",SUMPRODUCT(MAX(($A$3:$A$490)*(($A$3:$A$490=IFERROR(VLOOKUP(A302,$I$2:$I$14,1,0),0))+WEEKDAY($A$3:$A$490,2)=7)*($B$3:$B$490=B302))))</f>
        <v/>
      </c>
    </row>
    <row r="303" spans="1:6" x14ac:dyDescent="0.25">
      <c r="A303" s="9">
        <f t="shared" si="14"/>
        <v>44009</v>
      </c>
      <c r="B303" s="14"/>
      <c r="C303" s="13"/>
      <c r="D303" s="21" t="str">
        <f t="shared" si="13"/>
        <v/>
      </c>
      <c r="E303" s="21" t="str">
        <f t="shared" si="12"/>
        <v/>
      </c>
      <c r="F303" s="22" t="str">
        <f t="array" ref="F303">IF(OR(SUMPRODUCT(MAX(($A$3:$A$490)*(ISTEXT($B$3:$B$490))*(($A$3:$A$490=IFERROR(VLOOKUP(A303,$I$2:$I$14,1,0),0))+WEEKDAY($A$3:$A$490,2)=7)*($B$3:$B$490=B303)))=0,SUMPRODUCT(MAX(($A$3:$A$490)*($B$3:$B$490=B303)))&lt;&gt;A303),"",SUMPRODUCT(MAX(($A$3:$A$490)*(($A$3:$A$490=IFERROR(VLOOKUP(A303,$I$2:$I$14,1,0),0))+WEEKDAY($A$3:$A$490,2)=7)*($B$3:$B$490=B303))))</f>
        <v/>
      </c>
    </row>
    <row r="304" spans="1:6" x14ac:dyDescent="0.25">
      <c r="A304" s="9">
        <f t="shared" si="14"/>
        <v>44010</v>
      </c>
      <c r="B304" s="14"/>
      <c r="C304" s="13"/>
      <c r="D304" s="21" t="str">
        <f t="shared" si="13"/>
        <v/>
      </c>
      <c r="E304" s="21" t="str">
        <f t="shared" si="12"/>
        <v/>
      </c>
      <c r="F304" s="22" t="str">
        <f t="array" ref="F304">IF(OR(SUMPRODUCT(MAX(($A$3:$A$490)*(ISTEXT($B$3:$B$490))*(($A$3:$A$490=IFERROR(VLOOKUP(A304,$I$2:$I$14,1,0),0))+WEEKDAY($A$3:$A$490,2)=7)*($B$3:$B$490=B304)))=0,SUMPRODUCT(MAX(($A$3:$A$490)*($B$3:$B$490=B304)))&lt;&gt;A304),"",SUMPRODUCT(MAX(($A$3:$A$490)*(($A$3:$A$490=IFERROR(VLOOKUP(A304,$I$2:$I$14,1,0),0))+WEEKDAY($A$3:$A$490,2)=7)*($B$3:$B$490=B304))))</f>
        <v/>
      </c>
    </row>
    <row r="305" spans="1:6" x14ac:dyDescent="0.25">
      <c r="A305" s="9">
        <f t="shared" si="14"/>
        <v>44011</v>
      </c>
      <c r="B305" s="14"/>
      <c r="C305" s="13"/>
      <c r="D305" s="21" t="str">
        <f t="shared" si="13"/>
        <v/>
      </c>
      <c r="E305" s="21" t="str">
        <f t="shared" si="12"/>
        <v/>
      </c>
      <c r="F305" s="22" t="str">
        <f t="array" ref="F305">IF(OR(SUMPRODUCT(MAX(($A$3:$A$490)*(ISTEXT($B$3:$B$490))*(($A$3:$A$490=IFERROR(VLOOKUP(A305,$I$2:$I$14,1,0),0))+WEEKDAY($A$3:$A$490,2)=7)*($B$3:$B$490=B305)))=0,SUMPRODUCT(MAX(($A$3:$A$490)*($B$3:$B$490=B305)))&lt;&gt;A305),"",SUMPRODUCT(MAX(($A$3:$A$490)*(($A$3:$A$490=IFERROR(VLOOKUP(A305,$I$2:$I$14,1,0),0))+WEEKDAY($A$3:$A$490,2)=7)*($B$3:$B$490=B305))))</f>
        <v/>
      </c>
    </row>
    <row r="306" spans="1:6" x14ac:dyDescent="0.25">
      <c r="A306" s="9">
        <f t="shared" si="14"/>
        <v>44012</v>
      </c>
      <c r="B306" s="14"/>
      <c r="C306" s="13"/>
      <c r="D306" s="21" t="str">
        <f t="shared" si="13"/>
        <v/>
      </c>
      <c r="E306" s="21" t="str">
        <f t="shared" si="12"/>
        <v/>
      </c>
      <c r="F306" s="22" t="str">
        <f t="array" ref="F306">IF(OR(SUMPRODUCT(MAX(($A$3:$A$490)*(ISTEXT($B$3:$B$490))*(($A$3:$A$490=IFERROR(VLOOKUP(A306,$I$2:$I$14,1,0),0))+WEEKDAY($A$3:$A$490,2)=7)*($B$3:$B$490=B306)))=0,SUMPRODUCT(MAX(($A$3:$A$490)*($B$3:$B$490=B306)))&lt;&gt;A306),"",SUMPRODUCT(MAX(($A$3:$A$490)*(($A$3:$A$490=IFERROR(VLOOKUP(A306,$I$2:$I$14,1,0),0))+WEEKDAY($A$3:$A$490,2)=7)*($B$3:$B$490=B306))))</f>
        <v/>
      </c>
    </row>
    <row r="307" spans="1:6" x14ac:dyDescent="0.25">
      <c r="A307" s="9">
        <f t="shared" si="14"/>
        <v>44013</v>
      </c>
      <c r="B307" s="14"/>
      <c r="C307" s="13"/>
      <c r="D307" s="21" t="str">
        <f t="shared" si="13"/>
        <v/>
      </c>
      <c r="E307" s="21" t="str">
        <f t="shared" si="12"/>
        <v/>
      </c>
      <c r="F307" s="22" t="str">
        <f t="array" ref="F307">IF(OR(SUMPRODUCT(MAX(($A$3:$A$490)*(ISTEXT($B$3:$B$490))*(($A$3:$A$490=IFERROR(VLOOKUP(A307,$I$2:$I$14,1,0),0))+WEEKDAY($A$3:$A$490,2)=7)*($B$3:$B$490=B307)))=0,SUMPRODUCT(MAX(($A$3:$A$490)*($B$3:$B$490=B307)))&lt;&gt;A307),"",SUMPRODUCT(MAX(($A$3:$A$490)*(($A$3:$A$490=IFERROR(VLOOKUP(A307,$I$2:$I$14,1,0),0))+WEEKDAY($A$3:$A$490,2)=7)*($B$3:$B$490=B307))))</f>
        <v/>
      </c>
    </row>
    <row r="308" spans="1:6" x14ac:dyDescent="0.25">
      <c r="A308" s="9">
        <f t="shared" si="14"/>
        <v>44014</v>
      </c>
      <c r="B308" s="14"/>
      <c r="C308" s="13"/>
      <c r="D308" s="21" t="str">
        <f t="shared" si="13"/>
        <v/>
      </c>
      <c r="E308" s="21" t="str">
        <f t="shared" si="12"/>
        <v/>
      </c>
      <c r="F308" s="22" t="str">
        <f t="array" ref="F308">IF(OR(SUMPRODUCT(MAX(($A$3:$A$490)*(ISTEXT($B$3:$B$490))*(($A$3:$A$490=IFERROR(VLOOKUP(A308,$I$2:$I$14,1,0),0))+WEEKDAY($A$3:$A$490,2)=7)*($B$3:$B$490=B308)))=0,SUMPRODUCT(MAX(($A$3:$A$490)*($B$3:$B$490=B308)))&lt;&gt;A308),"",SUMPRODUCT(MAX(($A$3:$A$490)*(($A$3:$A$490=IFERROR(VLOOKUP(A308,$I$2:$I$14,1,0),0))+WEEKDAY($A$3:$A$490,2)=7)*($B$3:$B$490=B308))))</f>
        <v/>
      </c>
    </row>
    <row r="309" spans="1:6" x14ac:dyDescent="0.25">
      <c r="A309" s="9">
        <f t="shared" si="14"/>
        <v>44015</v>
      </c>
      <c r="B309" s="14"/>
      <c r="C309" s="13"/>
      <c r="D309" s="21" t="str">
        <f t="shared" si="13"/>
        <v/>
      </c>
      <c r="E309" s="21" t="str">
        <f t="shared" si="12"/>
        <v/>
      </c>
      <c r="F309" s="22" t="str">
        <f t="array" ref="F309">IF(OR(SUMPRODUCT(MAX(($A$3:$A$490)*(ISTEXT($B$3:$B$490))*(($A$3:$A$490=IFERROR(VLOOKUP(A309,$I$2:$I$14,1,0),0))+WEEKDAY($A$3:$A$490,2)=7)*($B$3:$B$490=B309)))=0,SUMPRODUCT(MAX(($A$3:$A$490)*($B$3:$B$490=B309)))&lt;&gt;A309),"",SUMPRODUCT(MAX(($A$3:$A$490)*(($A$3:$A$490=IFERROR(VLOOKUP(A309,$I$2:$I$14,1,0),0))+WEEKDAY($A$3:$A$490,2)=7)*($B$3:$B$490=B309))))</f>
        <v/>
      </c>
    </row>
    <row r="310" spans="1:6" x14ac:dyDescent="0.25">
      <c r="A310" s="9">
        <f t="shared" si="14"/>
        <v>44016</v>
      </c>
      <c r="B310" s="14"/>
      <c r="C310" s="13"/>
      <c r="D310" s="21" t="str">
        <f t="shared" si="13"/>
        <v/>
      </c>
      <c r="E310" s="21" t="str">
        <f t="shared" si="12"/>
        <v/>
      </c>
      <c r="F310" s="22" t="str">
        <f t="array" ref="F310">IF(OR(SUMPRODUCT(MAX(($A$3:$A$490)*(ISTEXT($B$3:$B$490))*(($A$3:$A$490=IFERROR(VLOOKUP(A310,$I$2:$I$14,1,0),0))+WEEKDAY($A$3:$A$490,2)=7)*($B$3:$B$490=B310)))=0,SUMPRODUCT(MAX(($A$3:$A$490)*($B$3:$B$490=B310)))&lt;&gt;A310),"",SUMPRODUCT(MAX(($A$3:$A$490)*(($A$3:$A$490=IFERROR(VLOOKUP(A310,$I$2:$I$14,1,0),0))+WEEKDAY($A$3:$A$490,2)=7)*($B$3:$B$490=B310))))</f>
        <v/>
      </c>
    </row>
    <row r="311" spans="1:6" x14ac:dyDescent="0.25">
      <c r="A311" s="9">
        <f t="shared" si="14"/>
        <v>44017</v>
      </c>
      <c r="B311" s="14"/>
      <c r="C311" s="13"/>
      <c r="D311" s="21" t="str">
        <f t="shared" si="13"/>
        <v/>
      </c>
      <c r="E311" s="21" t="str">
        <f t="shared" si="12"/>
        <v/>
      </c>
      <c r="F311" s="22" t="str">
        <f t="array" ref="F311">IF(OR(SUMPRODUCT(MAX(($A$3:$A$490)*(ISTEXT($B$3:$B$490))*(($A$3:$A$490=IFERROR(VLOOKUP(A311,$I$2:$I$14,1,0),0))+WEEKDAY($A$3:$A$490,2)=7)*($B$3:$B$490=B311)))=0,SUMPRODUCT(MAX(($A$3:$A$490)*($B$3:$B$490=B311)))&lt;&gt;A311),"",SUMPRODUCT(MAX(($A$3:$A$490)*(($A$3:$A$490=IFERROR(VLOOKUP(A311,$I$2:$I$14,1,0),0))+WEEKDAY($A$3:$A$490,2)=7)*($B$3:$B$490=B311))))</f>
        <v/>
      </c>
    </row>
    <row r="312" spans="1:6" x14ac:dyDescent="0.25">
      <c r="A312" s="9">
        <f t="shared" si="14"/>
        <v>44018</v>
      </c>
      <c r="B312" s="14"/>
      <c r="C312" s="13"/>
      <c r="D312" s="21" t="str">
        <f t="shared" si="13"/>
        <v/>
      </c>
      <c r="E312" s="21" t="str">
        <f t="shared" si="12"/>
        <v/>
      </c>
      <c r="F312" s="22" t="str">
        <f t="array" ref="F312">IF(OR(SUMPRODUCT(MAX(($A$3:$A$490)*(ISTEXT($B$3:$B$490))*(($A$3:$A$490=IFERROR(VLOOKUP(A312,$I$2:$I$14,1,0),0))+WEEKDAY($A$3:$A$490,2)=7)*($B$3:$B$490=B312)))=0,SUMPRODUCT(MAX(($A$3:$A$490)*($B$3:$B$490=B312)))&lt;&gt;A312),"",SUMPRODUCT(MAX(($A$3:$A$490)*(($A$3:$A$490=IFERROR(VLOOKUP(A312,$I$2:$I$14,1,0),0))+WEEKDAY($A$3:$A$490,2)=7)*($B$3:$B$490=B312))))</f>
        <v/>
      </c>
    </row>
    <row r="313" spans="1:6" x14ac:dyDescent="0.25">
      <c r="A313" s="9">
        <f t="shared" si="14"/>
        <v>44019</v>
      </c>
      <c r="B313" s="14"/>
      <c r="C313" s="13"/>
      <c r="D313" s="21" t="str">
        <f t="shared" si="13"/>
        <v/>
      </c>
      <c r="E313" s="21" t="str">
        <f t="shared" si="12"/>
        <v/>
      </c>
      <c r="F313" s="22" t="str">
        <f t="array" ref="F313">IF(OR(SUMPRODUCT(MAX(($A$3:$A$490)*(ISTEXT($B$3:$B$490))*(($A$3:$A$490=IFERROR(VLOOKUP(A313,$I$2:$I$14,1,0),0))+WEEKDAY($A$3:$A$490,2)=7)*($B$3:$B$490=B313)))=0,SUMPRODUCT(MAX(($A$3:$A$490)*($B$3:$B$490=B313)))&lt;&gt;A313),"",SUMPRODUCT(MAX(($A$3:$A$490)*(($A$3:$A$490=IFERROR(VLOOKUP(A313,$I$2:$I$14,1,0),0))+WEEKDAY($A$3:$A$490,2)=7)*($B$3:$B$490=B313))))</f>
        <v/>
      </c>
    </row>
    <row r="314" spans="1:6" x14ac:dyDescent="0.25">
      <c r="A314" s="9">
        <f t="shared" si="14"/>
        <v>44020</v>
      </c>
      <c r="B314" s="14"/>
      <c r="C314" s="13"/>
      <c r="D314" s="21" t="str">
        <f t="shared" si="13"/>
        <v/>
      </c>
      <c r="E314" s="21" t="str">
        <f t="shared" si="12"/>
        <v/>
      </c>
      <c r="F314" s="22" t="str">
        <f t="array" ref="F314">IF(OR(SUMPRODUCT(MAX(($A$3:$A$490)*(ISTEXT($B$3:$B$490))*(($A$3:$A$490=IFERROR(VLOOKUP(A314,$I$2:$I$14,1,0),0))+WEEKDAY($A$3:$A$490,2)=7)*($B$3:$B$490=B314)))=0,SUMPRODUCT(MAX(($A$3:$A$490)*($B$3:$B$490=B314)))&lt;&gt;A314),"",SUMPRODUCT(MAX(($A$3:$A$490)*(($A$3:$A$490=IFERROR(VLOOKUP(A314,$I$2:$I$14,1,0),0))+WEEKDAY($A$3:$A$490,2)=7)*($B$3:$B$490=B314))))</f>
        <v/>
      </c>
    </row>
    <row r="315" spans="1:6" x14ac:dyDescent="0.25">
      <c r="A315" s="9">
        <f t="shared" si="14"/>
        <v>44021</v>
      </c>
      <c r="B315" s="14"/>
      <c r="C315" s="13"/>
      <c r="D315" s="21" t="str">
        <f t="shared" si="13"/>
        <v/>
      </c>
      <c r="E315" s="21" t="str">
        <f t="shared" si="12"/>
        <v/>
      </c>
      <c r="F315" s="22" t="str">
        <f t="array" ref="F315">IF(OR(SUMPRODUCT(MAX(($A$3:$A$490)*(ISTEXT($B$3:$B$490))*(($A$3:$A$490=IFERROR(VLOOKUP(A315,$I$2:$I$14,1,0),0))+WEEKDAY($A$3:$A$490,2)=7)*($B$3:$B$490=B315)))=0,SUMPRODUCT(MAX(($A$3:$A$490)*($B$3:$B$490=B315)))&lt;&gt;A315),"",SUMPRODUCT(MAX(($A$3:$A$490)*(($A$3:$A$490=IFERROR(VLOOKUP(A315,$I$2:$I$14,1,0),0))+WEEKDAY($A$3:$A$490,2)=7)*($B$3:$B$490=B315))))</f>
        <v/>
      </c>
    </row>
    <row r="316" spans="1:6" x14ac:dyDescent="0.25">
      <c r="A316" s="9">
        <f t="shared" si="14"/>
        <v>44022</v>
      </c>
      <c r="B316" s="14"/>
      <c r="C316" s="13"/>
      <c r="D316" s="21" t="str">
        <f t="shared" si="13"/>
        <v/>
      </c>
      <c r="E316" s="21" t="str">
        <f t="shared" si="12"/>
        <v/>
      </c>
      <c r="F316" s="22" t="str">
        <f t="array" ref="F316">IF(OR(SUMPRODUCT(MAX(($A$3:$A$490)*(ISTEXT($B$3:$B$490))*(($A$3:$A$490=IFERROR(VLOOKUP(A316,$I$2:$I$14,1,0),0))+WEEKDAY($A$3:$A$490,2)=7)*($B$3:$B$490=B316)))=0,SUMPRODUCT(MAX(($A$3:$A$490)*($B$3:$B$490=B316)))&lt;&gt;A316),"",SUMPRODUCT(MAX(($A$3:$A$490)*(($A$3:$A$490=IFERROR(VLOOKUP(A316,$I$2:$I$14,1,0),0))+WEEKDAY($A$3:$A$490,2)=7)*($B$3:$B$490=B316))))</f>
        <v/>
      </c>
    </row>
    <row r="317" spans="1:6" x14ac:dyDescent="0.25">
      <c r="A317" s="9">
        <f t="shared" si="14"/>
        <v>44023</v>
      </c>
      <c r="B317" s="14"/>
      <c r="C317" s="13"/>
      <c r="D317" s="21" t="str">
        <f t="shared" si="13"/>
        <v/>
      </c>
      <c r="E317" s="21" t="str">
        <f t="shared" si="12"/>
        <v/>
      </c>
      <c r="F317" s="22" t="str">
        <f t="array" ref="F317">IF(OR(SUMPRODUCT(MAX(($A$3:$A$490)*(ISTEXT($B$3:$B$490))*(($A$3:$A$490=IFERROR(VLOOKUP(A317,$I$2:$I$14,1,0),0))+WEEKDAY($A$3:$A$490,2)=7)*($B$3:$B$490=B317)))=0,SUMPRODUCT(MAX(($A$3:$A$490)*($B$3:$B$490=B317)))&lt;&gt;A317),"",SUMPRODUCT(MAX(($A$3:$A$490)*(($A$3:$A$490=IFERROR(VLOOKUP(A317,$I$2:$I$14,1,0),0))+WEEKDAY($A$3:$A$490,2)=7)*($B$3:$B$490=B317))))</f>
        <v/>
      </c>
    </row>
    <row r="318" spans="1:6" x14ac:dyDescent="0.25">
      <c r="A318" s="9">
        <f t="shared" si="14"/>
        <v>44024</v>
      </c>
      <c r="B318" s="14"/>
      <c r="C318" s="13"/>
      <c r="D318" s="21" t="str">
        <f t="shared" si="13"/>
        <v/>
      </c>
      <c r="E318" s="21" t="str">
        <f t="shared" si="12"/>
        <v/>
      </c>
      <c r="F318" s="22" t="str">
        <f t="array" ref="F318">IF(OR(SUMPRODUCT(MAX(($A$3:$A$490)*(ISTEXT($B$3:$B$490))*(($A$3:$A$490=IFERROR(VLOOKUP(A318,$I$2:$I$14,1,0),0))+WEEKDAY($A$3:$A$490,2)=7)*($B$3:$B$490=B318)))=0,SUMPRODUCT(MAX(($A$3:$A$490)*($B$3:$B$490=B318)))&lt;&gt;A318),"",SUMPRODUCT(MAX(($A$3:$A$490)*(($A$3:$A$490=IFERROR(VLOOKUP(A318,$I$2:$I$14,1,0),0))+WEEKDAY($A$3:$A$490,2)=7)*($B$3:$B$490=B318))))</f>
        <v/>
      </c>
    </row>
    <row r="319" spans="1:6" x14ac:dyDescent="0.25">
      <c r="A319" s="9">
        <f t="shared" si="14"/>
        <v>44025</v>
      </c>
      <c r="B319" s="14"/>
      <c r="C319" s="13"/>
      <c r="D319" s="21" t="str">
        <f t="shared" si="13"/>
        <v/>
      </c>
      <c r="E319" s="21" t="str">
        <f t="shared" si="12"/>
        <v/>
      </c>
      <c r="F319" s="22" t="str">
        <f t="array" ref="F319">IF(OR(SUMPRODUCT(MAX(($A$3:$A$490)*(ISTEXT($B$3:$B$490))*(($A$3:$A$490=IFERROR(VLOOKUP(A319,$I$2:$I$14,1,0),0))+WEEKDAY($A$3:$A$490,2)=7)*($B$3:$B$490=B319)))=0,SUMPRODUCT(MAX(($A$3:$A$490)*($B$3:$B$490=B319)))&lt;&gt;A319),"",SUMPRODUCT(MAX(($A$3:$A$490)*(($A$3:$A$490=IFERROR(VLOOKUP(A319,$I$2:$I$14,1,0),0))+WEEKDAY($A$3:$A$490,2)=7)*($B$3:$B$490=B319))))</f>
        <v/>
      </c>
    </row>
    <row r="320" spans="1:6" x14ac:dyDescent="0.25">
      <c r="A320" s="9">
        <f t="shared" si="14"/>
        <v>44026</v>
      </c>
      <c r="B320" s="14"/>
      <c r="C320" s="13"/>
      <c r="D320" s="21" t="str">
        <f t="shared" si="13"/>
        <v/>
      </c>
      <c r="E320" s="21" t="str">
        <f t="shared" si="12"/>
        <v/>
      </c>
      <c r="F320" s="22" t="str">
        <f t="array" ref="F320">IF(OR(SUMPRODUCT(MAX(($A$3:$A$490)*(ISTEXT($B$3:$B$490))*(($A$3:$A$490=IFERROR(VLOOKUP(A320,$I$2:$I$14,1,0),0))+WEEKDAY($A$3:$A$490,2)=7)*($B$3:$B$490=B320)))=0,SUMPRODUCT(MAX(($A$3:$A$490)*($B$3:$B$490=B320)))&lt;&gt;A320),"",SUMPRODUCT(MAX(($A$3:$A$490)*(($A$3:$A$490=IFERROR(VLOOKUP(A320,$I$2:$I$14,1,0),0))+WEEKDAY($A$3:$A$490,2)=7)*($B$3:$B$490=B320))))</f>
        <v/>
      </c>
    </row>
    <row r="321" spans="1:6" x14ac:dyDescent="0.25">
      <c r="A321" s="9">
        <f t="shared" si="14"/>
        <v>44027</v>
      </c>
      <c r="B321" s="14"/>
      <c r="C321" s="13"/>
      <c r="D321" s="21" t="str">
        <f t="shared" si="13"/>
        <v/>
      </c>
      <c r="E321" s="21" t="str">
        <f t="shared" si="12"/>
        <v/>
      </c>
      <c r="F321" s="22" t="str">
        <f t="array" ref="F321">IF(OR(SUMPRODUCT(MAX(($A$3:$A$490)*(ISTEXT($B$3:$B$490))*(($A$3:$A$490=IFERROR(VLOOKUP(A321,$I$2:$I$14,1,0),0))+WEEKDAY($A$3:$A$490,2)=7)*($B$3:$B$490=B321)))=0,SUMPRODUCT(MAX(($A$3:$A$490)*($B$3:$B$490=B321)))&lt;&gt;A321),"",SUMPRODUCT(MAX(($A$3:$A$490)*(($A$3:$A$490=IFERROR(VLOOKUP(A321,$I$2:$I$14,1,0),0))+WEEKDAY($A$3:$A$490,2)=7)*($B$3:$B$490=B321))))</f>
        <v/>
      </c>
    </row>
    <row r="322" spans="1:6" x14ac:dyDescent="0.25">
      <c r="A322" s="9">
        <f t="shared" si="14"/>
        <v>44028</v>
      </c>
      <c r="B322" s="14"/>
      <c r="C322" s="13"/>
      <c r="D322" s="21" t="str">
        <f t="shared" si="13"/>
        <v/>
      </c>
      <c r="E322" s="21" t="str">
        <f t="shared" si="12"/>
        <v/>
      </c>
      <c r="F322" s="22" t="str">
        <f t="array" ref="F322">IF(OR(SUMPRODUCT(MAX(($A$3:$A$490)*(ISTEXT($B$3:$B$490))*(($A$3:$A$490=IFERROR(VLOOKUP(A322,$I$2:$I$14,1,0),0))+WEEKDAY($A$3:$A$490,2)=7)*($B$3:$B$490=B322)))=0,SUMPRODUCT(MAX(($A$3:$A$490)*($B$3:$B$490=B322)))&lt;&gt;A322),"",SUMPRODUCT(MAX(($A$3:$A$490)*(($A$3:$A$490=IFERROR(VLOOKUP(A322,$I$2:$I$14,1,0),0))+WEEKDAY($A$3:$A$490,2)=7)*($B$3:$B$490=B322))))</f>
        <v/>
      </c>
    </row>
    <row r="323" spans="1:6" x14ac:dyDescent="0.25">
      <c r="A323" s="9">
        <f t="shared" si="14"/>
        <v>44029</v>
      </c>
      <c r="B323" s="14"/>
      <c r="C323" s="13"/>
      <c r="D323" s="21" t="str">
        <f t="shared" si="13"/>
        <v/>
      </c>
      <c r="E323" s="21" t="str">
        <f t="shared" ref="E323:E386" si="15">IF(SUMPRODUCT(MAX(($A$3:$A$490)*(WEEKDAY($A$3:$A$490,2)&lt;6)*($B$3:$B$490=B323)))&lt;&gt;A323,"",SUMPRODUCT(MAX(($A$3:$A$490)*(WEEKDAY($A$3:$A$490,2)&lt;6)*($B$3:$B$490=B323))))</f>
        <v/>
      </c>
      <c r="F323" s="22" t="str">
        <f t="array" ref="F323">IF(OR(SUMPRODUCT(MAX(($A$3:$A$490)*(ISTEXT($B$3:$B$490))*(($A$3:$A$490=IFERROR(VLOOKUP(A323,$I$2:$I$14,1,0),0))+WEEKDAY($A$3:$A$490,2)=7)*($B$3:$B$490=B323)))=0,SUMPRODUCT(MAX(($A$3:$A$490)*($B$3:$B$490=B323)))&lt;&gt;A323),"",SUMPRODUCT(MAX(($A$3:$A$490)*(($A$3:$A$490=IFERROR(VLOOKUP(A323,$I$2:$I$14,1,0),0))+WEEKDAY($A$3:$A$490,2)=7)*($B$3:$B$490=B323))))</f>
        <v/>
      </c>
    </row>
    <row r="324" spans="1:6" x14ac:dyDescent="0.25">
      <c r="A324" s="9">
        <f t="shared" si="14"/>
        <v>44030</v>
      </c>
      <c r="B324" s="14"/>
      <c r="C324" s="13"/>
      <c r="D324" s="21" t="str">
        <f t="shared" ref="D324:D387" si="16">IF(SUMPRODUCT(MAX(($A$3:$A$490)*($B$3:$B$490=B324)))&lt;&gt;A324,"",SUMPRODUCT(MAX(($A$3:$A$490)*($B$3:$B$490=B324))))</f>
        <v/>
      </c>
      <c r="E324" s="21" t="str">
        <f t="shared" si="15"/>
        <v/>
      </c>
      <c r="F324" s="22" t="str">
        <f t="array" ref="F324">IF(OR(SUMPRODUCT(MAX(($A$3:$A$490)*(ISTEXT($B$3:$B$490))*(($A$3:$A$490=IFERROR(VLOOKUP(A324,$I$2:$I$14,1,0),0))+WEEKDAY($A$3:$A$490,2)=7)*($B$3:$B$490=B324)))=0,SUMPRODUCT(MAX(($A$3:$A$490)*($B$3:$B$490=B324)))&lt;&gt;A324),"",SUMPRODUCT(MAX(($A$3:$A$490)*(($A$3:$A$490=IFERROR(VLOOKUP(A324,$I$2:$I$14,1,0),0))+WEEKDAY($A$3:$A$490,2)=7)*($B$3:$B$490=B324))))</f>
        <v/>
      </c>
    </row>
    <row r="325" spans="1:6" x14ac:dyDescent="0.25">
      <c r="A325" s="9">
        <f t="shared" ref="A325:A388" si="17">A324+1</f>
        <v>44031</v>
      </c>
      <c r="B325" s="14"/>
      <c r="C325" s="13"/>
      <c r="D325" s="21" t="str">
        <f t="shared" si="16"/>
        <v/>
      </c>
      <c r="E325" s="21" t="str">
        <f t="shared" si="15"/>
        <v/>
      </c>
      <c r="F325" s="22" t="str">
        <f t="array" ref="F325">IF(OR(SUMPRODUCT(MAX(($A$3:$A$490)*(ISTEXT($B$3:$B$490))*(($A$3:$A$490=IFERROR(VLOOKUP(A325,$I$2:$I$14,1,0),0))+WEEKDAY($A$3:$A$490,2)=7)*($B$3:$B$490=B325)))=0,SUMPRODUCT(MAX(($A$3:$A$490)*($B$3:$B$490=B325)))&lt;&gt;A325),"",SUMPRODUCT(MAX(($A$3:$A$490)*(($A$3:$A$490=IFERROR(VLOOKUP(A325,$I$2:$I$14,1,0),0))+WEEKDAY($A$3:$A$490,2)=7)*($B$3:$B$490=B325))))</f>
        <v/>
      </c>
    </row>
    <row r="326" spans="1:6" x14ac:dyDescent="0.25">
      <c r="A326" s="9">
        <f t="shared" si="17"/>
        <v>44032</v>
      </c>
      <c r="B326" s="14"/>
      <c r="C326" s="13"/>
      <c r="D326" s="21" t="str">
        <f t="shared" si="16"/>
        <v/>
      </c>
      <c r="E326" s="21" t="str">
        <f t="shared" si="15"/>
        <v/>
      </c>
      <c r="F326" s="22" t="str">
        <f t="array" ref="F326">IF(OR(SUMPRODUCT(MAX(($A$3:$A$490)*(ISTEXT($B$3:$B$490))*(($A$3:$A$490=IFERROR(VLOOKUP(A326,$I$2:$I$14,1,0),0))+WEEKDAY($A$3:$A$490,2)=7)*($B$3:$B$490=B326)))=0,SUMPRODUCT(MAX(($A$3:$A$490)*($B$3:$B$490=B326)))&lt;&gt;A326),"",SUMPRODUCT(MAX(($A$3:$A$490)*(($A$3:$A$490=IFERROR(VLOOKUP(A326,$I$2:$I$14,1,0),0))+WEEKDAY($A$3:$A$490,2)=7)*($B$3:$B$490=B326))))</f>
        <v/>
      </c>
    </row>
    <row r="327" spans="1:6" x14ac:dyDescent="0.25">
      <c r="A327" s="9">
        <f t="shared" si="17"/>
        <v>44033</v>
      </c>
      <c r="B327" s="14"/>
      <c r="C327" s="13"/>
      <c r="D327" s="21" t="str">
        <f t="shared" si="16"/>
        <v/>
      </c>
      <c r="E327" s="21" t="str">
        <f t="shared" si="15"/>
        <v/>
      </c>
      <c r="F327" s="22" t="str">
        <f t="array" ref="F327">IF(OR(SUMPRODUCT(MAX(($A$3:$A$490)*(ISTEXT($B$3:$B$490))*(($A$3:$A$490=IFERROR(VLOOKUP(A327,$I$2:$I$14,1,0),0))+WEEKDAY($A$3:$A$490,2)=7)*($B$3:$B$490=B327)))=0,SUMPRODUCT(MAX(($A$3:$A$490)*($B$3:$B$490=B327)))&lt;&gt;A327),"",SUMPRODUCT(MAX(($A$3:$A$490)*(($A$3:$A$490=IFERROR(VLOOKUP(A327,$I$2:$I$14,1,0),0))+WEEKDAY($A$3:$A$490,2)=7)*($B$3:$B$490=B327))))</f>
        <v/>
      </c>
    </row>
    <row r="328" spans="1:6" x14ac:dyDescent="0.25">
      <c r="A328" s="9">
        <f t="shared" si="17"/>
        <v>44034</v>
      </c>
      <c r="B328" s="14"/>
      <c r="C328" s="13"/>
      <c r="D328" s="21" t="str">
        <f t="shared" si="16"/>
        <v/>
      </c>
      <c r="E328" s="21" t="str">
        <f t="shared" si="15"/>
        <v/>
      </c>
      <c r="F328" s="22" t="str">
        <f t="array" ref="F328">IF(OR(SUMPRODUCT(MAX(($A$3:$A$490)*(ISTEXT($B$3:$B$490))*(($A$3:$A$490=IFERROR(VLOOKUP(A328,$I$2:$I$14,1,0),0))+WEEKDAY($A$3:$A$490,2)=7)*($B$3:$B$490=B328)))=0,SUMPRODUCT(MAX(($A$3:$A$490)*($B$3:$B$490=B328)))&lt;&gt;A328),"",SUMPRODUCT(MAX(($A$3:$A$490)*(($A$3:$A$490=IFERROR(VLOOKUP(A328,$I$2:$I$14,1,0),0))+WEEKDAY($A$3:$A$490,2)=7)*($B$3:$B$490=B328))))</f>
        <v/>
      </c>
    </row>
    <row r="329" spans="1:6" x14ac:dyDescent="0.25">
      <c r="A329" s="9">
        <f t="shared" si="17"/>
        <v>44035</v>
      </c>
      <c r="B329" s="14"/>
      <c r="C329" s="13"/>
      <c r="D329" s="21" t="str">
        <f t="shared" si="16"/>
        <v/>
      </c>
      <c r="E329" s="21" t="str">
        <f t="shared" si="15"/>
        <v/>
      </c>
      <c r="F329" s="22" t="str">
        <f t="array" ref="F329">IF(OR(SUMPRODUCT(MAX(($A$3:$A$490)*(ISTEXT($B$3:$B$490))*(($A$3:$A$490=IFERROR(VLOOKUP(A329,$I$2:$I$14,1,0),0))+WEEKDAY($A$3:$A$490,2)=7)*($B$3:$B$490=B329)))=0,SUMPRODUCT(MAX(($A$3:$A$490)*($B$3:$B$490=B329)))&lt;&gt;A329),"",SUMPRODUCT(MAX(($A$3:$A$490)*(($A$3:$A$490=IFERROR(VLOOKUP(A329,$I$2:$I$14,1,0),0))+WEEKDAY($A$3:$A$490,2)=7)*($B$3:$B$490=B329))))</f>
        <v/>
      </c>
    </row>
    <row r="330" spans="1:6" x14ac:dyDescent="0.25">
      <c r="A330" s="9">
        <f t="shared" si="17"/>
        <v>44036</v>
      </c>
      <c r="B330" s="14"/>
      <c r="C330" s="13"/>
      <c r="D330" s="21" t="str">
        <f t="shared" si="16"/>
        <v/>
      </c>
      <c r="E330" s="21" t="str">
        <f t="shared" si="15"/>
        <v/>
      </c>
      <c r="F330" s="22" t="str">
        <f t="array" ref="F330">IF(OR(SUMPRODUCT(MAX(($A$3:$A$490)*(ISTEXT($B$3:$B$490))*(($A$3:$A$490=IFERROR(VLOOKUP(A330,$I$2:$I$14,1,0),0))+WEEKDAY($A$3:$A$490,2)=7)*($B$3:$B$490=B330)))=0,SUMPRODUCT(MAX(($A$3:$A$490)*($B$3:$B$490=B330)))&lt;&gt;A330),"",SUMPRODUCT(MAX(($A$3:$A$490)*(($A$3:$A$490=IFERROR(VLOOKUP(A330,$I$2:$I$14,1,0),0))+WEEKDAY($A$3:$A$490,2)=7)*($B$3:$B$490=B330))))</f>
        <v/>
      </c>
    </row>
    <row r="331" spans="1:6" x14ac:dyDescent="0.25">
      <c r="A331" s="9">
        <f t="shared" si="17"/>
        <v>44037</v>
      </c>
      <c r="B331" s="14"/>
      <c r="C331" s="13"/>
      <c r="D331" s="21" t="str">
        <f t="shared" si="16"/>
        <v/>
      </c>
      <c r="E331" s="21" t="str">
        <f t="shared" si="15"/>
        <v/>
      </c>
      <c r="F331" s="22" t="str">
        <f t="array" ref="F331">IF(OR(SUMPRODUCT(MAX(($A$3:$A$490)*(ISTEXT($B$3:$B$490))*(($A$3:$A$490=IFERROR(VLOOKUP(A331,$I$2:$I$14,1,0),0))+WEEKDAY($A$3:$A$490,2)=7)*($B$3:$B$490=B331)))=0,SUMPRODUCT(MAX(($A$3:$A$490)*($B$3:$B$490=B331)))&lt;&gt;A331),"",SUMPRODUCT(MAX(($A$3:$A$490)*(($A$3:$A$490=IFERROR(VLOOKUP(A331,$I$2:$I$14,1,0),0))+WEEKDAY($A$3:$A$490,2)=7)*($B$3:$B$490=B331))))</f>
        <v/>
      </c>
    </row>
    <row r="332" spans="1:6" x14ac:dyDescent="0.25">
      <c r="A332" s="9">
        <f t="shared" si="17"/>
        <v>44038</v>
      </c>
      <c r="B332" s="14"/>
      <c r="C332" s="13"/>
      <c r="D332" s="21" t="str">
        <f t="shared" si="16"/>
        <v/>
      </c>
      <c r="E332" s="21" t="str">
        <f t="shared" si="15"/>
        <v/>
      </c>
      <c r="F332" s="22" t="str">
        <f t="array" ref="F332">IF(OR(SUMPRODUCT(MAX(($A$3:$A$490)*(ISTEXT($B$3:$B$490))*(($A$3:$A$490=IFERROR(VLOOKUP(A332,$I$2:$I$14,1,0),0))+WEEKDAY($A$3:$A$490,2)=7)*($B$3:$B$490=B332)))=0,SUMPRODUCT(MAX(($A$3:$A$490)*($B$3:$B$490=B332)))&lt;&gt;A332),"",SUMPRODUCT(MAX(($A$3:$A$490)*(($A$3:$A$490=IFERROR(VLOOKUP(A332,$I$2:$I$14,1,0),0))+WEEKDAY($A$3:$A$490,2)=7)*($B$3:$B$490=B332))))</f>
        <v/>
      </c>
    </row>
    <row r="333" spans="1:6" x14ac:dyDescent="0.25">
      <c r="A333" s="9">
        <f t="shared" si="17"/>
        <v>44039</v>
      </c>
      <c r="B333" s="14"/>
      <c r="C333" s="13"/>
      <c r="D333" s="21" t="str">
        <f t="shared" si="16"/>
        <v/>
      </c>
      <c r="E333" s="21" t="str">
        <f t="shared" si="15"/>
        <v/>
      </c>
      <c r="F333" s="22" t="str">
        <f t="array" ref="F333">IF(OR(SUMPRODUCT(MAX(($A$3:$A$490)*(ISTEXT($B$3:$B$490))*(($A$3:$A$490=IFERROR(VLOOKUP(A333,$I$2:$I$14,1,0),0))+WEEKDAY($A$3:$A$490,2)=7)*($B$3:$B$490=B333)))=0,SUMPRODUCT(MAX(($A$3:$A$490)*($B$3:$B$490=B333)))&lt;&gt;A333),"",SUMPRODUCT(MAX(($A$3:$A$490)*(($A$3:$A$490=IFERROR(VLOOKUP(A333,$I$2:$I$14,1,0),0))+WEEKDAY($A$3:$A$490,2)=7)*($B$3:$B$490=B333))))</f>
        <v/>
      </c>
    </row>
    <row r="334" spans="1:6" x14ac:dyDescent="0.25">
      <c r="A334" s="9">
        <f t="shared" si="17"/>
        <v>44040</v>
      </c>
      <c r="B334" s="14"/>
      <c r="C334" s="13"/>
      <c r="D334" s="21" t="str">
        <f t="shared" si="16"/>
        <v/>
      </c>
      <c r="E334" s="21" t="str">
        <f t="shared" si="15"/>
        <v/>
      </c>
      <c r="F334" s="22" t="str">
        <f t="array" ref="F334">IF(OR(SUMPRODUCT(MAX(($A$3:$A$490)*(ISTEXT($B$3:$B$490))*(($A$3:$A$490=IFERROR(VLOOKUP(A334,$I$2:$I$14,1,0),0))+WEEKDAY($A$3:$A$490,2)=7)*($B$3:$B$490=B334)))=0,SUMPRODUCT(MAX(($A$3:$A$490)*($B$3:$B$490=B334)))&lt;&gt;A334),"",SUMPRODUCT(MAX(($A$3:$A$490)*(($A$3:$A$490=IFERROR(VLOOKUP(A334,$I$2:$I$14,1,0),0))+WEEKDAY($A$3:$A$490,2)=7)*($B$3:$B$490=B334))))</f>
        <v/>
      </c>
    </row>
    <row r="335" spans="1:6" x14ac:dyDescent="0.25">
      <c r="A335" s="9">
        <f t="shared" si="17"/>
        <v>44041</v>
      </c>
      <c r="B335" s="14"/>
      <c r="C335" s="13"/>
      <c r="D335" s="21" t="str">
        <f t="shared" si="16"/>
        <v/>
      </c>
      <c r="E335" s="21" t="str">
        <f t="shared" si="15"/>
        <v/>
      </c>
      <c r="F335" s="22" t="str">
        <f t="array" ref="F335">IF(OR(SUMPRODUCT(MAX(($A$3:$A$490)*(ISTEXT($B$3:$B$490))*(($A$3:$A$490=IFERROR(VLOOKUP(A335,$I$2:$I$14,1,0),0))+WEEKDAY($A$3:$A$490,2)=7)*($B$3:$B$490=B335)))=0,SUMPRODUCT(MAX(($A$3:$A$490)*($B$3:$B$490=B335)))&lt;&gt;A335),"",SUMPRODUCT(MAX(($A$3:$A$490)*(($A$3:$A$490=IFERROR(VLOOKUP(A335,$I$2:$I$14,1,0),0))+WEEKDAY($A$3:$A$490,2)=7)*($B$3:$B$490=B335))))</f>
        <v/>
      </c>
    </row>
    <row r="336" spans="1:6" x14ac:dyDescent="0.25">
      <c r="A336" s="9">
        <f t="shared" si="17"/>
        <v>44042</v>
      </c>
      <c r="B336" s="14"/>
      <c r="C336" s="13"/>
      <c r="D336" s="21" t="str">
        <f t="shared" si="16"/>
        <v/>
      </c>
      <c r="E336" s="21" t="str">
        <f t="shared" si="15"/>
        <v/>
      </c>
      <c r="F336" s="22" t="str">
        <f t="array" ref="F336">IF(OR(SUMPRODUCT(MAX(($A$3:$A$490)*(ISTEXT($B$3:$B$490))*(($A$3:$A$490=IFERROR(VLOOKUP(A336,$I$2:$I$14,1,0),0))+WEEKDAY($A$3:$A$490,2)=7)*($B$3:$B$490=B336)))=0,SUMPRODUCT(MAX(($A$3:$A$490)*($B$3:$B$490=B336)))&lt;&gt;A336),"",SUMPRODUCT(MAX(($A$3:$A$490)*(($A$3:$A$490=IFERROR(VLOOKUP(A336,$I$2:$I$14,1,0),0))+WEEKDAY($A$3:$A$490,2)=7)*($B$3:$B$490=B336))))</f>
        <v/>
      </c>
    </row>
    <row r="337" spans="1:6" x14ac:dyDescent="0.25">
      <c r="A337" s="9">
        <f t="shared" si="17"/>
        <v>44043</v>
      </c>
      <c r="B337" s="14"/>
      <c r="C337" s="13"/>
      <c r="D337" s="21" t="str">
        <f t="shared" si="16"/>
        <v/>
      </c>
      <c r="E337" s="21" t="str">
        <f t="shared" si="15"/>
        <v/>
      </c>
      <c r="F337" s="22" t="str">
        <f t="array" ref="F337">IF(OR(SUMPRODUCT(MAX(($A$3:$A$490)*(ISTEXT($B$3:$B$490))*(($A$3:$A$490=IFERROR(VLOOKUP(A337,$I$2:$I$14,1,0),0))+WEEKDAY($A$3:$A$490,2)=7)*($B$3:$B$490=B337)))=0,SUMPRODUCT(MAX(($A$3:$A$490)*($B$3:$B$490=B337)))&lt;&gt;A337),"",SUMPRODUCT(MAX(($A$3:$A$490)*(($A$3:$A$490=IFERROR(VLOOKUP(A337,$I$2:$I$14,1,0),0))+WEEKDAY($A$3:$A$490,2)=7)*($B$3:$B$490=B337))))</f>
        <v/>
      </c>
    </row>
    <row r="338" spans="1:6" x14ac:dyDescent="0.25">
      <c r="A338" s="9">
        <f t="shared" si="17"/>
        <v>44044</v>
      </c>
      <c r="B338" s="14"/>
      <c r="C338" s="13"/>
      <c r="D338" s="21" t="str">
        <f t="shared" si="16"/>
        <v/>
      </c>
      <c r="E338" s="21" t="str">
        <f t="shared" si="15"/>
        <v/>
      </c>
      <c r="F338" s="22" t="str">
        <f t="array" ref="F338">IF(OR(SUMPRODUCT(MAX(($A$3:$A$490)*(ISTEXT($B$3:$B$490))*(($A$3:$A$490=IFERROR(VLOOKUP(A338,$I$2:$I$14,1,0),0))+WEEKDAY($A$3:$A$490,2)=7)*($B$3:$B$490=B338)))=0,SUMPRODUCT(MAX(($A$3:$A$490)*($B$3:$B$490=B338)))&lt;&gt;A338),"",SUMPRODUCT(MAX(($A$3:$A$490)*(($A$3:$A$490=IFERROR(VLOOKUP(A338,$I$2:$I$14,1,0),0))+WEEKDAY($A$3:$A$490,2)=7)*($B$3:$B$490=B338))))</f>
        <v/>
      </c>
    </row>
    <row r="339" spans="1:6" x14ac:dyDescent="0.25">
      <c r="A339" s="9">
        <f t="shared" si="17"/>
        <v>44045</v>
      </c>
      <c r="B339" s="14"/>
      <c r="C339" s="13"/>
      <c r="D339" s="21" t="str">
        <f t="shared" si="16"/>
        <v/>
      </c>
      <c r="E339" s="21" t="str">
        <f t="shared" si="15"/>
        <v/>
      </c>
      <c r="F339" s="22" t="str">
        <f t="array" ref="F339">IF(OR(SUMPRODUCT(MAX(($A$3:$A$490)*(ISTEXT($B$3:$B$490))*(($A$3:$A$490=IFERROR(VLOOKUP(A339,$I$2:$I$14,1,0),0))+WEEKDAY($A$3:$A$490,2)=7)*($B$3:$B$490=B339)))=0,SUMPRODUCT(MAX(($A$3:$A$490)*($B$3:$B$490=B339)))&lt;&gt;A339),"",SUMPRODUCT(MAX(($A$3:$A$490)*(($A$3:$A$490=IFERROR(VLOOKUP(A339,$I$2:$I$14,1,0),0))+WEEKDAY($A$3:$A$490,2)=7)*($B$3:$B$490=B339))))</f>
        <v/>
      </c>
    </row>
    <row r="340" spans="1:6" x14ac:dyDescent="0.25">
      <c r="A340" s="9">
        <f t="shared" si="17"/>
        <v>44046</v>
      </c>
      <c r="B340" s="14"/>
      <c r="C340" s="13"/>
      <c r="D340" s="21" t="str">
        <f t="shared" si="16"/>
        <v/>
      </c>
      <c r="E340" s="21" t="str">
        <f t="shared" si="15"/>
        <v/>
      </c>
      <c r="F340" s="22" t="str">
        <f t="array" ref="F340">IF(OR(SUMPRODUCT(MAX(($A$3:$A$490)*(ISTEXT($B$3:$B$490))*(($A$3:$A$490=IFERROR(VLOOKUP(A340,$I$2:$I$14,1,0),0))+WEEKDAY($A$3:$A$490,2)=7)*($B$3:$B$490=B340)))=0,SUMPRODUCT(MAX(($A$3:$A$490)*($B$3:$B$490=B340)))&lt;&gt;A340),"",SUMPRODUCT(MAX(($A$3:$A$490)*(($A$3:$A$490=IFERROR(VLOOKUP(A340,$I$2:$I$14,1,0),0))+WEEKDAY($A$3:$A$490,2)=7)*($B$3:$B$490=B340))))</f>
        <v/>
      </c>
    </row>
    <row r="341" spans="1:6" x14ac:dyDescent="0.25">
      <c r="A341" s="9">
        <f t="shared" si="17"/>
        <v>44047</v>
      </c>
      <c r="B341" s="14"/>
      <c r="C341" s="13"/>
      <c r="D341" s="21" t="str">
        <f t="shared" si="16"/>
        <v/>
      </c>
      <c r="E341" s="21" t="str">
        <f t="shared" si="15"/>
        <v/>
      </c>
      <c r="F341" s="22" t="str">
        <f t="array" ref="F341">IF(OR(SUMPRODUCT(MAX(($A$3:$A$490)*(ISTEXT($B$3:$B$490))*(($A$3:$A$490=IFERROR(VLOOKUP(A341,$I$2:$I$14,1,0),0))+WEEKDAY($A$3:$A$490,2)=7)*($B$3:$B$490=B341)))=0,SUMPRODUCT(MAX(($A$3:$A$490)*($B$3:$B$490=B341)))&lt;&gt;A341),"",SUMPRODUCT(MAX(($A$3:$A$490)*(($A$3:$A$490=IFERROR(VLOOKUP(A341,$I$2:$I$14,1,0),0))+WEEKDAY($A$3:$A$490,2)=7)*($B$3:$B$490=B341))))</f>
        <v/>
      </c>
    </row>
    <row r="342" spans="1:6" x14ac:dyDescent="0.25">
      <c r="A342" s="9">
        <f t="shared" si="17"/>
        <v>44048</v>
      </c>
      <c r="B342" s="14"/>
      <c r="C342" s="13"/>
      <c r="D342" s="21" t="str">
        <f t="shared" si="16"/>
        <v/>
      </c>
      <c r="E342" s="21" t="str">
        <f t="shared" si="15"/>
        <v/>
      </c>
      <c r="F342" s="22" t="str">
        <f t="array" ref="F342">IF(OR(SUMPRODUCT(MAX(($A$3:$A$490)*(ISTEXT($B$3:$B$490))*(($A$3:$A$490=IFERROR(VLOOKUP(A342,$I$2:$I$14,1,0),0))+WEEKDAY($A$3:$A$490,2)=7)*($B$3:$B$490=B342)))=0,SUMPRODUCT(MAX(($A$3:$A$490)*($B$3:$B$490=B342)))&lt;&gt;A342),"",SUMPRODUCT(MAX(($A$3:$A$490)*(($A$3:$A$490=IFERROR(VLOOKUP(A342,$I$2:$I$14,1,0),0))+WEEKDAY($A$3:$A$490,2)=7)*($B$3:$B$490=B342))))</f>
        <v/>
      </c>
    </row>
    <row r="343" spans="1:6" x14ac:dyDescent="0.25">
      <c r="A343" s="9">
        <f t="shared" si="17"/>
        <v>44049</v>
      </c>
      <c r="B343" s="14"/>
      <c r="C343" s="13"/>
      <c r="D343" s="21" t="str">
        <f t="shared" si="16"/>
        <v/>
      </c>
      <c r="E343" s="21" t="str">
        <f t="shared" si="15"/>
        <v/>
      </c>
      <c r="F343" s="22" t="str">
        <f t="array" ref="F343">IF(OR(SUMPRODUCT(MAX(($A$3:$A$490)*(ISTEXT($B$3:$B$490))*(($A$3:$A$490=IFERROR(VLOOKUP(A343,$I$2:$I$14,1,0),0))+WEEKDAY($A$3:$A$490,2)=7)*($B$3:$B$490=B343)))=0,SUMPRODUCT(MAX(($A$3:$A$490)*($B$3:$B$490=B343)))&lt;&gt;A343),"",SUMPRODUCT(MAX(($A$3:$A$490)*(($A$3:$A$490=IFERROR(VLOOKUP(A343,$I$2:$I$14,1,0),0))+WEEKDAY($A$3:$A$490,2)=7)*($B$3:$B$490=B343))))</f>
        <v/>
      </c>
    </row>
    <row r="344" spans="1:6" x14ac:dyDescent="0.25">
      <c r="A344" s="9">
        <f t="shared" si="17"/>
        <v>44050</v>
      </c>
      <c r="B344" s="14"/>
      <c r="C344" s="13"/>
      <c r="D344" s="21" t="str">
        <f t="shared" si="16"/>
        <v/>
      </c>
      <c r="E344" s="21" t="str">
        <f t="shared" si="15"/>
        <v/>
      </c>
      <c r="F344" s="22" t="str">
        <f t="array" ref="F344">IF(OR(SUMPRODUCT(MAX(($A$3:$A$490)*(ISTEXT($B$3:$B$490))*(($A$3:$A$490=IFERROR(VLOOKUP(A344,$I$2:$I$14,1,0),0))+WEEKDAY($A$3:$A$490,2)=7)*($B$3:$B$490=B344)))=0,SUMPRODUCT(MAX(($A$3:$A$490)*($B$3:$B$490=B344)))&lt;&gt;A344),"",SUMPRODUCT(MAX(($A$3:$A$490)*(($A$3:$A$490=IFERROR(VLOOKUP(A344,$I$2:$I$14,1,0),0))+WEEKDAY($A$3:$A$490,2)=7)*($B$3:$B$490=B344))))</f>
        <v/>
      </c>
    </row>
    <row r="345" spans="1:6" x14ac:dyDescent="0.25">
      <c r="A345" s="9">
        <f t="shared" si="17"/>
        <v>44051</v>
      </c>
      <c r="B345" s="14"/>
      <c r="C345" s="13"/>
      <c r="D345" s="21" t="str">
        <f t="shared" si="16"/>
        <v/>
      </c>
      <c r="E345" s="21" t="str">
        <f t="shared" si="15"/>
        <v/>
      </c>
      <c r="F345" s="22" t="str">
        <f t="array" ref="F345">IF(OR(SUMPRODUCT(MAX(($A$3:$A$490)*(ISTEXT($B$3:$B$490))*(($A$3:$A$490=IFERROR(VLOOKUP(A345,$I$2:$I$14,1,0),0))+WEEKDAY($A$3:$A$490,2)=7)*($B$3:$B$490=B345)))=0,SUMPRODUCT(MAX(($A$3:$A$490)*($B$3:$B$490=B345)))&lt;&gt;A345),"",SUMPRODUCT(MAX(($A$3:$A$490)*(($A$3:$A$490=IFERROR(VLOOKUP(A345,$I$2:$I$14,1,0),0))+WEEKDAY($A$3:$A$490,2)=7)*($B$3:$B$490=B345))))</f>
        <v/>
      </c>
    </row>
    <row r="346" spans="1:6" x14ac:dyDescent="0.25">
      <c r="A346" s="9">
        <f t="shared" si="17"/>
        <v>44052</v>
      </c>
      <c r="B346" s="14"/>
      <c r="C346" s="13"/>
      <c r="D346" s="21" t="str">
        <f t="shared" si="16"/>
        <v/>
      </c>
      <c r="E346" s="21" t="str">
        <f t="shared" si="15"/>
        <v/>
      </c>
      <c r="F346" s="22" t="str">
        <f t="array" ref="F346">IF(OR(SUMPRODUCT(MAX(($A$3:$A$490)*(ISTEXT($B$3:$B$490))*(($A$3:$A$490=IFERROR(VLOOKUP(A346,$I$2:$I$14,1,0),0))+WEEKDAY($A$3:$A$490,2)=7)*($B$3:$B$490=B346)))=0,SUMPRODUCT(MAX(($A$3:$A$490)*($B$3:$B$490=B346)))&lt;&gt;A346),"",SUMPRODUCT(MAX(($A$3:$A$490)*(($A$3:$A$490=IFERROR(VLOOKUP(A346,$I$2:$I$14,1,0),0))+WEEKDAY($A$3:$A$490,2)=7)*($B$3:$B$490=B346))))</f>
        <v/>
      </c>
    </row>
    <row r="347" spans="1:6" x14ac:dyDescent="0.25">
      <c r="A347" s="9">
        <f t="shared" si="17"/>
        <v>44053</v>
      </c>
      <c r="B347" s="14"/>
      <c r="C347" s="13"/>
      <c r="D347" s="21" t="str">
        <f t="shared" si="16"/>
        <v/>
      </c>
      <c r="E347" s="21" t="str">
        <f t="shared" si="15"/>
        <v/>
      </c>
      <c r="F347" s="22" t="str">
        <f t="array" ref="F347">IF(OR(SUMPRODUCT(MAX(($A$3:$A$490)*(ISTEXT($B$3:$B$490))*(($A$3:$A$490=IFERROR(VLOOKUP(A347,$I$2:$I$14,1,0),0))+WEEKDAY($A$3:$A$490,2)=7)*($B$3:$B$490=B347)))=0,SUMPRODUCT(MAX(($A$3:$A$490)*($B$3:$B$490=B347)))&lt;&gt;A347),"",SUMPRODUCT(MAX(($A$3:$A$490)*(($A$3:$A$490=IFERROR(VLOOKUP(A347,$I$2:$I$14,1,0),0))+WEEKDAY($A$3:$A$490,2)=7)*($B$3:$B$490=B347))))</f>
        <v/>
      </c>
    </row>
    <row r="348" spans="1:6" x14ac:dyDescent="0.25">
      <c r="A348" s="9">
        <f t="shared" si="17"/>
        <v>44054</v>
      </c>
      <c r="B348" s="14"/>
      <c r="C348" s="13"/>
      <c r="D348" s="21" t="str">
        <f t="shared" si="16"/>
        <v/>
      </c>
      <c r="E348" s="21" t="str">
        <f t="shared" si="15"/>
        <v/>
      </c>
      <c r="F348" s="22" t="str">
        <f t="array" ref="F348">IF(OR(SUMPRODUCT(MAX(($A$3:$A$490)*(ISTEXT($B$3:$B$490))*(($A$3:$A$490=IFERROR(VLOOKUP(A348,$I$2:$I$14,1,0),0))+WEEKDAY($A$3:$A$490,2)=7)*($B$3:$B$490=B348)))=0,SUMPRODUCT(MAX(($A$3:$A$490)*($B$3:$B$490=B348)))&lt;&gt;A348),"",SUMPRODUCT(MAX(($A$3:$A$490)*(($A$3:$A$490=IFERROR(VLOOKUP(A348,$I$2:$I$14,1,0),0))+WEEKDAY($A$3:$A$490,2)=7)*($B$3:$B$490=B348))))</f>
        <v/>
      </c>
    </row>
    <row r="349" spans="1:6" x14ac:dyDescent="0.25">
      <c r="A349" s="9">
        <f t="shared" si="17"/>
        <v>44055</v>
      </c>
      <c r="B349" s="14"/>
      <c r="C349" s="13"/>
      <c r="D349" s="21" t="str">
        <f t="shared" si="16"/>
        <v/>
      </c>
      <c r="E349" s="21" t="str">
        <f t="shared" si="15"/>
        <v/>
      </c>
      <c r="F349" s="22" t="str">
        <f t="array" ref="F349">IF(OR(SUMPRODUCT(MAX(($A$3:$A$490)*(ISTEXT($B$3:$B$490))*(($A$3:$A$490=IFERROR(VLOOKUP(A349,$I$2:$I$14,1,0),0))+WEEKDAY($A$3:$A$490,2)=7)*($B$3:$B$490=B349)))=0,SUMPRODUCT(MAX(($A$3:$A$490)*($B$3:$B$490=B349)))&lt;&gt;A349),"",SUMPRODUCT(MAX(($A$3:$A$490)*(($A$3:$A$490=IFERROR(VLOOKUP(A349,$I$2:$I$14,1,0),0))+WEEKDAY($A$3:$A$490,2)=7)*($B$3:$B$490=B349))))</f>
        <v/>
      </c>
    </row>
    <row r="350" spans="1:6" x14ac:dyDescent="0.25">
      <c r="A350" s="9">
        <f t="shared" si="17"/>
        <v>44056</v>
      </c>
      <c r="B350" s="14"/>
      <c r="C350" s="13"/>
      <c r="D350" s="21" t="str">
        <f t="shared" si="16"/>
        <v/>
      </c>
      <c r="E350" s="21" t="str">
        <f t="shared" si="15"/>
        <v/>
      </c>
      <c r="F350" s="22" t="str">
        <f t="array" ref="F350">IF(OR(SUMPRODUCT(MAX(($A$3:$A$490)*(ISTEXT($B$3:$B$490))*(($A$3:$A$490=IFERROR(VLOOKUP(A350,$I$2:$I$14,1,0),0))+WEEKDAY($A$3:$A$490,2)=7)*($B$3:$B$490=B350)))=0,SUMPRODUCT(MAX(($A$3:$A$490)*($B$3:$B$490=B350)))&lt;&gt;A350),"",SUMPRODUCT(MAX(($A$3:$A$490)*(($A$3:$A$490=IFERROR(VLOOKUP(A350,$I$2:$I$14,1,0),0))+WEEKDAY($A$3:$A$490,2)=7)*($B$3:$B$490=B350))))</f>
        <v/>
      </c>
    </row>
    <row r="351" spans="1:6" x14ac:dyDescent="0.25">
      <c r="A351" s="9">
        <f t="shared" si="17"/>
        <v>44057</v>
      </c>
      <c r="B351" s="14"/>
      <c r="C351" s="13"/>
      <c r="D351" s="21" t="str">
        <f t="shared" si="16"/>
        <v/>
      </c>
      <c r="E351" s="21" t="str">
        <f t="shared" si="15"/>
        <v/>
      </c>
      <c r="F351" s="22" t="str">
        <f t="array" ref="F351">IF(OR(SUMPRODUCT(MAX(($A$3:$A$490)*(ISTEXT($B$3:$B$490))*(($A$3:$A$490=IFERROR(VLOOKUP(A351,$I$2:$I$14,1,0),0))+WEEKDAY($A$3:$A$490,2)=7)*($B$3:$B$490=B351)))=0,SUMPRODUCT(MAX(($A$3:$A$490)*($B$3:$B$490=B351)))&lt;&gt;A351),"",SUMPRODUCT(MAX(($A$3:$A$490)*(($A$3:$A$490=IFERROR(VLOOKUP(A351,$I$2:$I$14,1,0),0))+WEEKDAY($A$3:$A$490,2)=7)*($B$3:$B$490=B351))))</f>
        <v/>
      </c>
    </row>
    <row r="352" spans="1:6" x14ac:dyDescent="0.25">
      <c r="A352" s="9">
        <f t="shared" si="17"/>
        <v>44058</v>
      </c>
      <c r="B352" s="14"/>
      <c r="C352" s="13"/>
      <c r="D352" s="21" t="str">
        <f t="shared" si="16"/>
        <v/>
      </c>
      <c r="E352" s="21" t="str">
        <f t="shared" si="15"/>
        <v/>
      </c>
      <c r="F352" s="22" t="str">
        <f t="array" ref="F352">IF(OR(SUMPRODUCT(MAX(($A$3:$A$490)*(ISTEXT($B$3:$B$490))*(($A$3:$A$490=IFERROR(VLOOKUP(A352,$I$2:$I$14,1,0),0))+WEEKDAY($A$3:$A$490,2)=7)*($B$3:$B$490=B352)))=0,SUMPRODUCT(MAX(($A$3:$A$490)*($B$3:$B$490=B352)))&lt;&gt;A352),"",SUMPRODUCT(MAX(($A$3:$A$490)*(($A$3:$A$490=IFERROR(VLOOKUP(A352,$I$2:$I$14,1,0),0))+WEEKDAY($A$3:$A$490,2)=7)*($B$3:$B$490=B352))))</f>
        <v/>
      </c>
    </row>
    <row r="353" spans="1:6" x14ac:dyDescent="0.25">
      <c r="A353" s="9">
        <f t="shared" si="17"/>
        <v>44059</v>
      </c>
      <c r="B353" s="14"/>
      <c r="C353" s="13"/>
      <c r="D353" s="21" t="str">
        <f t="shared" si="16"/>
        <v/>
      </c>
      <c r="E353" s="21" t="str">
        <f t="shared" si="15"/>
        <v/>
      </c>
      <c r="F353" s="22" t="str">
        <f t="array" ref="F353">IF(OR(SUMPRODUCT(MAX(($A$3:$A$490)*(ISTEXT($B$3:$B$490))*(($A$3:$A$490=IFERROR(VLOOKUP(A353,$I$2:$I$14,1,0),0))+WEEKDAY($A$3:$A$490,2)=7)*($B$3:$B$490=B353)))=0,SUMPRODUCT(MAX(($A$3:$A$490)*($B$3:$B$490=B353)))&lt;&gt;A353),"",SUMPRODUCT(MAX(($A$3:$A$490)*(($A$3:$A$490=IFERROR(VLOOKUP(A353,$I$2:$I$14,1,0),0))+WEEKDAY($A$3:$A$490,2)=7)*($B$3:$B$490=B353))))</f>
        <v/>
      </c>
    </row>
    <row r="354" spans="1:6" x14ac:dyDescent="0.25">
      <c r="A354" s="9">
        <f t="shared" si="17"/>
        <v>44060</v>
      </c>
      <c r="B354" s="14"/>
      <c r="C354" s="13"/>
      <c r="D354" s="21" t="str">
        <f t="shared" si="16"/>
        <v/>
      </c>
      <c r="E354" s="21" t="str">
        <f t="shared" si="15"/>
        <v/>
      </c>
      <c r="F354" s="22" t="str">
        <f t="array" ref="F354">IF(OR(SUMPRODUCT(MAX(($A$3:$A$490)*(ISTEXT($B$3:$B$490))*(($A$3:$A$490=IFERROR(VLOOKUP(A354,$I$2:$I$14,1,0),0))+WEEKDAY($A$3:$A$490,2)=7)*($B$3:$B$490=B354)))=0,SUMPRODUCT(MAX(($A$3:$A$490)*($B$3:$B$490=B354)))&lt;&gt;A354),"",SUMPRODUCT(MAX(($A$3:$A$490)*(($A$3:$A$490=IFERROR(VLOOKUP(A354,$I$2:$I$14,1,0),0))+WEEKDAY($A$3:$A$490,2)=7)*($B$3:$B$490=B354))))</f>
        <v/>
      </c>
    </row>
    <row r="355" spans="1:6" x14ac:dyDescent="0.25">
      <c r="A355" s="9">
        <f t="shared" si="17"/>
        <v>44061</v>
      </c>
      <c r="B355" s="14"/>
      <c r="C355" s="13"/>
      <c r="D355" s="21" t="str">
        <f t="shared" si="16"/>
        <v/>
      </c>
      <c r="E355" s="21" t="str">
        <f t="shared" si="15"/>
        <v/>
      </c>
      <c r="F355" s="22" t="str">
        <f t="array" ref="F355">IF(OR(SUMPRODUCT(MAX(($A$3:$A$490)*(ISTEXT($B$3:$B$490))*(($A$3:$A$490=IFERROR(VLOOKUP(A355,$I$2:$I$14,1,0),0))+WEEKDAY($A$3:$A$490,2)=7)*($B$3:$B$490=B355)))=0,SUMPRODUCT(MAX(($A$3:$A$490)*($B$3:$B$490=B355)))&lt;&gt;A355),"",SUMPRODUCT(MAX(($A$3:$A$490)*(($A$3:$A$490=IFERROR(VLOOKUP(A355,$I$2:$I$14,1,0),0))+WEEKDAY($A$3:$A$490,2)=7)*($B$3:$B$490=B355))))</f>
        <v/>
      </c>
    </row>
    <row r="356" spans="1:6" x14ac:dyDescent="0.25">
      <c r="A356" s="9">
        <f t="shared" si="17"/>
        <v>44062</v>
      </c>
      <c r="B356" s="14"/>
      <c r="C356" s="13"/>
      <c r="D356" s="21" t="str">
        <f t="shared" si="16"/>
        <v/>
      </c>
      <c r="E356" s="21" t="str">
        <f t="shared" si="15"/>
        <v/>
      </c>
      <c r="F356" s="22" t="str">
        <f t="array" ref="F356">IF(OR(SUMPRODUCT(MAX(($A$3:$A$490)*(ISTEXT($B$3:$B$490))*(($A$3:$A$490=IFERROR(VLOOKUP(A356,$I$2:$I$14,1,0),0))+WEEKDAY($A$3:$A$490,2)=7)*($B$3:$B$490=B356)))=0,SUMPRODUCT(MAX(($A$3:$A$490)*($B$3:$B$490=B356)))&lt;&gt;A356),"",SUMPRODUCT(MAX(($A$3:$A$490)*(($A$3:$A$490=IFERROR(VLOOKUP(A356,$I$2:$I$14,1,0),0))+WEEKDAY($A$3:$A$490,2)=7)*($B$3:$B$490=B356))))</f>
        <v/>
      </c>
    </row>
    <row r="357" spans="1:6" x14ac:dyDescent="0.25">
      <c r="A357" s="9">
        <f t="shared" si="17"/>
        <v>44063</v>
      </c>
      <c r="B357" s="14"/>
      <c r="C357" s="13"/>
      <c r="D357" s="21" t="str">
        <f t="shared" si="16"/>
        <v/>
      </c>
      <c r="E357" s="21" t="str">
        <f t="shared" si="15"/>
        <v/>
      </c>
      <c r="F357" s="22" t="str">
        <f t="array" ref="F357">IF(OR(SUMPRODUCT(MAX(($A$3:$A$490)*(ISTEXT($B$3:$B$490))*(($A$3:$A$490=IFERROR(VLOOKUP(A357,$I$2:$I$14,1,0),0))+WEEKDAY($A$3:$A$490,2)=7)*($B$3:$B$490=B357)))=0,SUMPRODUCT(MAX(($A$3:$A$490)*($B$3:$B$490=B357)))&lt;&gt;A357),"",SUMPRODUCT(MAX(($A$3:$A$490)*(($A$3:$A$490=IFERROR(VLOOKUP(A357,$I$2:$I$14,1,0),0))+WEEKDAY($A$3:$A$490,2)=7)*($B$3:$B$490=B357))))</f>
        <v/>
      </c>
    </row>
    <row r="358" spans="1:6" x14ac:dyDescent="0.25">
      <c r="A358" s="9">
        <f t="shared" si="17"/>
        <v>44064</v>
      </c>
      <c r="B358" s="14"/>
      <c r="C358" s="13"/>
      <c r="D358" s="21" t="str">
        <f t="shared" si="16"/>
        <v/>
      </c>
      <c r="E358" s="21" t="str">
        <f t="shared" si="15"/>
        <v/>
      </c>
      <c r="F358" s="22" t="str">
        <f t="array" ref="F358">IF(OR(SUMPRODUCT(MAX(($A$3:$A$490)*(ISTEXT($B$3:$B$490))*(($A$3:$A$490=IFERROR(VLOOKUP(A358,$I$2:$I$14,1,0),0))+WEEKDAY($A$3:$A$490,2)=7)*($B$3:$B$490=B358)))=0,SUMPRODUCT(MAX(($A$3:$A$490)*($B$3:$B$490=B358)))&lt;&gt;A358),"",SUMPRODUCT(MAX(($A$3:$A$490)*(($A$3:$A$490=IFERROR(VLOOKUP(A358,$I$2:$I$14,1,0),0))+WEEKDAY($A$3:$A$490,2)=7)*($B$3:$B$490=B358))))</f>
        <v/>
      </c>
    </row>
    <row r="359" spans="1:6" x14ac:dyDescent="0.25">
      <c r="A359" s="9">
        <f t="shared" si="17"/>
        <v>44065</v>
      </c>
      <c r="B359" s="14"/>
      <c r="C359" s="13"/>
      <c r="D359" s="21" t="str">
        <f t="shared" si="16"/>
        <v/>
      </c>
      <c r="E359" s="21" t="str">
        <f t="shared" si="15"/>
        <v/>
      </c>
      <c r="F359" s="22" t="str">
        <f t="array" ref="F359">IF(OR(SUMPRODUCT(MAX(($A$3:$A$490)*(ISTEXT($B$3:$B$490))*(($A$3:$A$490=IFERROR(VLOOKUP(A359,$I$2:$I$14,1,0),0))+WEEKDAY($A$3:$A$490,2)=7)*($B$3:$B$490=B359)))=0,SUMPRODUCT(MAX(($A$3:$A$490)*($B$3:$B$490=B359)))&lt;&gt;A359),"",SUMPRODUCT(MAX(($A$3:$A$490)*(($A$3:$A$490=IFERROR(VLOOKUP(A359,$I$2:$I$14,1,0),0))+WEEKDAY($A$3:$A$490,2)=7)*($B$3:$B$490=B359))))</f>
        <v/>
      </c>
    </row>
    <row r="360" spans="1:6" x14ac:dyDescent="0.25">
      <c r="A360" s="9">
        <f t="shared" si="17"/>
        <v>44066</v>
      </c>
      <c r="B360" s="14"/>
      <c r="C360" s="13"/>
      <c r="D360" s="21" t="str">
        <f t="shared" si="16"/>
        <v/>
      </c>
      <c r="E360" s="21" t="str">
        <f t="shared" si="15"/>
        <v/>
      </c>
      <c r="F360" s="22" t="str">
        <f t="array" ref="F360">IF(OR(SUMPRODUCT(MAX(($A$3:$A$490)*(ISTEXT($B$3:$B$490))*(($A$3:$A$490=IFERROR(VLOOKUP(A360,$I$2:$I$14,1,0),0))+WEEKDAY($A$3:$A$490,2)=7)*($B$3:$B$490=B360)))=0,SUMPRODUCT(MAX(($A$3:$A$490)*($B$3:$B$490=B360)))&lt;&gt;A360),"",SUMPRODUCT(MAX(($A$3:$A$490)*(($A$3:$A$490=IFERROR(VLOOKUP(A360,$I$2:$I$14,1,0),0))+WEEKDAY($A$3:$A$490,2)=7)*($B$3:$B$490=B360))))</f>
        <v/>
      </c>
    </row>
    <row r="361" spans="1:6" x14ac:dyDescent="0.25">
      <c r="A361" s="9">
        <f t="shared" si="17"/>
        <v>44067</v>
      </c>
      <c r="B361" s="14"/>
      <c r="C361" s="13"/>
      <c r="D361" s="21" t="str">
        <f t="shared" si="16"/>
        <v/>
      </c>
      <c r="E361" s="21" t="str">
        <f t="shared" si="15"/>
        <v/>
      </c>
      <c r="F361" s="22" t="str">
        <f t="array" ref="F361">IF(OR(SUMPRODUCT(MAX(($A$3:$A$490)*(ISTEXT($B$3:$B$490))*(($A$3:$A$490=IFERROR(VLOOKUP(A361,$I$2:$I$14,1,0),0))+WEEKDAY($A$3:$A$490,2)=7)*($B$3:$B$490=B361)))=0,SUMPRODUCT(MAX(($A$3:$A$490)*($B$3:$B$490=B361)))&lt;&gt;A361),"",SUMPRODUCT(MAX(($A$3:$A$490)*(($A$3:$A$490=IFERROR(VLOOKUP(A361,$I$2:$I$14,1,0),0))+WEEKDAY($A$3:$A$490,2)=7)*($B$3:$B$490=B361))))</f>
        <v/>
      </c>
    </row>
    <row r="362" spans="1:6" x14ac:dyDescent="0.25">
      <c r="A362" s="9">
        <f t="shared" si="17"/>
        <v>44068</v>
      </c>
      <c r="B362" s="14"/>
      <c r="C362" s="13"/>
      <c r="D362" s="21" t="str">
        <f t="shared" si="16"/>
        <v/>
      </c>
      <c r="E362" s="21" t="str">
        <f t="shared" si="15"/>
        <v/>
      </c>
      <c r="F362" s="22" t="str">
        <f t="array" ref="F362">IF(OR(SUMPRODUCT(MAX(($A$3:$A$490)*(ISTEXT($B$3:$B$490))*(($A$3:$A$490=IFERROR(VLOOKUP(A362,$I$2:$I$14,1,0),0))+WEEKDAY($A$3:$A$490,2)=7)*($B$3:$B$490=B362)))=0,SUMPRODUCT(MAX(($A$3:$A$490)*($B$3:$B$490=B362)))&lt;&gt;A362),"",SUMPRODUCT(MAX(($A$3:$A$490)*(($A$3:$A$490=IFERROR(VLOOKUP(A362,$I$2:$I$14,1,0),0))+WEEKDAY($A$3:$A$490,2)=7)*($B$3:$B$490=B362))))</f>
        <v/>
      </c>
    </row>
    <row r="363" spans="1:6" x14ac:dyDescent="0.25">
      <c r="A363" s="9">
        <f t="shared" si="17"/>
        <v>44069</v>
      </c>
      <c r="B363" s="14"/>
      <c r="C363" s="13"/>
      <c r="D363" s="21" t="str">
        <f t="shared" si="16"/>
        <v/>
      </c>
      <c r="E363" s="21" t="str">
        <f t="shared" si="15"/>
        <v/>
      </c>
      <c r="F363" s="22" t="str">
        <f t="array" ref="F363">IF(OR(SUMPRODUCT(MAX(($A$3:$A$490)*(ISTEXT($B$3:$B$490))*(($A$3:$A$490=IFERROR(VLOOKUP(A363,$I$2:$I$14,1,0),0))+WEEKDAY($A$3:$A$490,2)=7)*($B$3:$B$490=B363)))=0,SUMPRODUCT(MAX(($A$3:$A$490)*($B$3:$B$490=B363)))&lt;&gt;A363),"",SUMPRODUCT(MAX(($A$3:$A$490)*(($A$3:$A$490=IFERROR(VLOOKUP(A363,$I$2:$I$14,1,0),0))+WEEKDAY($A$3:$A$490,2)=7)*($B$3:$B$490=B363))))</f>
        <v/>
      </c>
    </row>
    <row r="364" spans="1:6" x14ac:dyDescent="0.25">
      <c r="A364" s="9">
        <f t="shared" si="17"/>
        <v>44070</v>
      </c>
      <c r="B364" s="14"/>
      <c r="C364" s="13"/>
      <c r="D364" s="21" t="str">
        <f t="shared" si="16"/>
        <v/>
      </c>
      <c r="E364" s="21" t="str">
        <f t="shared" si="15"/>
        <v/>
      </c>
      <c r="F364" s="22" t="str">
        <f t="array" ref="F364">IF(OR(SUMPRODUCT(MAX(($A$3:$A$490)*(ISTEXT($B$3:$B$490))*(($A$3:$A$490=IFERROR(VLOOKUP(A364,$I$2:$I$14,1,0),0))+WEEKDAY($A$3:$A$490,2)=7)*($B$3:$B$490=B364)))=0,SUMPRODUCT(MAX(($A$3:$A$490)*($B$3:$B$490=B364)))&lt;&gt;A364),"",SUMPRODUCT(MAX(($A$3:$A$490)*(($A$3:$A$490=IFERROR(VLOOKUP(A364,$I$2:$I$14,1,0),0))+WEEKDAY($A$3:$A$490,2)=7)*($B$3:$B$490=B364))))</f>
        <v/>
      </c>
    </row>
    <row r="365" spans="1:6" x14ac:dyDescent="0.25">
      <c r="A365" s="9">
        <f t="shared" si="17"/>
        <v>44071</v>
      </c>
      <c r="B365" s="14"/>
      <c r="C365" s="13"/>
      <c r="D365" s="21" t="str">
        <f t="shared" si="16"/>
        <v/>
      </c>
      <c r="E365" s="21" t="str">
        <f t="shared" si="15"/>
        <v/>
      </c>
      <c r="F365" s="22" t="str">
        <f t="array" ref="F365">IF(OR(SUMPRODUCT(MAX(($A$3:$A$490)*(ISTEXT($B$3:$B$490))*(($A$3:$A$490=IFERROR(VLOOKUP(A365,$I$2:$I$14,1,0),0))+WEEKDAY($A$3:$A$490,2)=7)*($B$3:$B$490=B365)))=0,SUMPRODUCT(MAX(($A$3:$A$490)*($B$3:$B$490=B365)))&lt;&gt;A365),"",SUMPRODUCT(MAX(($A$3:$A$490)*(($A$3:$A$490=IFERROR(VLOOKUP(A365,$I$2:$I$14,1,0),0))+WEEKDAY($A$3:$A$490,2)=7)*($B$3:$B$490=B365))))</f>
        <v/>
      </c>
    </row>
    <row r="366" spans="1:6" x14ac:dyDescent="0.25">
      <c r="A366" s="9">
        <f t="shared" si="17"/>
        <v>44072</v>
      </c>
      <c r="B366" s="14"/>
      <c r="C366" s="13"/>
      <c r="D366" s="21" t="str">
        <f t="shared" si="16"/>
        <v/>
      </c>
      <c r="E366" s="21" t="str">
        <f t="shared" si="15"/>
        <v/>
      </c>
      <c r="F366" s="22" t="str">
        <f t="array" ref="F366">IF(OR(SUMPRODUCT(MAX(($A$3:$A$490)*(ISTEXT($B$3:$B$490))*(($A$3:$A$490=IFERROR(VLOOKUP(A366,$I$2:$I$14,1,0),0))+WEEKDAY($A$3:$A$490,2)=7)*($B$3:$B$490=B366)))=0,SUMPRODUCT(MAX(($A$3:$A$490)*($B$3:$B$490=B366)))&lt;&gt;A366),"",SUMPRODUCT(MAX(($A$3:$A$490)*(($A$3:$A$490=IFERROR(VLOOKUP(A366,$I$2:$I$14,1,0),0))+WEEKDAY($A$3:$A$490,2)=7)*($B$3:$B$490=B366))))</f>
        <v/>
      </c>
    </row>
    <row r="367" spans="1:6" x14ac:dyDescent="0.25">
      <c r="A367" s="9">
        <f t="shared" si="17"/>
        <v>44073</v>
      </c>
      <c r="B367" s="14"/>
      <c r="C367" s="13"/>
      <c r="D367" s="21" t="str">
        <f t="shared" si="16"/>
        <v/>
      </c>
      <c r="E367" s="21" t="str">
        <f t="shared" si="15"/>
        <v/>
      </c>
      <c r="F367" s="22" t="str">
        <f t="array" ref="F367">IF(OR(SUMPRODUCT(MAX(($A$3:$A$490)*(ISTEXT($B$3:$B$490))*(($A$3:$A$490=IFERROR(VLOOKUP(A367,$I$2:$I$14,1,0),0))+WEEKDAY($A$3:$A$490,2)=7)*($B$3:$B$490=B367)))=0,SUMPRODUCT(MAX(($A$3:$A$490)*($B$3:$B$490=B367)))&lt;&gt;A367),"",SUMPRODUCT(MAX(($A$3:$A$490)*(($A$3:$A$490=IFERROR(VLOOKUP(A367,$I$2:$I$14,1,0),0))+WEEKDAY($A$3:$A$490,2)=7)*($B$3:$B$490=B367))))</f>
        <v/>
      </c>
    </row>
    <row r="368" spans="1:6" x14ac:dyDescent="0.25">
      <c r="A368" s="9">
        <f t="shared" si="17"/>
        <v>44074</v>
      </c>
      <c r="B368" s="14"/>
      <c r="C368" s="13"/>
      <c r="D368" s="21" t="str">
        <f t="shared" si="16"/>
        <v/>
      </c>
      <c r="E368" s="21" t="str">
        <f t="shared" si="15"/>
        <v/>
      </c>
      <c r="F368" s="22" t="str">
        <f t="array" ref="F368">IF(OR(SUMPRODUCT(MAX(($A$3:$A$490)*(ISTEXT($B$3:$B$490))*(($A$3:$A$490=IFERROR(VLOOKUP(A368,$I$2:$I$14,1,0),0))+WEEKDAY($A$3:$A$490,2)=7)*($B$3:$B$490=B368)))=0,SUMPRODUCT(MAX(($A$3:$A$490)*($B$3:$B$490=B368)))&lt;&gt;A368),"",SUMPRODUCT(MAX(($A$3:$A$490)*(($A$3:$A$490=IFERROR(VLOOKUP(A368,$I$2:$I$14,1,0),0))+WEEKDAY($A$3:$A$490,2)=7)*($B$3:$B$490=B368))))</f>
        <v/>
      </c>
    </row>
    <row r="369" spans="1:6" x14ac:dyDescent="0.25">
      <c r="A369" s="9">
        <f t="shared" si="17"/>
        <v>44075</v>
      </c>
      <c r="B369" s="14"/>
      <c r="C369" s="13"/>
      <c r="D369" s="21" t="str">
        <f t="shared" si="16"/>
        <v/>
      </c>
      <c r="E369" s="21" t="str">
        <f t="shared" si="15"/>
        <v/>
      </c>
      <c r="F369" s="22" t="str">
        <f t="array" ref="F369">IF(OR(SUMPRODUCT(MAX(($A$3:$A$490)*(ISTEXT($B$3:$B$490))*(($A$3:$A$490=IFERROR(VLOOKUP(A369,$I$2:$I$14,1,0),0))+WEEKDAY($A$3:$A$490,2)=7)*($B$3:$B$490=B369)))=0,SUMPRODUCT(MAX(($A$3:$A$490)*($B$3:$B$490=B369)))&lt;&gt;A369),"",SUMPRODUCT(MAX(($A$3:$A$490)*(($A$3:$A$490=IFERROR(VLOOKUP(A369,$I$2:$I$14,1,0),0))+WEEKDAY($A$3:$A$490,2)=7)*($B$3:$B$490=B369))))</f>
        <v/>
      </c>
    </row>
    <row r="370" spans="1:6" x14ac:dyDescent="0.25">
      <c r="A370" s="9">
        <f t="shared" si="17"/>
        <v>44076</v>
      </c>
      <c r="B370" s="14"/>
      <c r="C370" s="13"/>
      <c r="D370" s="21" t="str">
        <f t="shared" si="16"/>
        <v/>
      </c>
      <c r="E370" s="21" t="str">
        <f t="shared" si="15"/>
        <v/>
      </c>
      <c r="F370" s="22" t="str">
        <f t="array" ref="F370">IF(OR(SUMPRODUCT(MAX(($A$3:$A$490)*(ISTEXT($B$3:$B$490))*(($A$3:$A$490=IFERROR(VLOOKUP(A370,$I$2:$I$14,1,0),0))+WEEKDAY($A$3:$A$490,2)=7)*($B$3:$B$490=B370)))=0,SUMPRODUCT(MAX(($A$3:$A$490)*($B$3:$B$490=B370)))&lt;&gt;A370),"",SUMPRODUCT(MAX(($A$3:$A$490)*(($A$3:$A$490=IFERROR(VLOOKUP(A370,$I$2:$I$14,1,0),0))+WEEKDAY($A$3:$A$490,2)=7)*($B$3:$B$490=B370))))</f>
        <v/>
      </c>
    </row>
    <row r="371" spans="1:6" x14ac:dyDescent="0.25">
      <c r="A371" s="9">
        <f t="shared" si="17"/>
        <v>44077</v>
      </c>
      <c r="B371" s="14"/>
      <c r="C371" s="13"/>
      <c r="D371" s="21" t="str">
        <f t="shared" si="16"/>
        <v/>
      </c>
      <c r="E371" s="21" t="str">
        <f t="shared" si="15"/>
        <v/>
      </c>
      <c r="F371" s="22" t="str">
        <f t="array" ref="F371">IF(OR(SUMPRODUCT(MAX(($A$3:$A$490)*(ISTEXT($B$3:$B$490))*(($A$3:$A$490=IFERROR(VLOOKUP(A371,$I$2:$I$14,1,0),0))+WEEKDAY($A$3:$A$490,2)=7)*($B$3:$B$490=B371)))=0,SUMPRODUCT(MAX(($A$3:$A$490)*($B$3:$B$490=B371)))&lt;&gt;A371),"",SUMPRODUCT(MAX(($A$3:$A$490)*(($A$3:$A$490=IFERROR(VLOOKUP(A371,$I$2:$I$14,1,0),0))+WEEKDAY($A$3:$A$490,2)=7)*($B$3:$B$490=B371))))</f>
        <v/>
      </c>
    </row>
    <row r="372" spans="1:6" x14ac:dyDescent="0.25">
      <c r="A372" s="9">
        <f t="shared" si="17"/>
        <v>44078</v>
      </c>
      <c r="B372" s="14"/>
      <c r="C372" s="13"/>
      <c r="D372" s="21" t="str">
        <f t="shared" si="16"/>
        <v/>
      </c>
      <c r="E372" s="21" t="str">
        <f t="shared" si="15"/>
        <v/>
      </c>
      <c r="F372" s="22" t="str">
        <f t="array" ref="F372">IF(OR(SUMPRODUCT(MAX(($A$3:$A$490)*(ISTEXT($B$3:$B$490))*(($A$3:$A$490=IFERROR(VLOOKUP(A372,$I$2:$I$14,1,0),0))+WEEKDAY($A$3:$A$490,2)=7)*($B$3:$B$490=B372)))=0,SUMPRODUCT(MAX(($A$3:$A$490)*($B$3:$B$490=B372)))&lt;&gt;A372),"",SUMPRODUCT(MAX(($A$3:$A$490)*(($A$3:$A$490=IFERROR(VLOOKUP(A372,$I$2:$I$14,1,0),0))+WEEKDAY($A$3:$A$490,2)=7)*($B$3:$B$490=B372))))</f>
        <v/>
      </c>
    </row>
    <row r="373" spans="1:6" x14ac:dyDescent="0.25">
      <c r="A373" s="9">
        <f t="shared" si="17"/>
        <v>44079</v>
      </c>
      <c r="B373" s="14"/>
      <c r="C373" s="13"/>
      <c r="D373" s="21" t="str">
        <f t="shared" si="16"/>
        <v/>
      </c>
      <c r="E373" s="21" t="str">
        <f t="shared" si="15"/>
        <v/>
      </c>
      <c r="F373" s="22" t="str">
        <f t="array" ref="F373">IF(OR(SUMPRODUCT(MAX(($A$3:$A$490)*(ISTEXT($B$3:$B$490))*(($A$3:$A$490=IFERROR(VLOOKUP(A373,$I$2:$I$14,1,0),0))+WEEKDAY($A$3:$A$490,2)=7)*($B$3:$B$490=B373)))=0,SUMPRODUCT(MAX(($A$3:$A$490)*($B$3:$B$490=B373)))&lt;&gt;A373),"",SUMPRODUCT(MAX(($A$3:$A$490)*(($A$3:$A$490=IFERROR(VLOOKUP(A373,$I$2:$I$14,1,0),0))+WEEKDAY($A$3:$A$490,2)=7)*($B$3:$B$490=B373))))</f>
        <v/>
      </c>
    </row>
    <row r="374" spans="1:6" x14ac:dyDescent="0.25">
      <c r="A374" s="9">
        <f t="shared" si="17"/>
        <v>44080</v>
      </c>
      <c r="B374" s="14"/>
      <c r="C374" s="13"/>
      <c r="D374" s="21" t="str">
        <f t="shared" si="16"/>
        <v/>
      </c>
      <c r="E374" s="21" t="str">
        <f t="shared" si="15"/>
        <v/>
      </c>
      <c r="F374" s="22" t="str">
        <f t="array" ref="F374">IF(OR(SUMPRODUCT(MAX(($A$3:$A$490)*(ISTEXT($B$3:$B$490))*(($A$3:$A$490=IFERROR(VLOOKUP(A374,$I$2:$I$14,1,0),0))+WEEKDAY($A$3:$A$490,2)=7)*($B$3:$B$490=B374)))=0,SUMPRODUCT(MAX(($A$3:$A$490)*($B$3:$B$490=B374)))&lt;&gt;A374),"",SUMPRODUCT(MAX(($A$3:$A$490)*(($A$3:$A$490=IFERROR(VLOOKUP(A374,$I$2:$I$14,1,0),0))+WEEKDAY($A$3:$A$490,2)=7)*($B$3:$B$490=B374))))</f>
        <v/>
      </c>
    </row>
    <row r="375" spans="1:6" x14ac:dyDescent="0.25">
      <c r="A375" s="9">
        <f t="shared" si="17"/>
        <v>44081</v>
      </c>
      <c r="B375" s="14"/>
      <c r="C375" s="13"/>
      <c r="D375" s="21" t="str">
        <f t="shared" si="16"/>
        <v/>
      </c>
      <c r="E375" s="21" t="str">
        <f t="shared" si="15"/>
        <v/>
      </c>
      <c r="F375" s="22" t="str">
        <f t="array" ref="F375">IF(OR(SUMPRODUCT(MAX(($A$3:$A$490)*(ISTEXT($B$3:$B$490))*(($A$3:$A$490=IFERROR(VLOOKUP(A375,$I$2:$I$14,1,0),0))+WEEKDAY($A$3:$A$490,2)=7)*($B$3:$B$490=B375)))=0,SUMPRODUCT(MAX(($A$3:$A$490)*($B$3:$B$490=B375)))&lt;&gt;A375),"",SUMPRODUCT(MAX(($A$3:$A$490)*(($A$3:$A$490=IFERROR(VLOOKUP(A375,$I$2:$I$14,1,0),0))+WEEKDAY($A$3:$A$490,2)=7)*($B$3:$B$490=B375))))</f>
        <v/>
      </c>
    </row>
    <row r="376" spans="1:6" x14ac:dyDescent="0.25">
      <c r="A376" s="9">
        <f t="shared" si="17"/>
        <v>44082</v>
      </c>
      <c r="B376" s="14"/>
      <c r="C376" s="13"/>
      <c r="D376" s="21" t="str">
        <f t="shared" si="16"/>
        <v/>
      </c>
      <c r="E376" s="21" t="str">
        <f t="shared" si="15"/>
        <v/>
      </c>
      <c r="F376" s="22" t="str">
        <f t="array" ref="F376">IF(OR(SUMPRODUCT(MAX(($A$3:$A$490)*(ISTEXT($B$3:$B$490))*(($A$3:$A$490=IFERROR(VLOOKUP(A376,$I$2:$I$14,1,0),0))+WEEKDAY($A$3:$A$490,2)=7)*($B$3:$B$490=B376)))=0,SUMPRODUCT(MAX(($A$3:$A$490)*($B$3:$B$490=B376)))&lt;&gt;A376),"",SUMPRODUCT(MAX(($A$3:$A$490)*(($A$3:$A$490=IFERROR(VLOOKUP(A376,$I$2:$I$14,1,0),0))+WEEKDAY($A$3:$A$490,2)=7)*($B$3:$B$490=B376))))</f>
        <v/>
      </c>
    </row>
    <row r="377" spans="1:6" x14ac:dyDescent="0.25">
      <c r="A377" s="9">
        <f t="shared" si="17"/>
        <v>44083</v>
      </c>
      <c r="B377" s="14"/>
      <c r="C377" s="13"/>
      <c r="D377" s="21" t="str">
        <f t="shared" si="16"/>
        <v/>
      </c>
      <c r="E377" s="21" t="str">
        <f t="shared" si="15"/>
        <v/>
      </c>
      <c r="F377" s="22" t="str">
        <f t="array" ref="F377">IF(OR(SUMPRODUCT(MAX(($A$3:$A$490)*(ISTEXT($B$3:$B$490))*(($A$3:$A$490=IFERROR(VLOOKUP(A377,$I$2:$I$14,1,0),0))+WEEKDAY($A$3:$A$490,2)=7)*($B$3:$B$490=B377)))=0,SUMPRODUCT(MAX(($A$3:$A$490)*($B$3:$B$490=B377)))&lt;&gt;A377),"",SUMPRODUCT(MAX(($A$3:$A$490)*(($A$3:$A$490=IFERROR(VLOOKUP(A377,$I$2:$I$14,1,0),0))+WEEKDAY($A$3:$A$490,2)=7)*($B$3:$B$490=B377))))</f>
        <v/>
      </c>
    </row>
    <row r="378" spans="1:6" x14ac:dyDescent="0.25">
      <c r="A378" s="9">
        <f t="shared" si="17"/>
        <v>44084</v>
      </c>
      <c r="B378" s="14"/>
      <c r="C378" s="13"/>
      <c r="D378" s="21" t="str">
        <f t="shared" si="16"/>
        <v/>
      </c>
      <c r="E378" s="21" t="str">
        <f t="shared" si="15"/>
        <v/>
      </c>
      <c r="F378" s="22" t="str">
        <f t="array" ref="F378">IF(OR(SUMPRODUCT(MAX(($A$3:$A$490)*(ISTEXT($B$3:$B$490))*(($A$3:$A$490=IFERROR(VLOOKUP(A378,$I$2:$I$14,1,0),0))+WEEKDAY($A$3:$A$490,2)=7)*($B$3:$B$490=B378)))=0,SUMPRODUCT(MAX(($A$3:$A$490)*($B$3:$B$490=B378)))&lt;&gt;A378),"",SUMPRODUCT(MAX(($A$3:$A$490)*(($A$3:$A$490=IFERROR(VLOOKUP(A378,$I$2:$I$14,1,0),0))+WEEKDAY($A$3:$A$490,2)=7)*($B$3:$B$490=B378))))</f>
        <v/>
      </c>
    </row>
    <row r="379" spans="1:6" x14ac:dyDescent="0.25">
      <c r="A379" s="9">
        <f t="shared" si="17"/>
        <v>44085</v>
      </c>
      <c r="B379" s="14"/>
      <c r="C379" s="13"/>
      <c r="D379" s="21" t="str">
        <f t="shared" si="16"/>
        <v/>
      </c>
      <c r="E379" s="21" t="str">
        <f t="shared" si="15"/>
        <v/>
      </c>
      <c r="F379" s="22" t="str">
        <f t="array" ref="F379">IF(OR(SUMPRODUCT(MAX(($A$3:$A$490)*(ISTEXT($B$3:$B$490))*(($A$3:$A$490=IFERROR(VLOOKUP(A379,$I$2:$I$14,1,0),0))+WEEKDAY($A$3:$A$490,2)=7)*($B$3:$B$490=B379)))=0,SUMPRODUCT(MAX(($A$3:$A$490)*($B$3:$B$490=B379)))&lt;&gt;A379),"",SUMPRODUCT(MAX(($A$3:$A$490)*(($A$3:$A$490=IFERROR(VLOOKUP(A379,$I$2:$I$14,1,0),0))+WEEKDAY($A$3:$A$490,2)=7)*($B$3:$B$490=B379))))</f>
        <v/>
      </c>
    </row>
    <row r="380" spans="1:6" x14ac:dyDescent="0.25">
      <c r="A380" s="9">
        <f t="shared" si="17"/>
        <v>44086</v>
      </c>
      <c r="B380" s="14"/>
      <c r="C380" s="13"/>
      <c r="D380" s="21" t="str">
        <f t="shared" si="16"/>
        <v/>
      </c>
      <c r="E380" s="21" t="str">
        <f t="shared" si="15"/>
        <v/>
      </c>
      <c r="F380" s="22" t="str">
        <f t="array" ref="F380">IF(OR(SUMPRODUCT(MAX(($A$3:$A$490)*(ISTEXT($B$3:$B$490))*(($A$3:$A$490=IFERROR(VLOOKUP(A380,$I$2:$I$14,1,0),0))+WEEKDAY($A$3:$A$490,2)=7)*($B$3:$B$490=B380)))=0,SUMPRODUCT(MAX(($A$3:$A$490)*($B$3:$B$490=B380)))&lt;&gt;A380),"",SUMPRODUCT(MAX(($A$3:$A$490)*(($A$3:$A$490=IFERROR(VLOOKUP(A380,$I$2:$I$14,1,0),0))+WEEKDAY($A$3:$A$490,2)=7)*($B$3:$B$490=B380))))</f>
        <v/>
      </c>
    </row>
    <row r="381" spans="1:6" x14ac:dyDescent="0.25">
      <c r="A381" s="9">
        <f t="shared" si="17"/>
        <v>44087</v>
      </c>
      <c r="B381" s="14"/>
      <c r="C381" s="13"/>
      <c r="D381" s="21" t="str">
        <f t="shared" si="16"/>
        <v/>
      </c>
      <c r="E381" s="21" t="str">
        <f t="shared" si="15"/>
        <v/>
      </c>
      <c r="F381" s="22" t="str">
        <f t="array" ref="F381">IF(OR(SUMPRODUCT(MAX(($A$3:$A$490)*(ISTEXT($B$3:$B$490))*(($A$3:$A$490=IFERROR(VLOOKUP(A381,$I$2:$I$14,1,0),0))+WEEKDAY($A$3:$A$490,2)=7)*($B$3:$B$490=B381)))=0,SUMPRODUCT(MAX(($A$3:$A$490)*($B$3:$B$490=B381)))&lt;&gt;A381),"",SUMPRODUCT(MAX(($A$3:$A$490)*(($A$3:$A$490=IFERROR(VLOOKUP(A381,$I$2:$I$14,1,0),0))+WEEKDAY($A$3:$A$490,2)=7)*($B$3:$B$490=B381))))</f>
        <v/>
      </c>
    </row>
    <row r="382" spans="1:6" x14ac:dyDescent="0.25">
      <c r="A382" s="9">
        <f t="shared" si="17"/>
        <v>44088</v>
      </c>
      <c r="B382" s="14"/>
      <c r="C382" s="13"/>
      <c r="D382" s="21" t="str">
        <f t="shared" si="16"/>
        <v/>
      </c>
      <c r="E382" s="21" t="str">
        <f t="shared" si="15"/>
        <v/>
      </c>
      <c r="F382" s="22" t="str">
        <f t="array" ref="F382">IF(OR(SUMPRODUCT(MAX(($A$3:$A$490)*(ISTEXT($B$3:$B$490))*(($A$3:$A$490=IFERROR(VLOOKUP(A382,$I$2:$I$14,1,0),0))+WEEKDAY($A$3:$A$490,2)=7)*($B$3:$B$490=B382)))=0,SUMPRODUCT(MAX(($A$3:$A$490)*($B$3:$B$490=B382)))&lt;&gt;A382),"",SUMPRODUCT(MAX(($A$3:$A$490)*(($A$3:$A$490=IFERROR(VLOOKUP(A382,$I$2:$I$14,1,0),0))+WEEKDAY($A$3:$A$490,2)=7)*($B$3:$B$490=B382))))</f>
        <v/>
      </c>
    </row>
    <row r="383" spans="1:6" x14ac:dyDescent="0.25">
      <c r="A383" s="9">
        <f t="shared" si="17"/>
        <v>44089</v>
      </c>
      <c r="B383" s="14"/>
      <c r="C383" s="13"/>
      <c r="D383" s="21" t="str">
        <f t="shared" si="16"/>
        <v/>
      </c>
      <c r="E383" s="21" t="str">
        <f t="shared" si="15"/>
        <v/>
      </c>
      <c r="F383" s="22" t="str">
        <f t="array" ref="F383">IF(OR(SUMPRODUCT(MAX(($A$3:$A$490)*(ISTEXT($B$3:$B$490))*(($A$3:$A$490=IFERROR(VLOOKUP(A383,$I$2:$I$14,1,0),0))+WEEKDAY($A$3:$A$490,2)=7)*($B$3:$B$490=B383)))=0,SUMPRODUCT(MAX(($A$3:$A$490)*($B$3:$B$490=B383)))&lt;&gt;A383),"",SUMPRODUCT(MAX(($A$3:$A$490)*(($A$3:$A$490=IFERROR(VLOOKUP(A383,$I$2:$I$14,1,0),0))+WEEKDAY($A$3:$A$490,2)=7)*($B$3:$B$490=B383))))</f>
        <v/>
      </c>
    </row>
    <row r="384" spans="1:6" x14ac:dyDescent="0.25">
      <c r="A384" s="9">
        <f t="shared" si="17"/>
        <v>44090</v>
      </c>
      <c r="B384" s="14"/>
      <c r="C384" s="13"/>
      <c r="D384" s="21" t="str">
        <f t="shared" si="16"/>
        <v/>
      </c>
      <c r="E384" s="21" t="str">
        <f t="shared" si="15"/>
        <v/>
      </c>
      <c r="F384" s="22" t="str">
        <f t="array" ref="F384">IF(OR(SUMPRODUCT(MAX(($A$3:$A$490)*(ISTEXT($B$3:$B$490))*(($A$3:$A$490=IFERROR(VLOOKUP(A384,$I$2:$I$14,1,0),0))+WEEKDAY($A$3:$A$490,2)=7)*($B$3:$B$490=B384)))=0,SUMPRODUCT(MAX(($A$3:$A$490)*($B$3:$B$490=B384)))&lt;&gt;A384),"",SUMPRODUCT(MAX(($A$3:$A$490)*(($A$3:$A$490=IFERROR(VLOOKUP(A384,$I$2:$I$14,1,0),0))+WEEKDAY($A$3:$A$490,2)=7)*($B$3:$B$490=B384))))</f>
        <v/>
      </c>
    </row>
    <row r="385" spans="1:6" x14ac:dyDescent="0.25">
      <c r="A385" s="9">
        <f t="shared" si="17"/>
        <v>44091</v>
      </c>
      <c r="B385" s="14"/>
      <c r="C385" s="13"/>
      <c r="D385" s="21" t="str">
        <f t="shared" si="16"/>
        <v/>
      </c>
      <c r="E385" s="21" t="str">
        <f t="shared" si="15"/>
        <v/>
      </c>
      <c r="F385" s="22" t="str">
        <f t="array" ref="F385">IF(OR(SUMPRODUCT(MAX(($A$3:$A$490)*(ISTEXT($B$3:$B$490))*(($A$3:$A$490=IFERROR(VLOOKUP(A385,$I$2:$I$14,1,0),0))+WEEKDAY($A$3:$A$490,2)=7)*($B$3:$B$490=B385)))=0,SUMPRODUCT(MAX(($A$3:$A$490)*($B$3:$B$490=B385)))&lt;&gt;A385),"",SUMPRODUCT(MAX(($A$3:$A$490)*(($A$3:$A$490=IFERROR(VLOOKUP(A385,$I$2:$I$14,1,0),0))+WEEKDAY($A$3:$A$490,2)=7)*($B$3:$B$490=B385))))</f>
        <v/>
      </c>
    </row>
    <row r="386" spans="1:6" x14ac:dyDescent="0.25">
      <c r="A386" s="9">
        <f t="shared" si="17"/>
        <v>44092</v>
      </c>
      <c r="B386" s="14"/>
      <c r="C386" s="13"/>
      <c r="D386" s="21" t="str">
        <f t="shared" si="16"/>
        <v/>
      </c>
      <c r="E386" s="21" t="str">
        <f t="shared" si="15"/>
        <v/>
      </c>
      <c r="F386" s="22" t="str">
        <f t="array" ref="F386">IF(OR(SUMPRODUCT(MAX(($A$3:$A$490)*(ISTEXT($B$3:$B$490))*(($A$3:$A$490=IFERROR(VLOOKUP(A386,$I$2:$I$14,1,0),0))+WEEKDAY($A$3:$A$490,2)=7)*($B$3:$B$490=B386)))=0,SUMPRODUCT(MAX(($A$3:$A$490)*($B$3:$B$490=B386)))&lt;&gt;A386),"",SUMPRODUCT(MAX(($A$3:$A$490)*(($A$3:$A$490=IFERROR(VLOOKUP(A386,$I$2:$I$14,1,0),0))+WEEKDAY($A$3:$A$490,2)=7)*($B$3:$B$490=B386))))</f>
        <v/>
      </c>
    </row>
    <row r="387" spans="1:6" x14ac:dyDescent="0.25">
      <c r="A387" s="9">
        <f t="shared" si="17"/>
        <v>44093</v>
      </c>
      <c r="B387" s="14"/>
      <c r="C387" s="13"/>
      <c r="D387" s="21" t="str">
        <f t="shared" si="16"/>
        <v/>
      </c>
      <c r="E387" s="21" t="str">
        <f t="shared" ref="E387:E450" si="18">IF(SUMPRODUCT(MAX(($A$3:$A$490)*(WEEKDAY($A$3:$A$490,2)&lt;6)*($B$3:$B$490=B387)))&lt;&gt;A387,"",SUMPRODUCT(MAX(($A$3:$A$490)*(WEEKDAY($A$3:$A$490,2)&lt;6)*($B$3:$B$490=B387))))</f>
        <v/>
      </c>
      <c r="F387" s="22" t="str">
        <f t="array" ref="F387">IF(OR(SUMPRODUCT(MAX(($A$3:$A$490)*(ISTEXT($B$3:$B$490))*(($A$3:$A$490=IFERROR(VLOOKUP(A387,$I$2:$I$14,1,0),0))+WEEKDAY($A$3:$A$490,2)=7)*($B$3:$B$490=B387)))=0,SUMPRODUCT(MAX(($A$3:$A$490)*($B$3:$B$490=B387)))&lt;&gt;A387),"",SUMPRODUCT(MAX(($A$3:$A$490)*(($A$3:$A$490=IFERROR(VLOOKUP(A387,$I$2:$I$14,1,0),0))+WEEKDAY($A$3:$A$490,2)=7)*($B$3:$B$490=B387))))</f>
        <v/>
      </c>
    </row>
    <row r="388" spans="1:6" x14ac:dyDescent="0.25">
      <c r="A388" s="9">
        <f t="shared" si="17"/>
        <v>44094</v>
      </c>
      <c r="B388" s="14"/>
      <c r="C388" s="13"/>
      <c r="D388" s="21" t="str">
        <f t="shared" ref="D388:D451" si="19">IF(SUMPRODUCT(MAX(($A$3:$A$490)*($B$3:$B$490=B388)))&lt;&gt;A388,"",SUMPRODUCT(MAX(($A$3:$A$490)*($B$3:$B$490=B388))))</f>
        <v/>
      </c>
      <c r="E388" s="21" t="str">
        <f t="shared" si="18"/>
        <v/>
      </c>
      <c r="F388" s="22" t="str">
        <f t="array" ref="F388">IF(OR(SUMPRODUCT(MAX(($A$3:$A$490)*(ISTEXT($B$3:$B$490))*(($A$3:$A$490=IFERROR(VLOOKUP(A388,$I$2:$I$14,1,0),0))+WEEKDAY($A$3:$A$490,2)=7)*($B$3:$B$490=B388)))=0,SUMPRODUCT(MAX(($A$3:$A$490)*($B$3:$B$490=B388)))&lt;&gt;A388),"",SUMPRODUCT(MAX(($A$3:$A$490)*(($A$3:$A$490=IFERROR(VLOOKUP(A388,$I$2:$I$14,1,0),0))+WEEKDAY($A$3:$A$490,2)=7)*($B$3:$B$490=B388))))</f>
        <v/>
      </c>
    </row>
    <row r="389" spans="1:6" x14ac:dyDescent="0.25">
      <c r="A389" s="9">
        <f t="shared" ref="A389:A452" si="20">A388+1</f>
        <v>44095</v>
      </c>
      <c r="B389" s="14"/>
      <c r="C389" s="13"/>
      <c r="D389" s="21" t="str">
        <f t="shared" si="19"/>
        <v/>
      </c>
      <c r="E389" s="21" t="str">
        <f t="shared" si="18"/>
        <v/>
      </c>
      <c r="F389" s="22" t="str">
        <f t="array" ref="F389">IF(OR(SUMPRODUCT(MAX(($A$3:$A$490)*(ISTEXT($B$3:$B$490))*(($A$3:$A$490=IFERROR(VLOOKUP(A389,$I$2:$I$14,1,0),0))+WEEKDAY($A$3:$A$490,2)=7)*($B$3:$B$490=B389)))=0,SUMPRODUCT(MAX(($A$3:$A$490)*($B$3:$B$490=B389)))&lt;&gt;A389),"",SUMPRODUCT(MAX(($A$3:$A$490)*(($A$3:$A$490=IFERROR(VLOOKUP(A389,$I$2:$I$14,1,0),0))+WEEKDAY($A$3:$A$490,2)=7)*($B$3:$B$490=B389))))</f>
        <v/>
      </c>
    </row>
    <row r="390" spans="1:6" x14ac:dyDescent="0.25">
      <c r="A390" s="9">
        <f t="shared" si="20"/>
        <v>44096</v>
      </c>
      <c r="B390" s="14"/>
      <c r="C390" s="13"/>
      <c r="D390" s="21" t="str">
        <f t="shared" si="19"/>
        <v/>
      </c>
      <c r="E390" s="21" t="str">
        <f t="shared" si="18"/>
        <v/>
      </c>
      <c r="F390" s="22" t="str">
        <f t="array" ref="F390">IF(OR(SUMPRODUCT(MAX(($A$3:$A$490)*(ISTEXT($B$3:$B$490))*(($A$3:$A$490=IFERROR(VLOOKUP(A390,$I$2:$I$14,1,0),0))+WEEKDAY($A$3:$A$490,2)=7)*($B$3:$B$490=B390)))=0,SUMPRODUCT(MAX(($A$3:$A$490)*($B$3:$B$490=B390)))&lt;&gt;A390),"",SUMPRODUCT(MAX(($A$3:$A$490)*(($A$3:$A$490=IFERROR(VLOOKUP(A390,$I$2:$I$14,1,0),0))+WEEKDAY($A$3:$A$490,2)=7)*($B$3:$B$490=B390))))</f>
        <v/>
      </c>
    </row>
    <row r="391" spans="1:6" x14ac:dyDescent="0.25">
      <c r="A391" s="9">
        <f t="shared" si="20"/>
        <v>44097</v>
      </c>
      <c r="B391" s="14"/>
      <c r="C391" s="13"/>
      <c r="D391" s="21" t="str">
        <f t="shared" si="19"/>
        <v/>
      </c>
      <c r="E391" s="21" t="str">
        <f t="shared" si="18"/>
        <v/>
      </c>
      <c r="F391" s="22" t="str">
        <f t="array" ref="F391">IF(OR(SUMPRODUCT(MAX(($A$3:$A$490)*(ISTEXT($B$3:$B$490))*(($A$3:$A$490=IFERROR(VLOOKUP(A391,$I$2:$I$14,1,0),0))+WEEKDAY($A$3:$A$490,2)=7)*($B$3:$B$490=B391)))=0,SUMPRODUCT(MAX(($A$3:$A$490)*($B$3:$B$490=B391)))&lt;&gt;A391),"",SUMPRODUCT(MAX(($A$3:$A$490)*(($A$3:$A$490=IFERROR(VLOOKUP(A391,$I$2:$I$14,1,0),0))+WEEKDAY($A$3:$A$490,2)=7)*($B$3:$B$490=B391))))</f>
        <v/>
      </c>
    </row>
    <row r="392" spans="1:6" x14ac:dyDescent="0.25">
      <c r="A392" s="9">
        <f t="shared" si="20"/>
        <v>44098</v>
      </c>
      <c r="B392" s="14"/>
      <c r="C392" s="13"/>
      <c r="D392" s="21" t="str">
        <f t="shared" si="19"/>
        <v/>
      </c>
      <c r="E392" s="21" t="str">
        <f t="shared" si="18"/>
        <v/>
      </c>
      <c r="F392" s="22" t="str">
        <f t="array" ref="F392">IF(OR(SUMPRODUCT(MAX(($A$3:$A$490)*(ISTEXT($B$3:$B$490))*(($A$3:$A$490=IFERROR(VLOOKUP(A392,$I$2:$I$14,1,0),0))+WEEKDAY($A$3:$A$490,2)=7)*($B$3:$B$490=B392)))=0,SUMPRODUCT(MAX(($A$3:$A$490)*($B$3:$B$490=B392)))&lt;&gt;A392),"",SUMPRODUCT(MAX(($A$3:$A$490)*(($A$3:$A$490=IFERROR(VLOOKUP(A392,$I$2:$I$14,1,0),0))+WEEKDAY($A$3:$A$490,2)=7)*($B$3:$B$490=B392))))</f>
        <v/>
      </c>
    </row>
    <row r="393" spans="1:6" x14ac:dyDescent="0.25">
      <c r="A393" s="9">
        <f t="shared" si="20"/>
        <v>44099</v>
      </c>
      <c r="B393" s="14"/>
      <c r="C393" s="13"/>
      <c r="D393" s="21" t="str">
        <f t="shared" si="19"/>
        <v/>
      </c>
      <c r="E393" s="21" t="str">
        <f t="shared" si="18"/>
        <v/>
      </c>
      <c r="F393" s="22" t="str">
        <f t="array" ref="F393">IF(OR(SUMPRODUCT(MAX(($A$3:$A$490)*(ISTEXT($B$3:$B$490))*(($A$3:$A$490=IFERROR(VLOOKUP(A393,$I$2:$I$14,1,0),0))+WEEKDAY($A$3:$A$490,2)=7)*($B$3:$B$490=B393)))=0,SUMPRODUCT(MAX(($A$3:$A$490)*($B$3:$B$490=B393)))&lt;&gt;A393),"",SUMPRODUCT(MAX(($A$3:$A$490)*(($A$3:$A$490=IFERROR(VLOOKUP(A393,$I$2:$I$14,1,0),0))+WEEKDAY($A$3:$A$490,2)=7)*($B$3:$B$490=B393))))</f>
        <v/>
      </c>
    </row>
    <row r="394" spans="1:6" x14ac:dyDescent="0.25">
      <c r="A394" s="9">
        <f t="shared" si="20"/>
        <v>44100</v>
      </c>
      <c r="B394" s="14"/>
      <c r="C394" s="13"/>
      <c r="D394" s="21" t="str">
        <f t="shared" si="19"/>
        <v/>
      </c>
      <c r="E394" s="21" t="str">
        <f t="shared" si="18"/>
        <v/>
      </c>
      <c r="F394" s="22" t="str">
        <f t="array" ref="F394">IF(OR(SUMPRODUCT(MAX(($A$3:$A$490)*(ISTEXT($B$3:$B$490))*(($A$3:$A$490=IFERROR(VLOOKUP(A394,$I$2:$I$14,1,0),0))+WEEKDAY($A$3:$A$490,2)=7)*($B$3:$B$490=B394)))=0,SUMPRODUCT(MAX(($A$3:$A$490)*($B$3:$B$490=B394)))&lt;&gt;A394),"",SUMPRODUCT(MAX(($A$3:$A$490)*(($A$3:$A$490=IFERROR(VLOOKUP(A394,$I$2:$I$14,1,0),0))+WEEKDAY($A$3:$A$490,2)=7)*($B$3:$B$490=B394))))</f>
        <v/>
      </c>
    </row>
    <row r="395" spans="1:6" x14ac:dyDescent="0.25">
      <c r="A395" s="9">
        <f t="shared" si="20"/>
        <v>44101</v>
      </c>
      <c r="B395" s="14"/>
      <c r="C395" s="13"/>
      <c r="D395" s="21" t="str">
        <f t="shared" si="19"/>
        <v/>
      </c>
      <c r="E395" s="21" t="str">
        <f t="shared" si="18"/>
        <v/>
      </c>
      <c r="F395" s="22" t="str">
        <f t="array" ref="F395">IF(OR(SUMPRODUCT(MAX(($A$3:$A$490)*(ISTEXT($B$3:$B$490))*(($A$3:$A$490=IFERROR(VLOOKUP(A395,$I$2:$I$14,1,0),0))+WEEKDAY($A$3:$A$490,2)=7)*($B$3:$B$490=B395)))=0,SUMPRODUCT(MAX(($A$3:$A$490)*($B$3:$B$490=B395)))&lt;&gt;A395),"",SUMPRODUCT(MAX(($A$3:$A$490)*(($A$3:$A$490=IFERROR(VLOOKUP(A395,$I$2:$I$14,1,0),0))+WEEKDAY($A$3:$A$490,2)=7)*($B$3:$B$490=B395))))</f>
        <v/>
      </c>
    </row>
    <row r="396" spans="1:6" x14ac:dyDescent="0.25">
      <c r="A396" s="9">
        <f t="shared" si="20"/>
        <v>44102</v>
      </c>
      <c r="B396" s="14"/>
      <c r="C396" s="13"/>
      <c r="D396" s="21" t="str">
        <f t="shared" si="19"/>
        <v/>
      </c>
      <c r="E396" s="21" t="str">
        <f t="shared" si="18"/>
        <v/>
      </c>
      <c r="F396" s="22" t="str">
        <f t="array" ref="F396">IF(OR(SUMPRODUCT(MAX(($A$3:$A$490)*(ISTEXT($B$3:$B$490))*(($A$3:$A$490=IFERROR(VLOOKUP(A396,$I$2:$I$14,1,0),0))+WEEKDAY($A$3:$A$490,2)=7)*($B$3:$B$490=B396)))=0,SUMPRODUCT(MAX(($A$3:$A$490)*($B$3:$B$490=B396)))&lt;&gt;A396),"",SUMPRODUCT(MAX(($A$3:$A$490)*(($A$3:$A$490=IFERROR(VLOOKUP(A396,$I$2:$I$14,1,0),0))+WEEKDAY($A$3:$A$490,2)=7)*($B$3:$B$490=B396))))</f>
        <v/>
      </c>
    </row>
    <row r="397" spans="1:6" x14ac:dyDescent="0.25">
      <c r="A397" s="9">
        <f t="shared" si="20"/>
        <v>44103</v>
      </c>
      <c r="B397" s="14"/>
      <c r="C397" s="13"/>
      <c r="D397" s="21" t="str">
        <f t="shared" si="19"/>
        <v/>
      </c>
      <c r="E397" s="21" t="str">
        <f t="shared" si="18"/>
        <v/>
      </c>
      <c r="F397" s="22" t="str">
        <f t="array" ref="F397">IF(OR(SUMPRODUCT(MAX(($A$3:$A$490)*(ISTEXT($B$3:$B$490))*(($A$3:$A$490=IFERROR(VLOOKUP(A397,$I$2:$I$14,1,0),0))+WEEKDAY($A$3:$A$490,2)=7)*($B$3:$B$490=B397)))=0,SUMPRODUCT(MAX(($A$3:$A$490)*($B$3:$B$490=B397)))&lt;&gt;A397),"",SUMPRODUCT(MAX(($A$3:$A$490)*(($A$3:$A$490=IFERROR(VLOOKUP(A397,$I$2:$I$14,1,0),0))+WEEKDAY($A$3:$A$490,2)=7)*($B$3:$B$490=B397))))</f>
        <v/>
      </c>
    </row>
    <row r="398" spans="1:6" x14ac:dyDescent="0.25">
      <c r="A398" s="9">
        <f t="shared" si="20"/>
        <v>44104</v>
      </c>
      <c r="B398" s="14"/>
      <c r="C398" s="13"/>
      <c r="D398" s="21" t="str">
        <f t="shared" si="19"/>
        <v/>
      </c>
      <c r="E398" s="21" t="str">
        <f t="shared" si="18"/>
        <v/>
      </c>
      <c r="F398" s="22" t="str">
        <f t="array" ref="F398">IF(OR(SUMPRODUCT(MAX(($A$3:$A$490)*(ISTEXT($B$3:$B$490))*(($A$3:$A$490=IFERROR(VLOOKUP(A398,$I$2:$I$14,1,0),0))+WEEKDAY($A$3:$A$490,2)=7)*($B$3:$B$490=B398)))=0,SUMPRODUCT(MAX(($A$3:$A$490)*($B$3:$B$490=B398)))&lt;&gt;A398),"",SUMPRODUCT(MAX(($A$3:$A$490)*(($A$3:$A$490=IFERROR(VLOOKUP(A398,$I$2:$I$14,1,0),0))+WEEKDAY($A$3:$A$490,2)=7)*($B$3:$B$490=B398))))</f>
        <v/>
      </c>
    </row>
    <row r="399" spans="1:6" x14ac:dyDescent="0.25">
      <c r="A399" s="9">
        <f t="shared" si="20"/>
        <v>44105</v>
      </c>
      <c r="B399" s="14"/>
      <c r="C399" s="13"/>
      <c r="D399" s="21" t="str">
        <f t="shared" si="19"/>
        <v/>
      </c>
      <c r="E399" s="21" t="str">
        <f t="shared" si="18"/>
        <v/>
      </c>
      <c r="F399" s="22" t="str">
        <f t="array" ref="F399">IF(OR(SUMPRODUCT(MAX(($A$3:$A$490)*(ISTEXT($B$3:$B$490))*(($A$3:$A$490=IFERROR(VLOOKUP(A399,$I$2:$I$14,1,0),0))+WEEKDAY($A$3:$A$490,2)=7)*($B$3:$B$490=B399)))=0,SUMPRODUCT(MAX(($A$3:$A$490)*($B$3:$B$490=B399)))&lt;&gt;A399),"",SUMPRODUCT(MAX(($A$3:$A$490)*(($A$3:$A$490=IFERROR(VLOOKUP(A399,$I$2:$I$14,1,0),0))+WEEKDAY($A$3:$A$490,2)=7)*($B$3:$B$490=B399))))</f>
        <v/>
      </c>
    </row>
    <row r="400" spans="1:6" x14ac:dyDescent="0.25">
      <c r="A400" s="9">
        <f t="shared" si="20"/>
        <v>44106</v>
      </c>
      <c r="B400" s="14"/>
      <c r="C400" s="13"/>
      <c r="D400" s="21" t="str">
        <f t="shared" si="19"/>
        <v/>
      </c>
      <c r="E400" s="21" t="str">
        <f t="shared" si="18"/>
        <v/>
      </c>
      <c r="F400" s="22" t="str">
        <f t="array" ref="F400">IF(OR(SUMPRODUCT(MAX(($A$3:$A$490)*(ISTEXT($B$3:$B$490))*(($A$3:$A$490=IFERROR(VLOOKUP(A400,$I$2:$I$14,1,0),0))+WEEKDAY($A$3:$A$490,2)=7)*($B$3:$B$490=B400)))=0,SUMPRODUCT(MAX(($A$3:$A$490)*($B$3:$B$490=B400)))&lt;&gt;A400),"",SUMPRODUCT(MAX(($A$3:$A$490)*(($A$3:$A$490=IFERROR(VLOOKUP(A400,$I$2:$I$14,1,0),0))+WEEKDAY($A$3:$A$490,2)=7)*($B$3:$B$490=B400))))</f>
        <v/>
      </c>
    </row>
    <row r="401" spans="1:6" x14ac:dyDescent="0.25">
      <c r="A401" s="9">
        <f t="shared" si="20"/>
        <v>44107</v>
      </c>
      <c r="B401" s="14"/>
      <c r="C401" s="13"/>
      <c r="D401" s="21" t="str">
        <f t="shared" si="19"/>
        <v/>
      </c>
      <c r="E401" s="21" t="str">
        <f t="shared" si="18"/>
        <v/>
      </c>
      <c r="F401" s="22" t="str">
        <f t="array" ref="F401">IF(OR(SUMPRODUCT(MAX(($A$3:$A$490)*(ISTEXT($B$3:$B$490))*(($A$3:$A$490=IFERROR(VLOOKUP(A401,$I$2:$I$14,1,0),0))+WEEKDAY($A$3:$A$490,2)=7)*($B$3:$B$490=B401)))=0,SUMPRODUCT(MAX(($A$3:$A$490)*($B$3:$B$490=B401)))&lt;&gt;A401),"",SUMPRODUCT(MAX(($A$3:$A$490)*(($A$3:$A$490=IFERROR(VLOOKUP(A401,$I$2:$I$14,1,0),0))+WEEKDAY($A$3:$A$490,2)=7)*($B$3:$B$490=B401))))</f>
        <v/>
      </c>
    </row>
    <row r="402" spans="1:6" x14ac:dyDescent="0.25">
      <c r="A402" s="9">
        <f t="shared" si="20"/>
        <v>44108</v>
      </c>
      <c r="B402" s="14"/>
      <c r="C402" s="13"/>
      <c r="D402" s="21" t="str">
        <f t="shared" si="19"/>
        <v/>
      </c>
      <c r="E402" s="21" t="str">
        <f t="shared" si="18"/>
        <v/>
      </c>
      <c r="F402" s="22" t="str">
        <f t="array" ref="F402">IF(OR(SUMPRODUCT(MAX(($A$3:$A$490)*(ISTEXT($B$3:$B$490))*(($A$3:$A$490=IFERROR(VLOOKUP(A402,$I$2:$I$14,1,0),0))+WEEKDAY($A$3:$A$490,2)=7)*($B$3:$B$490=B402)))=0,SUMPRODUCT(MAX(($A$3:$A$490)*($B$3:$B$490=B402)))&lt;&gt;A402),"",SUMPRODUCT(MAX(($A$3:$A$490)*(($A$3:$A$490=IFERROR(VLOOKUP(A402,$I$2:$I$14,1,0),0))+WEEKDAY($A$3:$A$490,2)=7)*($B$3:$B$490=B402))))</f>
        <v/>
      </c>
    </row>
    <row r="403" spans="1:6" x14ac:dyDescent="0.25">
      <c r="A403" s="9">
        <f t="shared" si="20"/>
        <v>44109</v>
      </c>
      <c r="B403" s="14"/>
      <c r="C403" s="13"/>
      <c r="D403" s="21" t="str">
        <f t="shared" si="19"/>
        <v/>
      </c>
      <c r="E403" s="21" t="str">
        <f t="shared" si="18"/>
        <v/>
      </c>
      <c r="F403" s="22" t="str">
        <f t="array" ref="F403">IF(OR(SUMPRODUCT(MAX(($A$3:$A$490)*(ISTEXT($B$3:$B$490))*(($A$3:$A$490=IFERROR(VLOOKUP(A403,$I$2:$I$14,1,0),0))+WEEKDAY($A$3:$A$490,2)=7)*($B$3:$B$490=B403)))=0,SUMPRODUCT(MAX(($A$3:$A$490)*($B$3:$B$490=B403)))&lt;&gt;A403),"",SUMPRODUCT(MAX(($A$3:$A$490)*(($A$3:$A$490=IFERROR(VLOOKUP(A403,$I$2:$I$14,1,0),0))+WEEKDAY($A$3:$A$490,2)=7)*($B$3:$B$490=B403))))</f>
        <v/>
      </c>
    </row>
    <row r="404" spans="1:6" x14ac:dyDescent="0.25">
      <c r="A404" s="9">
        <f t="shared" si="20"/>
        <v>44110</v>
      </c>
      <c r="B404" s="14"/>
      <c r="C404" s="13"/>
      <c r="D404" s="21" t="str">
        <f t="shared" si="19"/>
        <v/>
      </c>
      <c r="E404" s="21" t="str">
        <f t="shared" si="18"/>
        <v/>
      </c>
      <c r="F404" s="22" t="str">
        <f t="array" ref="F404">IF(OR(SUMPRODUCT(MAX(($A$3:$A$490)*(ISTEXT($B$3:$B$490))*(($A$3:$A$490=IFERROR(VLOOKUP(A404,$I$2:$I$14,1,0),0))+WEEKDAY($A$3:$A$490,2)=7)*($B$3:$B$490=B404)))=0,SUMPRODUCT(MAX(($A$3:$A$490)*($B$3:$B$490=B404)))&lt;&gt;A404),"",SUMPRODUCT(MAX(($A$3:$A$490)*(($A$3:$A$490=IFERROR(VLOOKUP(A404,$I$2:$I$14,1,0),0))+WEEKDAY($A$3:$A$490,2)=7)*($B$3:$B$490=B404))))</f>
        <v/>
      </c>
    </row>
    <row r="405" spans="1:6" x14ac:dyDescent="0.25">
      <c r="A405" s="9">
        <f t="shared" si="20"/>
        <v>44111</v>
      </c>
      <c r="B405" s="14"/>
      <c r="C405" s="13"/>
      <c r="D405" s="21" t="str">
        <f t="shared" si="19"/>
        <v/>
      </c>
      <c r="E405" s="21" t="str">
        <f t="shared" si="18"/>
        <v/>
      </c>
      <c r="F405" s="22" t="str">
        <f t="array" ref="F405">IF(OR(SUMPRODUCT(MAX(($A$3:$A$490)*(ISTEXT($B$3:$B$490))*(($A$3:$A$490=IFERROR(VLOOKUP(A405,$I$2:$I$14,1,0),0))+WEEKDAY($A$3:$A$490,2)=7)*($B$3:$B$490=B405)))=0,SUMPRODUCT(MAX(($A$3:$A$490)*($B$3:$B$490=B405)))&lt;&gt;A405),"",SUMPRODUCT(MAX(($A$3:$A$490)*(($A$3:$A$490=IFERROR(VLOOKUP(A405,$I$2:$I$14,1,0),0))+WEEKDAY($A$3:$A$490,2)=7)*($B$3:$B$490=B405))))</f>
        <v/>
      </c>
    </row>
    <row r="406" spans="1:6" x14ac:dyDescent="0.25">
      <c r="A406" s="9">
        <f t="shared" si="20"/>
        <v>44112</v>
      </c>
      <c r="B406" s="14"/>
      <c r="C406" s="13"/>
      <c r="D406" s="21" t="str">
        <f t="shared" si="19"/>
        <v/>
      </c>
      <c r="E406" s="21" t="str">
        <f t="shared" si="18"/>
        <v/>
      </c>
      <c r="F406" s="22" t="str">
        <f t="array" ref="F406">IF(OR(SUMPRODUCT(MAX(($A$3:$A$490)*(ISTEXT($B$3:$B$490))*(($A$3:$A$490=IFERROR(VLOOKUP(A406,$I$2:$I$14,1,0),0))+WEEKDAY($A$3:$A$490,2)=7)*($B$3:$B$490=B406)))=0,SUMPRODUCT(MAX(($A$3:$A$490)*($B$3:$B$490=B406)))&lt;&gt;A406),"",SUMPRODUCT(MAX(($A$3:$A$490)*(($A$3:$A$490=IFERROR(VLOOKUP(A406,$I$2:$I$14,1,0),0))+WEEKDAY($A$3:$A$490,2)=7)*($B$3:$B$490=B406))))</f>
        <v/>
      </c>
    </row>
    <row r="407" spans="1:6" x14ac:dyDescent="0.25">
      <c r="A407" s="9">
        <f t="shared" si="20"/>
        <v>44113</v>
      </c>
      <c r="B407" s="14"/>
      <c r="C407" s="13"/>
      <c r="D407" s="21" t="str">
        <f t="shared" si="19"/>
        <v/>
      </c>
      <c r="E407" s="21" t="str">
        <f t="shared" si="18"/>
        <v/>
      </c>
      <c r="F407" s="22" t="str">
        <f t="array" ref="F407">IF(OR(SUMPRODUCT(MAX(($A$3:$A$490)*(ISTEXT($B$3:$B$490))*(($A$3:$A$490=IFERROR(VLOOKUP(A407,$I$2:$I$14,1,0),0))+WEEKDAY($A$3:$A$490,2)=7)*($B$3:$B$490=B407)))=0,SUMPRODUCT(MAX(($A$3:$A$490)*($B$3:$B$490=B407)))&lt;&gt;A407),"",SUMPRODUCT(MAX(($A$3:$A$490)*(($A$3:$A$490=IFERROR(VLOOKUP(A407,$I$2:$I$14,1,0),0))+WEEKDAY($A$3:$A$490,2)=7)*($B$3:$B$490=B407))))</f>
        <v/>
      </c>
    </row>
    <row r="408" spans="1:6" x14ac:dyDescent="0.25">
      <c r="A408" s="9">
        <f t="shared" si="20"/>
        <v>44114</v>
      </c>
      <c r="B408" s="14"/>
      <c r="C408" s="13"/>
      <c r="D408" s="21" t="str">
        <f t="shared" si="19"/>
        <v/>
      </c>
      <c r="E408" s="21" t="str">
        <f t="shared" si="18"/>
        <v/>
      </c>
      <c r="F408" s="22" t="str">
        <f t="array" ref="F408">IF(OR(SUMPRODUCT(MAX(($A$3:$A$490)*(ISTEXT($B$3:$B$490))*(($A$3:$A$490=IFERROR(VLOOKUP(A408,$I$2:$I$14,1,0),0))+WEEKDAY($A$3:$A$490,2)=7)*($B$3:$B$490=B408)))=0,SUMPRODUCT(MAX(($A$3:$A$490)*($B$3:$B$490=B408)))&lt;&gt;A408),"",SUMPRODUCT(MAX(($A$3:$A$490)*(($A$3:$A$490=IFERROR(VLOOKUP(A408,$I$2:$I$14,1,0),0))+WEEKDAY($A$3:$A$490,2)=7)*($B$3:$B$490=B408))))</f>
        <v/>
      </c>
    </row>
    <row r="409" spans="1:6" x14ac:dyDescent="0.25">
      <c r="A409" s="9">
        <f t="shared" si="20"/>
        <v>44115</v>
      </c>
      <c r="B409" s="14"/>
      <c r="C409" s="13"/>
      <c r="D409" s="21" t="str">
        <f t="shared" si="19"/>
        <v/>
      </c>
      <c r="E409" s="21" t="str">
        <f t="shared" si="18"/>
        <v/>
      </c>
      <c r="F409" s="22" t="str">
        <f t="array" ref="F409">IF(OR(SUMPRODUCT(MAX(($A$3:$A$490)*(ISTEXT($B$3:$B$490))*(($A$3:$A$490=IFERROR(VLOOKUP(A409,$I$2:$I$14,1,0),0))+WEEKDAY($A$3:$A$490,2)=7)*($B$3:$B$490=B409)))=0,SUMPRODUCT(MAX(($A$3:$A$490)*($B$3:$B$490=B409)))&lt;&gt;A409),"",SUMPRODUCT(MAX(($A$3:$A$490)*(($A$3:$A$490=IFERROR(VLOOKUP(A409,$I$2:$I$14,1,0),0))+WEEKDAY($A$3:$A$490,2)=7)*($B$3:$B$490=B409))))</f>
        <v/>
      </c>
    </row>
    <row r="410" spans="1:6" x14ac:dyDescent="0.25">
      <c r="A410" s="9">
        <f t="shared" si="20"/>
        <v>44116</v>
      </c>
      <c r="B410" s="14"/>
      <c r="C410" s="13"/>
      <c r="D410" s="21" t="str">
        <f t="shared" si="19"/>
        <v/>
      </c>
      <c r="E410" s="21" t="str">
        <f t="shared" si="18"/>
        <v/>
      </c>
      <c r="F410" s="22" t="str">
        <f t="array" ref="F410">IF(OR(SUMPRODUCT(MAX(($A$3:$A$490)*(ISTEXT($B$3:$B$490))*(($A$3:$A$490=IFERROR(VLOOKUP(A410,$I$2:$I$14,1,0),0))+WEEKDAY($A$3:$A$490,2)=7)*($B$3:$B$490=B410)))=0,SUMPRODUCT(MAX(($A$3:$A$490)*($B$3:$B$490=B410)))&lt;&gt;A410),"",SUMPRODUCT(MAX(($A$3:$A$490)*(($A$3:$A$490=IFERROR(VLOOKUP(A410,$I$2:$I$14,1,0),0))+WEEKDAY($A$3:$A$490,2)=7)*($B$3:$B$490=B410))))</f>
        <v/>
      </c>
    </row>
    <row r="411" spans="1:6" x14ac:dyDescent="0.25">
      <c r="A411" s="9">
        <f t="shared" si="20"/>
        <v>44117</v>
      </c>
      <c r="B411" s="14"/>
      <c r="C411" s="13"/>
      <c r="D411" s="21" t="str">
        <f t="shared" si="19"/>
        <v/>
      </c>
      <c r="E411" s="21" t="str">
        <f t="shared" si="18"/>
        <v/>
      </c>
      <c r="F411" s="22" t="str">
        <f t="array" ref="F411">IF(OR(SUMPRODUCT(MAX(($A$3:$A$490)*(ISTEXT($B$3:$B$490))*(($A$3:$A$490=IFERROR(VLOOKUP(A411,$I$2:$I$14,1,0),0))+WEEKDAY($A$3:$A$490,2)=7)*($B$3:$B$490=B411)))=0,SUMPRODUCT(MAX(($A$3:$A$490)*($B$3:$B$490=B411)))&lt;&gt;A411),"",SUMPRODUCT(MAX(($A$3:$A$490)*(($A$3:$A$490=IFERROR(VLOOKUP(A411,$I$2:$I$14,1,0),0))+WEEKDAY($A$3:$A$490,2)=7)*($B$3:$B$490=B411))))</f>
        <v/>
      </c>
    </row>
    <row r="412" spans="1:6" x14ac:dyDescent="0.25">
      <c r="A412" s="9">
        <f t="shared" si="20"/>
        <v>44118</v>
      </c>
      <c r="B412" s="14"/>
      <c r="C412" s="13"/>
      <c r="D412" s="21" t="str">
        <f t="shared" si="19"/>
        <v/>
      </c>
      <c r="E412" s="21" t="str">
        <f t="shared" si="18"/>
        <v/>
      </c>
      <c r="F412" s="22" t="str">
        <f t="array" ref="F412">IF(OR(SUMPRODUCT(MAX(($A$3:$A$490)*(ISTEXT($B$3:$B$490))*(($A$3:$A$490=IFERROR(VLOOKUP(A412,$I$2:$I$14,1,0),0))+WEEKDAY($A$3:$A$490,2)=7)*($B$3:$B$490=B412)))=0,SUMPRODUCT(MAX(($A$3:$A$490)*($B$3:$B$490=B412)))&lt;&gt;A412),"",SUMPRODUCT(MAX(($A$3:$A$490)*(($A$3:$A$490=IFERROR(VLOOKUP(A412,$I$2:$I$14,1,0),0))+WEEKDAY($A$3:$A$490,2)=7)*($B$3:$B$490=B412))))</f>
        <v/>
      </c>
    </row>
    <row r="413" spans="1:6" x14ac:dyDescent="0.25">
      <c r="A413" s="9">
        <f t="shared" si="20"/>
        <v>44119</v>
      </c>
      <c r="B413" s="14"/>
      <c r="C413" s="13"/>
      <c r="D413" s="21" t="str">
        <f t="shared" si="19"/>
        <v/>
      </c>
      <c r="E413" s="21" t="str">
        <f t="shared" si="18"/>
        <v/>
      </c>
      <c r="F413" s="22" t="str">
        <f t="array" ref="F413">IF(OR(SUMPRODUCT(MAX(($A$3:$A$490)*(ISTEXT($B$3:$B$490))*(($A$3:$A$490=IFERROR(VLOOKUP(A413,$I$2:$I$14,1,0),0))+WEEKDAY($A$3:$A$490,2)=7)*($B$3:$B$490=B413)))=0,SUMPRODUCT(MAX(($A$3:$A$490)*($B$3:$B$490=B413)))&lt;&gt;A413),"",SUMPRODUCT(MAX(($A$3:$A$490)*(($A$3:$A$490=IFERROR(VLOOKUP(A413,$I$2:$I$14,1,0),0))+WEEKDAY($A$3:$A$490,2)=7)*($B$3:$B$490=B413))))</f>
        <v/>
      </c>
    </row>
    <row r="414" spans="1:6" x14ac:dyDescent="0.25">
      <c r="A414" s="9">
        <f t="shared" si="20"/>
        <v>44120</v>
      </c>
      <c r="B414" s="14"/>
      <c r="C414" s="13"/>
      <c r="D414" s="21" t="str">
        <f t="shared" si="19"/>
        <v/>
      </c>
      <c r="E414" s="21" t="str">
        <f t="shared" si="18"/>
        <v/>
      </c>
      <c r="F414" s="22" t="str">
        <f t="array" ref="F414">IF(OR(SUMPRODUCT(MAX(($A$3:$A$490)*(ISTEXT($B$3:$B$490))*(($A$3:$A$490=IFERROR(VLOOKUP(A414,$I$2:$I$14,1,0),0))+WEEKDAY($A$3:$A$490,2)=7)*($B$3:$B$490=B414)))=0,SUMPRODUCT(MAX(($A$3:$A$490)*($B$3:$B$490=B414)))&lt;&gt;A414),"",SUMPRODUCT(MAX(($A$3:$A$490)*(($A$3:$A$490=IFERROR(VLOOKUP(A414,$I$2:$I$14,1,0),0))+WEEKDAY($A$3:$A$490,2)=7)*($B$3:$B$490=B414))))</f>
        <v/>
      </c>
    </row>
    <row r="415" spans="1:6" x14ac:dyDescent="0.25">
      <c r="A415" s="9">
        <f t="shared" si="20"/>
        <v>44121</v>
      </c>
      <c r="B415" s="14"/>
      <c r="C415" s="13"/>
      <c r="D415" s="21" t="str">
        <f t="shared" si="19"/>
        <v/>
      </c>
      <c r="E415" s="21" t="str">
        <f t="shared" si="18"/>
        <v/>
      </c>
      <c r="F415" s="22" t="str">
        <f t="array" ref="F415">IF(OR(SUMPRODUCT(MAX(($A$3:$A$490)*(ISTEXT($B$3:$B$490))*(($A$3:$A$490=IFERROR(VLOOKUP(A415,$I$2:$I$14,1,0),0))+WEEKDAY($A$3:$A$490,2)=7)*($B$3:$B$490=B415)))=0,SUMPRODUCT(MAX(($A$3:$A$490)*($B$3:$B$490=B415)))&lt;&gt;A415),"",SUMPRODUCT(MAX(($A$3:$A$490)*(($A$3:$A$490=IFERROR(VLOOKUP(A415,$I$2:$I$14,1,0),0))+WEEKDAY($A$3:$A$490,2)=7)*($B$3:$B$490=B415))))</f>
        <v/>
      </c>
    </row>
    <row r="416" spans="1:6" x14ac:dyDescent="0.25">
      <c r="A416" s="9">
        <f t="shared" si="20"/>
        <v>44122</v>
      </c>
      <c r="B416" s="14"/>
      <c r="C416" s="13"/>
      <c r="D416" s="21" t="str">
        <f t="shared" si="19"/>
        <v/>
      </c>
      <c r="E416" s="21" t="str">
        <f t="shared" si="18"/>
        <v/>
      </c>
      <c r="F416" s="22" t="str">
        <f t="array" ref="F416">IF(OR(SUMPRODUCT(MAX(($A$3:$A$490)*(ISTEXT($B$3:$B$490))*(($A$3:$A$490=IFERROR(VLOOKUP(A416,$I$2:$I$14,1,0),0))+WEEKDAY($A$3:$A$490,2)=7)*($B$3:$B$490=B416)))=0,SUMPRODUCT(MAX(($A$3:$A$490)*($B$3:$B$490=B416)))&lt;&gt;A416),"",SUMPRODUCT(MAX(($A$3:$A$490)*(($A$3:$A$490=IFERROR(VLOOKUP(A416,$I$2:$I$14,1,0),0))+WEEKDAY($A$3:$A$490,2)=7)*($B$3:$B$490=B416))))</f>
        <v/>
      </c>
    </row>
    <row r="417" spans="1:6" x14ac:dyDescent="0.25">
      <c r="A417" s="9">
        <f t="shared" si="20"/>
        <v>44123</v>
      </c>
      <c r="B417" s="14"/>
      <c r="C417" s="13"/>
      <c r="D417" s="21" t="str">
        <f t="shared" si="19"/>
        <v/>
      </c>
      <c r="E417" s="21" t="str">
        <f t="shared" si="18"/>
        <v/>
      </c>
      <c r="F417" s="22" t="str">
        <f t="array" ref="F417">IF(OR(SUMPRODUCT(MAX(($A$3:$A$490)*(ISTEXT($B$3:$B$490))*(($A$3:$A$490=IFERROR(VLOOKUP(A417,$I$2:$I$14,1,0),0))+WEEKDAY($A$3:$A$490,2)=7)*($B$3:$B$490=B417)))=0,SUMPRODUCT(MAX(($A$3:$A$490)*($B$3:$B$490=B417)))&lt;&gt;A417),"",SUMPRODUCT(MAX(($A$3:$A$490)*(($A$3:$A$490=IFERROR(VLOOKUP(A417,$I$2:$I$14,1,0),0))+WEEKDAY($A$3:$A$490,2)=7)*($B$3:$B$490=B417))))</f>
        <v/>
      </c>
    </row>
    <row r="418" spans="1:6" x14ac:dyDescent="0.25">
      <c r="A418" s="9">
        <f t="shared" si="20"/>
        <v>44124</v>
      </c>
      <c r="B418" s="14"/>
      <c r="C418" s="13"/>
      <c r="D418" s="21" t="str">
        <f t="shared" si="19"/>
        <v/>
      </c>
      <c r="E418" s="21" t="str">
        <f t="shared" si="18"/>
        <v/>
      </c>
      <c r="F418" s="22" t="str">
        <f t="array" ref="F418">IF(OR(SUMPRODUCT(MAX(($A$3:$A$490)*(ISTEXT($B$3:$B$490))*(($A$3:$A$490=IFERROR(VLOOKUP(A418,$I$2:$I$14,1,0),0))+WEEKDAY($A$3:$A$490,2)=7)*($B$3:$B$490=B418)))=0,SUMPRODUCT(MAX(($A$3:$A$490)*($B$3:$B$490=B418)))&lt;&gt;A418),"",SUMPRODUCT(MAX(($A$3:$A$490)*(($A$3:$A$490=IFERROR(VLOOKUP(A418,$I$2:$I$14,1,0),0))+WEEKDAY($A$3:$A$490,2)=7)*($B$3:$B$490=B418))))</f>
        <v/>
      </c>
    </row>
    <row r="419" spans="1:6" x14ac:dyDescent="0.25">
      <c r="A419" s="9">
        <f t="shared" si="20"/>
        <v>44125</v>
      </c>
      <c r="B419" s="14"/>
      <c r="C419" s="13"/>
      <c r="D419" s="21" t="str">
        <f t="shared" si="19"/>
        <v/>
      </c>
      <c r="E419" s="21" t="str">
        <f t="shared" si="18"/>
        <v/>
      </c>
      <c r="F419" s="22" t="str">
        <f t="array" ref="F419">IF(OR(SUMPRODUCT(MAX(($A$3:$A$490)*(ISTEXT($B$3:$B$490))*(($A$3:$A$490=IFERROR(VLOOKUP(A419,$I$2:$I$14,1,0),0))+WEEKDAY($A$3:$A$490,2)=7)*($B$3:$B$490=B419)))=0,SUMPRODUCT(MAX(($A$3:$A$490)*($B$3:$B$490=B419)))&lt;&gt;A419),"",SUMPRODUCT(MAX(($A$3:$A$490)*(($A$3:$A$490=IFERROR(VLOOKUP(A419,$I$2:$I$14,1,0),0))+WEEKDAY($A$3:$A$490,2)=7)*($B$3:$B$490=B419))))</f>
        <v/>
      </c>
    </row>
    <row r="420" spans="1:6" x14ac:dyDescent="0.25">
      <c r="A420" s="9">
        <f t="shared" si="20"/>
        <v>44126</v>
      </c>
      <c r="B420" s="14"/>
      <c r="C420" s="13"/>
      <c r="D420" s="21" t="str">
        <f t="shared" si="19"/>
        <v/>
      </c>
      <c r="E420" s="21" t="str">
        <f t="shared" si="18"/>
        <v/>
      </c>
      <c r="F420" s="22" t="str">
        <f t="array" ref="F420">IF(OR(SUMPRODUCT(MAX(($A$3:$A$490)*(ISTEXT($B$3:$B$490))*(($A$3:$A$490=IFERROR(VLOOKUP(A420,$I$2:$I$14,1,0),0))+WEEKDAY($A$3:$A$490,2)=7)*($B$3:$B$490=B420)))=0,SUMPRODUCT(MAX(($A$3:$A$490)*($B$3:$B$490=B420)))&lt;&gt;A420),"",SUMPRODUCT(MAX(($A$3:$A$490)*(($A$3:$A$490=IFERROR(VLOOKUP(A420,$I$2:$I$14,1,0),0))+WEEKDAY($A$3:$A$490,2)=7)*($B$3:$B$490=B420))))</f>
        <v/>
      </c>
    </row>
    <row r="421" spans="1:6" x14ac:dyDescent="0.25">
      <c r="A421" s="9">
        <f t="shared" si="20"/>
        <v>44127</v>
      </c>
      <c r="B421" s="14"/>
      <c r="C421" s="13"/>
      <c r="D421" s="21" t="str">
        <f t="shared" si="19"/>
        <v/>
      </c>
      <c r="E421" s="21" t="str">
        <f t="shared" si="18"/>
        <v/>
      </c>
      <c r="F421" s="22" t="str">
        <f t="array" ref="F421">IF(OR(SUMPRODUCT(MAX(($A$3:$A$490)*(ISTEXT($B$3:$B$490))*(($A$3:$A$490=IFERROR(VLOOKUP(A421,$I$2:$I$14,1,0),0))+WEEKDAY($A$3:$A$490,2)=7)*($B$3:$B$490=B421)))=0,SUMPRODUCT(MAX(($A$3:$A$490)*($B$3:$B$490=B421)))&lt;&gt;A421),"",SUMPRODUCT(MAX(($A$3:$A$490)*(($A$3:$A$490=IFERROR(VLOOKUP(A421,$I$2:$I$14,1,0),0))+WEEKDAY($A$3:$A$490,2)=7)*($B$3:$B$490=B421))))</f>
        <v/>
      </c>
    </row>
    <row r="422" spans="1:6" x14ac:dyDescent="0.25">
      <c r="A422" s="9">
        <f t="shared" si="20"/>
        <v>44128</v>
      </c>
      <c r="B422" s="14"/>
      <c r="C422" s="13"/>
      <c r="D422" s="21" t="str">
        <f t="shared" si="19"/>
        <v/>
      </c>
      <c r="E422" s="21" t="str">
        <f t="shared" si="18"/>
        <v/>
      </c>
      <c r="F422" s="22" t="str">
        <f t="array" ref="F422">IF(OR(SUMPRODUCT(MAX(($A$3:$A$490)*(ISTEXT($B$3:$B$490))*(($A$3:$A$490=IFERROR(VLOOKUP(A422,$I$2:$I$14,1,0),0))+WEEKDAY($A$3:$A$490,2)=7)*($B$3:$B$490=B422)))=0,SUMPRODUCT(MAX(($A$3:$A$490)*($B$3:$B$490=B422)))&lt;&gt;A422),"",SUMPRODUCT(MAX(($A$3:$A$490)*(($A$3:$A$490=IFERROR(VLOOKUP(A422,$I$2:$I$14,1,0),0))+WEEKDAY($A$3:$A$490,2)=7)*($B$3:$B$490=B422))))</f>
        <v/>
      </c>
    </row>
    <row r="423" spans="1:6" x14ac:dyDescent="0.25">
      <c r="A423" s="9">
        <f t="shared" si="20"/>
        <v>44129</v>
      </c>
      <c r="B423" s="14"/>
      <c r="C423" s="13"/>
      <c r="D423" s="21" t="str">
        <f t="shared" si="19"/>
        <v/>
      </c>
      <c r="E423" s="21" t="str">
        <f t="shared" si="18"/>
        <v/>
      </c>
      <c r="F423" s="22" t="str">
        <f t="array" ref="F423">IF(OR(SUMPRODUCT(MAX(($A$3:$A$490)*(ISTEXT($B$3:$B$490))*(($A$3:$A$490=IFERROR(VLOOKUP(A423,$I$2:$I$14,1,0),0))+WEEKDAY($A$3:$A$490,2)=7)*($B$3:$B$490=B423)))=0,SUMPRODUCT(MAX(($A$3:$A$490)*($B$3:$B$490=B423)))&lt;&gt;A423),"",SUMPRODUCT(MAX(($A$3:$A$490)*(($A$3:$A$490=IFERROR(VLOOKUP(A423,$I$2:$I$14,1,0),0))+WEEKDAY($A$3:$A$490,2)=7)*($B$3:$B$490=B423))))</f>
        <v/>
      </c>
    </row>
    <row r="424" spans="1:6" x14ac:dyDescent="0.25">
      <c r="A424" s="9">
        <f t="shared" si="20"/>
        <v>44130</v>
      </c>
      <c r="B424" s="14"/>
      <c r="C424" s="13"/>
      <c r="D424" s="21" t="str">
        <f t="shared" si="19"/>
        <v/>
      </c>
      <c r="E424" s="21" t="str">
        <f t="shared" si="18"/>
        <v/>
      </c>
      <c r="F424" s="22" t="str">
        <f t="array" ref="F424">IF(OR(SUMPRODUCT(MAX(($A$3:$A$490)*(ISTEXT($B$3:$B$490))*(($A$3:$A$490=IFERROR(VLOOKUP(A424,$I$2:$I$14,1,0),0))+WEEKDAY($A$3:$A$490,2)=7)*($B$3:$B$490=B424)))=0,SUMPRODUCT(MAX(($A$3:$A$490)*($B$3:$B$490=B424)))&lt;&gt;A424),"",SUMPRODUCT(MAX(($A$3:$A$490)*(($A$3:$A$490=IFERROR(VLOOKUP(A424,$I$2:$I$14,1,0),0))+WEEKDAY($A$3:$A$490,2)=7)*($B$3:$B$490=B424))))</f>
        <v/>
      </c>
    </row>
    <row r="425" spans="1:6" x14ac:dyDescent="0.25">
      <c r="A425" s="9">
        <f t="shared" si="20"/>
        <v>44131</v>
      </c>
      <c r="B425" s="14"/>
      <c r="C425" s="13"/>
      <c r="D425" s="21" t="str">
        <f t="shared" si="19"/>
        <v/>
      </c>
      <c r="E425" s="21" t="str">
        <f t="shared" si="18"/>
        <v/>
      </c>
      <c r="F425" s="22" t="str">
        <f t="array" ref="F425">IF(OR(SUMPRODUCT(MAX(($A$3:$A$490)*(ISTEXT($B$3:$B$490))*(($A$3:$A$490=IFERROR(VLOOKUP(A425,$I$2:$I$14,1,0),0))+WEEKDAY($A$3:$A$490,2)=7)*($B$3:$B$490=B425)))=0,SUMPRODUCT(MAX(($A$3:$A$490)*($B$3:$B$490=B425)))&lt;&gt;A425),"",SUMPRODUCT(MAX(($A$3:$A$490)*(($A$3:$A$490=IFERROR(VLOOKUP(A425,$I$2:$I$14,1,0),0))+WEEKDAY($A$3:$A$490,2)=7)*($B$3:$B$490=B425))))</f>
        <v/>
      </c>
    </row>
    <row r="426" spans="1:6" x14ac:dyDescent="0.25">
      <c r="A426" s="9">
        <f t="shared" si="20"/>
        <v>44132</v>
      </c>
      <c r="B426" s="14"/>
      <c r="C426" s="13"/>
      <c r="D426" s="21" t="str">
        <f t="shared" si="19"/>
        <v/>
      </c>
      <c r="E426" s="21" t="str">
        <f t="shared" si="18"/>
        <v/>
      </c>
      <c r="F426" s="22" t="str">
        <f t="array" ref="F426">IF(OR(SUMPRODUCT(MAX(($A$3:$A$490)*(ISTEXT($B$3:$B$490))*(($A$3:$A$490=IFERROR(VLOOKUP(A426,$I$2:$I$14,1,0),0))+WEEKDAY($A$3:$A$490,2)=7)*($B$3:$B$490=B426)))=0,SUMPRODUCT(MAX(($A$3:$A$490)*($B$3:$B$490=B426)))&lt;&gt;A426),"",SUMPRODUCT(MAX(($A$3:$A$490)*(($A$3:$A$490=IFERROR(VLOOKUP(A426,$I$2:$I$14,1,0),0))+WEEKDAY($A$3:$A$490,2)=7)*($B$3:$B$490=B426))))</f>
        <v/>
      </c>
    </row>
    <row r="427" spans="1:6" x14ac:dyDescent="0.25">
      <c r="A427" s="9">
        <f t="shared" si="20"/>
        <v>44133</v>
      </c>
      <c r="B427" s="14"/>
      <c r="C427" s="13"/>
      <c r="D427" s="21" t="str">
        <f t="shared" si="19"/>
        <v/>
      </c>
      <c r="E427" s="21" t="str">
        <f t="shared" si="18"/>
        <v/>
      </c>
      <c r="F427" s="22" t="str">
        <f t="array" ref="F427">IF(OR(SUMPRODUCT(MAX(($A$3:$A$490)*(ISTEXT($B$3:$B$490))*(($A$3:$A$490=IFERROR(VLOOKUP(A427,$I$2:$I$14,1,0),0))+WEEKDAY($A$3:$A$490,2)=7)*($B$3:$B$490=B427)))=0,SUMPRODUCT(MAX(($A$3:$A$490)*($B$3:$B$490=B427)))&lt;&gt;A427),"",SUMPRODUCT(MAX(($A$3:$A$490)*(($A$3:$A$490=IFERROR(VLOOKUP(A427,$I$2:$I$14,1,0),0))+WEEKDAY($A$3:$A$490,2)=7)*($B$3:$B$490=B427))))</f>
        <v/>
      </c>
    </row>
    <row r="428" spans="1:6" x14ac:dyDescent="0.25">
      <c r="A428" s="9">
        <f t="shared" si="20"/>
        <v>44134</v>
      </c>
      <c r="B428" s="14"/>
      <c r="C428" s="13"/>
      <c r="D428" s="21" t="str">
        <f t="shared" si="19"/>
        <v/>
      </c>
      <c r="E428" s="21" t="str">
        <f t="shared" si="18"/>
        <v/>
      </c>
      <c r="F428" s="22" t="str">
        <f t="array" ref="F428">IF(OR(SUMPRODUCT(MAX(($A$3:$A$490)*(ISTEXT($B$3:$B$490))*(($A$3:$A$490=IFERROR(VLOOKUP(A428,$I$2:$I$14,1,0),0))+WEEKDAY($A$3:$A$490,2)=7)*($B$3:$B$490=B428)))=0,SUMPRODUCT(MAX(($A$3:$A$490)*($B$3:$B$490=B428)))&lt;&gt;A428),"",SUMPRODUCT(MAX(($A$3:$A$490)*(($A$3:$A$490=IFERROR(VLOOKUP(A428,$I$2:$I$14,1,0),0))+WEEKDAY($A$3:$A$490,2)=7)*($B$3:$B$490=B428))))</f>
        <v/>
      </c>
    </row>
    <row r="429" spans="1:6" x14ac:dyDescent="0.25">
      <c r="A429" s="9">
        <f t="shared" si="20"/>
        <v>44135</v>
      </c>
      <c r="B429" s="14"/>
      <c r="C429" s="13"/>
      <c r="D429" s="21" t="str">
        <f t="shared" si="19"/>
        <v/>
      </c>
      <c r="E429" s="21" t="str">
        <f t="shared" si="18"/>
        <v/>
      </c>
      <c r="F429" s="22" t="str">
        <f t="array" ref="F429">IF(OR(SUMPRODUCT(MAX(($A$3:$A$490)*(ISTEXT($B$3:$B$490))*(($A$3:$A$490=IFERROR(VLOOKUP(A429,$I$2:$I$14,1,0),0))+WEEKDAY($A$3:$A$490,2)=7)*($B$3:$B$490=B429)))=0,SUMPRODUCT(MAX(($A$3:$A$490)*($B$3:$B$490=B429)))&lt;&gt;A429),"",SUMPRODUCT(MAX(($A$3:$A$490)*(($A$3:$A$490=IFERROR(VLOOKUP(A429,$I$2:$I$14,1,0),0))+WEEKDAY($A$3:$A$490,2)=7)*($B$3:$B$490=B429))))</f>
        <v/>
      </c>
    </row>
    <row r="430" spans="1:6" x14ac:dyDescent="0.25">
      <c r="A430" s="9">
        <f t="shared" si="20"/>
        <v>44136</v>
      </c>
      <c r="B430" s="14"/>
      <c r="C430" s="13"/>
      <c r="D430" s="21" t="str">
        <f t="shared" si="19"/>
        <v/>
      </c>
      <c r="E430" s="21" t="str">
        <f t="shared" si="18"/>
        <v/>
      </c>
      <c r="F430" s="22" t="str">
        <f t="array" ref="F430">IF(OR(SUMPRODUCT(MAX(($A$3:$A$490)*(ISTEXT($B$3:$B$490))*(($A$3:$A$490=IFERROR(VLOOKUP(A430,$I$2:$I$14,1,0),0))+WEEKDAY($A$3:$A$490,2)=7)*($B$3:$B$490=B430)))=0,SUMPRODUCT(MAX(($A$3:$A$490)*($B$3:$B$490=B430)))&lt;&gt;A430),"",SUMPRODUCT(MAX(($A$3:$A$490)*(($A$3:$A$490=IFERROR(VLOOKUP(A430,$I$2:$I$14,1,0),0))+WEEKDAY($A$3:$A$490,2)=7)*($B$3:$B$490=B430))))</f>
        <v/>
      </c>
    </row>
    <row r="431" spans="1:6" x14ac:dyDescent="0.25">
      <c r="A431" s="9">
        <f t="shared" si="20"/>
        <v>44137</v>
      </c>
      <c r="B431" s="14"/>
      <c r="C431" s="13"/>
      <c r="D431" s="21" t="str">
        <f t="shared" si="19"/>
        <v/>
      </c>
      <c r="E431" s="21" t="str">
        <f t="shared" si="18"/>
        <v/>
      </c>
      <c r="F431" s="22" t="str">
        <f t="array" ref="F431">IF(OR(SUMPRODUCT(MAX(($A$3:$A$490)*(ISTEXT($B$3:$B$490))*(($A$3:$A$490=IFERROR(VLOOKUP(A431,$I$2:$I$14,1,0),0))+WEEKDAY($A$3:$A$490,2)=7)*($B$3:$B$490=B431)))=0,SUMPRODUCT(MAX(($A$3:$A$490)*($B$3:$B$490=B431)))&lt;&gt;A431),"",SUMPRODUCT(MAX(($A$3:$A$490)*(($A$3:$A$490=IFERROR(VLOOKUP(A431,$I$2:$I$14,1,0),0))+WEEKDAY($A$3:$A$490,2)=7)*($B$3:$B$490=B431))))</f>
        <v/>
      </c>
    </row>
    <row r="432" spans="1:6" x14ac:dyDescent="0.25">
      <c r="A432" s="9">
        <f t="shared" si="20"/>
        <v>44138</v>
      </c>
      <c r="B432" s="14"/>
      <c r="C432" s="13"/>
      <c r="D432" s="21" t="str">
        <f t="shared" si="19"/>
        <v/>
      </c>
      <c r="E432" s="21" t="str">
        <f t="shared" si="18"/>
        <v/>
      </c>
      <c r="F432" s="22" t="str">
        <f t="array" ref="F432">IF(OR(SUMPRODUCT(MAX(($A$3:$A$490)*(ISTEXT($B$3:$B$490))*(($A$3:$A$490=IFERROR(VLOOKUP(A432,$I$2:$I$14,1,0),0))+WEEKDAY($A$3:$A$490,2)=7)*($B$3:$B$490=B432)))=0,SUMPRODUCT(MAX(($A$3:$A$490)*($B$3:$B$490=B432)))&lt;&gt;A432),"",SUMPRODUCT(MAX(($A$3:$A$490)*(($A$3:$A$490=IFERROR(VLOOKUP(A432,$I$2:$I$14,1,0),0))+WEEKDAY($A$3:$A$490,2)=7)*($B$3:$B$490=B432))))</f>
        <v/>
      </c>
    </row>
    <row r="433" spans="1:6" x14ac:dyDescent="0.25">
      <c r="A433" s="9">
        <f t="shared" si="20"/>
        <v>44139</v>
      </c>
      <c r="B433" s="14"/>
      <c r="C433" s="13"/>
      <c r="D433" s="21" t="str">
        <f t="shared" si="19"/>
        <v/>
      </c>
      <c r="E433" s="21" t="str">
        <f t="shared" si="18"/>
        <v/>
      </c>
      <c r="F433" s="22" t="str">
        <f t="array" ref="F433">IF(OR(SUMPRODUCT(MAX(($A$3:$A$490)*(ISTEXT($B$3:$B$490))*(($A$3:$A$490=IFERROR(VLOOKUP(A433,$I$2:$I$14,1,0),0))+WEEKDAY($A$3:$A$490,2)=7)*($B$3:$B$490=B433)))=0,SUMPRODUCT(MAX(($A$3:$A$490)*($B$3:$B$490=B433)))&lt;&gt;A433),"",SUMPRODUCT(MAX(($A$3:$A$490)*(($A$3:$A$490=IFERROR(VLOOKUP(A433,$I$2:$I$14,1,0),0))+WEEKDAY($A$3:$A$490,2)=7)*($B$3:$B$490=B433))))</f>
        <v/>
      </c>
    </row>
    <row r="434" spans="1:6" x14ac:dyDescent="0.25">
      <c r="A434" s="9">
        <f t="shared" si="20"/>
        <v>44140</v>
      </c>
      <c r="B434" s="14"/>
      <c r="C434" s="13"/>
      <c r="D434" s="21" t="str">
        <f t="shared" si="19"/>
        <v/>
      </c>
      <c r="E434" s="21" t="str">
        <f t="shared" si="18"/>
        <v/>
      </c>
      <c r="F434" s="22" t="str">
        <f t="array" ref="F434">IF(OR(SUMPRODUCT(MAX(($A$3:$A$490)*(ISTEXT($B$3:$B$490))*(($A$3:$A$490=IFERROR(VLOOKUP(A434,$I$2:$I$14,1,0),0))+WEEKDAY($A$3:$A$490,2)=7)*($B$3:$B$490=B434)))=0,SUMPRODUCT(MAX(($A$3:$A$490)*($B$3:$B$490=B434)))&lt;&gt;A434),"",SUMPRODUCT(MAX(($A$3:$A$490)*(($A$3:$A$490=IFERROR(VLOOKUP(A434,$I$2:$I$14,1,0),0))+WEEKDAY($A$3:$A$490,2)=7)*($B$3:$B$490=B434))))</f>
        <v/>
      </c>
    </row>
    <row r="435" spans="1:6" x14ac:dyDescent="0.25">
      <c r="A435" s="9">
        <f t="shared" si="20"/>
        <v>44141</v>
      </c>
      <c r="B435" s="14"/>
      <c r="C435" s="13"/>
      <c r="D435" s="21" t="str">
        <f t="shared" si="19"/>
        <v/>
      </c>
      <c r="E435" s="21" t="str">
        <f t="shared" si="18"/>
        <v/>
      </c>
      <c r="F435" s="22" t="str">
        <f t="array" ref="F435">IF(OR(SUMPRODUCT(MAX(($A$3:$A$490)*(ISTEXT($B$3:$B$490))*(($A$3:$A$490=IFERROR(VLOOKUP(A435,$I$2:$I$14,1,0),0))+WEEKDAY($A$3:$A$490,2)=7)*($B$3:$B$490=B435)))=0,SUMPRODUCT(MAX(($A$3:$A$490)*($B$3:$B$490=B435)))&lt;&gt;A435),"",SUMPRODUCT(MAX(($A$3:$A$490)*(($A$3:$A$490=IFERROR(VLOOKUP(A435,$I$2:$I$14,1,0),0))+WEEKDAY($A$3:$A$490,2)=7)*($B$3:$B$490=B435))))</f>
        <v/>
      </c>
    </row>
    <row r="436" spans="1:6" x14ac:dyDescent="0.25">
      <c r="A436" s="9">
        <f t="shared" si="20"/>
        <v>44142</v>
      </c>
      <c r="B436" s="14"/>
      <c r="C436" s="13"/>
      <c r="D436" s="21" t="str">
        <f t="shared" si="19"/>
        <v/>
      </c>
      <c r="E436" s="21" t="str">
        <f t="shared" si="18"/>
        <v/>
      </c>
      <c r="F436" s="22" t="str">
        <f t="array" ref="F436">IF(OR(SUMPRODUCT(MAX(($A$3:$A$490)*(ISTEXT($B$3:$B$490))*(($A$3:$A$490=IFERROR(VLOOKUP(A436,$I$2:$I$14,1,0),0))+WEEKDAY($A$3:$A$490,2)=7)*($B$3:$B$490=B436)))=0,SUMPRODUCT(MAX(($A$3:$A$490)*($B$3:$B$490=B436)))&lt;&gt;A436),"",SUMPRODUCT(MAX(($A$3:$A$490)*(($A$3:$A$490=IFERROR(VLOOKUP(A436,$I$2:$I$14,1,0),0))+WEEKDAY($A$3:$A$490,2)=7)*($B$3:$B$490=B436))))</f>
        <v/>
      </c>
    </row>
    <row r="437" spans="1:6" x14ac:dyDescent="0.25">
      <c r="A437" s="9">
        <f t="shared" si="20"/>
        <v>44143</v>
      </c>
      <c r="B437" s="14"/>
      <c r="C437" s="13"/>
      <c r="D437" s="21" t="str">
        <f t="shared" si="19"/>
        <v/>
      </c>
      <c r="E437" s="21" t="str">
        <f t="shared" si="18"/>
        <v/>
      </c>
      <c r="F437" s="22" t="str">
        <f t="array" ref="F437">IF(OR(SUMPRODUCT(MAX(($A$3:$A$490)*(ISTEXT($B$3:$B$490))*(($A$3:$A$490=IFERROR(VLOOKUP(A437,$I$2:$I$14,1,0),0))+WEEKDAY($A$3:$A$490,2)=7)*($B$3:$B$490=B437)))=0,SUMPRODUCT(MAX(($A$3:$A$490)*($B$3:$B$490=B437)))&lt;&gt;A437),"",SUMPRODUCT(MAX(($A$3:$A$490)*(($A$3:$A$490=IFERROR(VLOOKUP(A437,$I$2:$I$14,1,0),0))+WEEKDAY($A$3:$A$490,2)=7)*($B$3:$B$490=B437))))</f>
        <v/>
      </c>
    </row>
    <row r="438" spans="1:6" x14ac:dyDescent="0.25">
      <c r="A438" s="9">
        <f t="shared" si="20"/>
        <v>44144</v>
      </c>
      <c r="B438" s="14"/>
      <c r="C438" s="13"/>
      <c r="D438" s="21" t="str">
        <f t="shared" si="19"/>
        <v/>
      </c>
      <c r="E438" s="21" t="str">
        <f t="shared" si="18"/>
        <v/>
      </c>
      <c r="F438" s="22" t="str">
        <f t="array" ref="F438">IF(OR(SUMPRODUCT(MAX(($A$3:$A$490)*(ISTEXT($B$3:$B$490))*(($A$3:$A$490=IFERROR(VLOOKUP(A438,$I$2:$I$14,1,0),0))+WEEKDAY($A$3:$A$490,2)=7)*($B$3:$B$490=B438)))=0,SUMPRODUCT(MAX(($A$3:$A$490)*($B$3:$B$490=B438)))&lt;&gt;A438),"",SUMPRODUCT(MAX(($A$3:$A$490)*(($A$3:$A$490=IFERROR(VLOOKUP(A438,$I$2:$I$14,1,0),0))+WEEKDAY($A$3:$A$490,2)=7)*($B$3:$B$490=B438))))</f>
        <v/>
      </c>
    </row>
    <row r="439" spans="1:6" x14ac:dyDescent="0.25">
      <c r="A439" s="9">
        <f t="shared" si="20"/>
        <v>44145</v>
      </c>
      <c r="B439" s="14"/>
      <c r="C439" s="13"/>
      <c r="D439" s="21" t="str">
        <f t="shared" si="19"/>
        <v/>
      </c>
      <c r="E439" s="21" t="str">
        <f t="shared" si="18"/>
        <v/>
      </c>
      <c r="F439" s="22" t="str">
        <f t="array" ref="F439">IF(OR(SUMPRODUCT(MAX(($A$3:$A$490)*(ISTEXT($B$3:$B$490))*(($A$3:$A$490=IFERROR(VLOOKUP(A439,$I$2:$I$14,1,0),0))+WEEKDAY($A$3:$A$490,2)=7)*($B$3:$B$490=B439)))=0,SUMPRODUCT(MAX(($A$3:$A$490)*($B$3:$B$490=B439)))&lt;&gt;A439),"",SUMPRODUCT(MAX(($A$3:$A$490)*(($A$3:$A$490=IFERROR(VLOOKUP(A439,$I$2:$I$14,1,0),0))+WEEKDAY($A$3:$A$490,2)=7)*($B$3:$B$490=B439))))</f>
        <v/>
      </c>
    </row>
    <row r="440" spans="1:6" x14ac:dyDescent="0.25">
      <c r="A440" s="9">
        <f t="shared" si="20"/>
        <v>44146</v>
      </c>
      <c r="B440" s="14"/>
      <c r="C440" s="13"/>
      <c r="D440" s="21" t="str">
        <f t="shared" si="19"/>
        <v/>
      </c>
      <c r="E440" s="21" t="str">
        <f t="shared" si="18"/>
        <v/>
      </c>
      <c r="F440" s="22" t="str">
        <f t="array" ref="F440">IF(OR(SUMPRODUCT(MAX(($A$3:$A$490)*(ISTEXT($B$3:$B$490))*(($A$3:$A$490=IFERROR(VLOOKUP(A440,$I$2:$I$14,1,0),0))+WEEKDAY($A$3:$A$490,2)=7)*($B$3:$B$490=B440)))=0,SUMPRODUCT(MAX(($A$3:$A$490)*($B$3:$B$490=B440)))&lt;&gt;A440),"",SUMPRODUCT(MAX(($A$3:$A$490)*(($A$3:$A$490=IFERROR(VLOOKUP(A440,$I$2:$I$14,1,0),0))+WEEKDAY($A$3:$A$490,2)=7)*($B$3:$B$490=B440))))</f>
        <v/>
      </c>
    </row>
    <row r="441" spans="1:6" x14ac:dyDescent="0.25">
      <c r="A441" s="9">
        <f t="shared" si="20"/>
        <v>44147</v>
      </c>
      <c r="B441" s="14"/>
      <c r="C441" s="13"/>
      <c r="D441" s="21" t="str">
        <f t="shared" si="19"/>
        <v/>
      </c>
      <c r="E441" s="21" t="str">
        <f t="shared" si="18"/>
        <v/>
      </c>
      <c r="F441" s="22" t="str">
        <f t="array" ref="F441">IF(OR(SUMPRODUCT(MAX(($A$3:$A$490)*(ISTEXT($B$3:$B$490))*(($A$3:$A$490=IFERROR(VLOOKUP(A441,$I$2:$I$14,1,0),0))+WEEKDAY($A$3:$A$490,2)=7)*($B$3:$B$490=B441)))=0,SUMPRODUCT(MAX(($A$3:$A$490)*($B$3:$B$490=B441)))&lt;&gt;A441),"",SUMPRODUCT(MAX(($A$3:$A$490)*(($A$3:$A$490=IFERROR(VLOOKUP(A441,$I$2:$I$14,1,0),0))+WEEKDAY($A$3:$A$490,2)=7)*($B$3:$B$490=B441))))</f>
        <v/>
      </c>
    </row>
    <row r="442" spans="1:6" x14ac:dyDescent="0.25">
      <c r="A442" s="9">
        <f t="shared" si="20"/>
        <v>44148</v>
      </c>
      <c r="B442" s="14"/>
      <c r="C442" s="13"/>
      <c r="D442" s="21" t="str">
        <f t="shared" si="19"/>
        <v/>
      </c>
      <c r="E442" s="21" t="str">
        <f t="shared" si="18"/>
        <v/>
      </c>
      <c r="F442" s="22" t="str">
        <f t="array" ref="F442">IF(OR(SUMPRODUCT(MAX(($A$3:$A$490)*(ISTEXT($B$3:$B$490))*(($A$3:$A$490=IFERROR(VLOOKUP(A442,$I$2:$I$14,1,0),0))+WEEKDAY($A$3:$A$490,2)=7)*($B$3:$B$490=B442)))=0,SUMPRODUCT(MAX(($A$3:$A$490)*($B$3:$B$490=B442)))&lt;&gt;A442),"",SUMPRODUCT(MAX(($A$3:$A$490)*(($A$3:$A$490=IFERROR(VLOOKUP(A442,$I$2:$I$14,1,0),0))+WEEKDAY($A$3:$A$490,2)=7)*($B$3:$B$490=B442))))</f>
        <v/>
      </c>
    </row>
    <row r="443" spans="1:6" x14ac:dyDescent="0.25">
      <c r="A443" s="9">
        <f t="shared" si="20"/>
        <v>44149</v>
      </c>
      <c r="B443" s="14"/>
      <c r="C443" s="13"/>
      <c r="D443" s="21" t="str">
        <f t="shared" si="19"/>
        <v/>
      </c>
      <c r="E443" s="21" t="str">
        <f t="shared" si="18"/>
        <v/>
      </c>
      <c r="F443" s="22" t="str">
        <f t="array" ref="F443">IF(OR(SUMPRODUCT(MAX(($A$3:$A$490)*(ISTEXT($B$3:$B$490))*(($A$3:$A$490=IFERROR(VLOOKUP(A443,$I$2:$I$14,1,0),0))+WEEKDAY($A$3:$A$490,2)=7)*($B$3:$B$490=B443)))=0,SUMPRODUCT(MAX(($A$3:$A$490)*($B$3:$B$490=B443)))&lt;&gt;A443),"",SUMPRODUCT(MAX(($A$3:$A$490)*(($A$3:$A$490=IFERROR(VLOOKUP(A443,$I$2:$I$14,1,0),0))+WEEKDAY($A$3:$A$490,2)=7)*($B$3:$B$490=B443))))</f>
        <v/>
      </c>
    </row>
    <row r="444" spans="1:6" x14ac:dyDescent="0.25">
      <c r="A444" s="9">
        <f t="shared" si="20"/>
        <v>44150</v>
      </c>
      <c r="B444" s="14"/>
      <c r="C444" s="13"/>
      <c r="D444" s="21" t="str">
        <f t="shared" si="19"/>
        <v/>
      </c>
      <c r="E444" s="21" t="str">
        <f t="shared" si="18"/>
        <v/>
      </c>
      <c r="F444" s="22" t="str">
        <f t="array" ref="F444">IF(OR(SUMPRODUCT(MAX(($A$3:$A$490)*(ISTEXT($B$3:$B$490))*(($A$3:$A$490=IFERROR(VLOOKUP(A444,$I$2:$I$14,1,0),0))+WEEKDAY($A$3:$A$490,2)=7)*($B$3:$B$490=B444)))=0,SUMPRODUCT(MAX(($A$3:$A$490)*($B$3:$B$490=B444)))&lt;&gt;A444),"",SUMPRODUCT(MAX(($A$3:$A$490)*(($A$3:$A$490=IFERROR(VLOOKUP(A444,$I$2:$I$14,1,0),0))+WEEKDAY($A$3:$A$490,2)=7)*($B$3:$B$490=B444))))</f>
        <v/>
      </c>
    </row>
    <row r="445" spans="1:6" x14ac:dyDescent="0.25">
      <c r="A445" s="9">
        <f t="shared" si="20"/>
        <v>44151</v>
      </c>
      <c r="B445" s="14"/>
      <c r="C445" s="13"/>
      <c r="D445" s="21" t="str">
        <f t="shared" si="19"/>
        <v/>
      </c>
      <c r="E445" s="21" t="str">
        <f t="shared" si="18"/>
        <v/>
      </c>
      <c r="F445" s="22" t="str">
        <f t="array" ref="F445">IF(OR(SUMPRODUCT(MAX(($A$3:$A$490)*(ISTEXT($B$3:$B$490))*(($A$3:$A$490=IFERROR(VLOOKUP(A445,$I$2:$I$14,1,0),0))+WEEKDAY($A$3:$A$490,2)=7)*($B$3:$B$490=B445)))=0,SUMPRODUCT(MAX(($A$3:$A$490)*($B$3:$B$490=B445)))&lt;&gt;A445),"",SUMPRODUCT(MAX(($A$3:$A$490)*(($A$3:$A$490=IFERROR(VLOOKUP(A445,$I$2:$I$14,1,0),0))+WEEKDAY($A$3:$A$490,2)=7)*($B$3:$B$490=B445))))</f>
        <v/>
      </c>
    </row>
    <row r="446" spans="1:6" x14ac:dyDescent="0.25">
      <c r="A446" s="9">
        <f t="shared" si="20"/>
        <v>44152</v>
      </c>
      <c r="B446" s="14"/>
      <c r="C446" s="13"/>
      <c r="D446" s="21" t="str">
        <f t="shared" si="19"/>
        <v/>
      </c>
      <c r="E446" s="21" t="str">
        <f t="shared" si="18"/>
        <v/>
      </c>
      <c r="F446" s="22" t="str">
        <f t="array" ref="F446">IF(OR(SUMPRODUCT(MAX(($A$3:$A$490)*(ISTEXT($B$3:$B$490))*(($A$3:$A$490=IFERROR(VLOOKUP(A446,$I$2:$I$14,1,0),0))+WEEKDAY($A$3:$A$490,2)=7)*($B$3:$B$490=B446)))=0,SUMPRODUCT(MAX(($A$3:$A$490)*($B$3:$B$490=B446)))&lt;&gt;A446),"",SUMPRODUCT(MAX(($A$3:$A$490)*(($A$3:$A$490=IFERROR(VLOOKUP(A446,$I$2:$I$14,1,0),0))+WEEKDAY($A$3:$A$490,2)=7)*($B$3:$B$490=B446))))</f>
        <v/>
      </c>
    </row>
    <row r="447" spans="1:6" x14ac:dyDescent="0.25">
      <c r="A447" s="9">
        <f t="shared" si="20"/>
        <v>44153</v>
      </c>
      <c r="B447" s="14"/>
      <c r="C447" s="13"/>
      <c r="D447" s="21" t="str">
        <f t="shared" si="19"/>
        <v/>
      </c>
      <c r="E447" s="21" t="str">
        <f t="shared" si="18"/>
        <v/>
      </c>
      <c r="F447" s="22" t="str">
        <f t="array" ref="F447">IF(OR(SUMPRODUCT(MAX(($A$3:$A$490)*(ISTEXT($B$3:$B$490))*(($A$3:$A$490=IFERROR(VLOOKUP(A447,$I$2:$I$14,1,0),0))+WEEKDAY($A$3:$A$490,2)=7)*($B$3:$B$490=B447)))=0,SUMPRODUCT(MAX(($A$3:$A$490)*($B$3:$B$490=B447)))&lt;&gt;A447),"",SUMPRODUCT(MAX(($A$3:$A$490)*(($A$3:$A$490=IFERROR(VLOOKUP(A447,$I$2:$I$14,1,0),0))+WEEKDAY($A$3:$A$490,2)=7)*($B$3:$B$490=B447))))</f>
        <v/>
      </c>
    </row>
    <row r="448" spans="1:6" x14ac:dyDescent="0.25">
      <c r="A448" s="9">
        <f t="shared" si="20"/>
        <v>44154</v>
      </c>
      <c r="B448" s="14"/>
      <c r="C448" s="13"/>
      <c r="D448" s="21" t="str">
        <f t="shared" si="19"/>
        <v/>
      </c>
      <c r="E448" s="21" t="str">
        <f t="shared" si="18"/>
        <v/>
      </c>
      <c r="F448" s="22" t="str">
        <f t="array" ref="F448">IF(OR(SUMPRODUCT(MAX(($A$3:$A$490)*(ISTEXT($B$3:$B$490))*(($A$3:$A$490=IFERROR(VLOOKUP(A448,$I$2:$I$14,1,0),0))+WEEKDAY($A$3:$A$490,2)=7)*($B$3:$B$490=B448)))=0,SUMPRODUCT(MAX(($A$3:$A$490)*($B$3:$B$490=B448)))&lt;&gt;A448),"",SUMPRODUCT(MAX(($A$3:$A$490)*(($A$3:$A$490=IFERROR(VLOOKUP(A448,$I$2:$I$14,1,0),0))+WEEKDAY($A$3:$A$490,2)=7)*($B$3:$B$490=B448))))</f>
        <v/>
      </c>
    </row>
    <row r="449" spans="1:6" x14ac:dyDescent="0.25">
      <c r="A449" s="9">
        <f t="shared" si="20"/>
        <v>44155</v>
      </c>
      <c r="B449" s="14"/>
      <c r="C449" s="13"/>
      <c r="D449" s="21" t="str">
        <f t="shared" si="19"/>
        <v/>
      </c>
      <c r="E449" s="21" t="str">
        <f t="shared" si="18"/>
        <v/>
      </c>
      <c r="F449" s="22" t="str">
        <f t="array" ref="F449">IF(OR(SUMPRODUCT(MAX(($A$3:$A$490)*(ISTEXT($B$3:$B$490))*(($A$3:$A$490=IFERROR(VLOOKUP(A449,$I$2:$I$14,1,0),0))+WEEKDAY($A$3:$A$490,2)=7)*($B$3:$B$490=B449)))=0,SUMPRODUCT(MAX(($A$3:$A$490)*($B$3:$B$490=B449)))&lt;&gt;A449),"",SUMPRODUCT(MAX(($A$3:$A$490)*(($A$3:$A$490=IFERROR(VLOOKUP(A449,$I$2:$I$14,1,0),0))+WEEKDAY($A$3:$A$490,2)=7)*($B$3:$B$490=B449))))</f>
        <v/>
      </c>
    </row>
    <row r="450" spans="1:6" x14ac:dyDescent="0.25">
      <c r="A450" s="9">
        <f t="shared" si="20"/>
        <v>44156</v>
      </c>
      <c r="B450" s="14"/>
      <c r="C450" s="13"/>
      <c r="D450" s="21" t="str">
        <f t="shared" si="19"/>
        <v/>
      </c>
      <c r="E450" s="21" t="str">
        <f t="shared" si="18"/>
        <v/>
      </c>
      <c r="F450" s="22" t="str">
        <f t="array" ref="F450">IF(OR(SUMPRODUCT(MAX(($A$3:$A$490)*(ISTEXT($B$3:$B$490))*(($A$3:$A$490=IFERROR(VLOOKUP(A450,$I$2:$I$14,1,0),0))+WEEKDAY($A$3:$A$490,2)=7)*($B$3:$B$490=B450)))=0,SUMPRODUCT(MAX(($A$3:$A$490)*($B$3:$B$490=B450)))&lt;&gt;A450),"",SUMPRODUCT(MAX(($A$3:$A$490)*(($A$3:$A$490=IFERROR(VLOOKUP(A450,$I$2:$I$14,1,0),0))+WEEKDAY($A$3:$A$490,2)=7)*($B$3:$B$490=B450))))</f>
        <v/>
      </c>
    </row>
    <row r="451" spans="1:6" x14ac:dyDescent="0.25">
      <c r="A451" s="9">
        <f t="shared" si="20"/>
        <v>44157</v>
      </c>
      <c r="B451" s="14"/>
      <c r="C451" s="13"/>
      <c r="D451" s="21" t="str">
        <f t="shared" si="19"/>
        <v/>
      </c>
      <c r="E451" s="21" t="str">
        <f t="shared" ref="E451:E490" si="21">IF(SUMPRODUCT(MAX(($A$3:$A$490)*(WEEKDAY($A$3:$A$490,2)&lt;6)*($B$3:$B$490=B451)))&lt;&gt;A451,"",SUMPRODUCT(MAX(($A$3:$A$490)*(WEEKDAY($A$3:$A$490,2)&lt;6)*($B$3:$B$490=B451))))</f>
        <v/>
      </c>
      <c r="F451" s="22" t="str">
        <f t="array" ref="F451">IF(OR(SUMPRODUCT(MAX(($A$3:$A$490)*(ISTEXT($B$3:$B$490))*(($A$3:$A$490=IFERROR(VLOOKUP(A451,$I$2:$I$14,1,0),0))+WEEKDAY($A$3:$A$490,2)=7)*($B$3:$B$490=B451)))=0,SUMPRODUCT(MAX(($A$3:$A$490)*($B$3:$B$490=B451)))&lt;&gt;A451),"",SUMPRODUCT(MAX(($A$3:$A$490)*(($A$3:$A$490=IFERROR(VLOOKUP(A451,$I$2:$I$14,1,0),0))+WEEKDAY($A$3:$A$490,2)=7)*($B$3:$B$490=B451))))</f>
        <v/>
      </c>
    </row>
    <row r="452" spans="1:6" x14ac:dyDescent="0.25">
      <c r="A452" s="9">
        <f t="shared" si="20"/>
        <v>44158</v>
      </c>
      <c r="B452" s="14"/>
      <c r="C452" s="13"/>
      <c r="D452" s="21" t="str">
        <f t="shared" ref="D452:D490" si="22">IF(SUMPRODUCT(MAX(($A$3:$A$490)*($B$3:$B$490=B452)))&lt;&gt;A452,"",SUMPRODUCT(MAX(($A$3:$A$490)*($B$3:$B$490=B452))))</f>
        <v/>
      </c>
      <c r="E452" s="21" t="str">
        <f t="shared" si="21"/>
        <v/>
      </c>
      <c r="F452" s="22" t="str">
        <f t="array" ref="F452">IF(OR(SUMPRODUCT(MAX(($A$3:$A$490)*(ISTEXT($B$3:$B$490))*(($A$3:$A$490=IFERROR(VLOOKUP(A452,$I$2:$I$14,1,0),0))+WEEKDAY($A$3:$A$490,2)=7)*($B$3:$B$490=B452)))=0,SUMPRODUCT(MAX(($A$3:$A$490)*($B$3:$B$490=B452)))&lt;&gt;A452),"",SUMPRODUCT(MAX(($A$3:$A$490)*(($A$3:$A$490=IFERROR(VLOOKUP(A452,$I$2:$I$14,1,0),0))+WEEKDAY($A$3:$A$490,2)=7)*($B$3:$B$490=B452))))</f>
        <v/>
      </c>
    </row>
    <row r="453" spans="1:6" x14ac:dyDescent="0.25">
      <c r="A453" s="9">
        <f t="shared" ref="A453:A490" si="23">A452+1</f>
        <v>44159</v>
      </c>
      <c r="B453" s="14"/>
      <c r="C453" s="13"/>
      <c r="D453" s="21" t="str">
        <f t="shared" si="22"/>
        <v/>
      </c>
      <c r="E453" s="21" t="str">
        <f t="shared" si="21"/>
        <v/>
      </c>
      <c r="F453" s="22" t="str">
        <f t="array" ref="F453">IF(OR(SUMPRODUCT(MAX(($A$3:$A$490)*(ISTEXT($B$3:$B$490))*(($A$3:$A$490=IFERROR(VLOOKUP(A453,$I$2:$I$14,1,0),0))+WEEKDAY($A$3:$A$490,2)=7)*($B$3:$B$490=B453)))=0,SUMPRODUCT(MAX(($A$3:$A$490)*($B$3:$B$490=B453)))&lt;&gt;A453),"",SUMPRODUCT(MAX(($A$3:$A$490)*(($A$3:$A$490=IFERROR(VLOOKUP(A453,$I$2:$I$14,1,0),0))+WEEKDAY($A$3:$A$490,2)=7)*($B$3:$B$490=B453))))</f>
        <v/>
      </c>
    </row>
    <row r="454" spans="1:6" x14ac:dyDescent="0.25">
      <c r="A454" s="9">
        <f t="shared" si="23"/>
        <v>44160</v>
      </c>
      <c r="B454" s="14"/>
      <c r="C454" s="13"/>
      <c r="D454" s="21" t="str">
        <f t="shared" si="22"/>
        <v/>
      </c>
      <c r="E454" s="21" t="str">
        <f t="shared" si="21"/>
        <v/>
      </c>
      <c r="F454" s="22" t="str">
        <f t="array" ref="F454">IF(OR(SUMPRODUCT(MAX(($A$3:$A$490)*(ISTEXT($B$3:$B$490))*(($A$3:$A$490=IFERROR(VLOOKUP(A454,$I$2:$I$14,1,0),0))+WEEKDAY($A$3:$A$490,2)=7)*($B$3:$B$490=B454)))=0,SUMPRODUCT(MAX(($A$3:$A$490)*($B$3:$B$490=B454)))&lt;&gt;A454),"",SUMPRODUCT(MAX(($A$3:$A$490)*(($A$3:$A$490=IFERROR(VLOOKUP(A454,$I$2:$I$14,1,0),0))+WEEKDAY($A$3:$A$490,2)=7)*($B$3:$B$490=B454))))</f>
        <v/>
      </c>
    </row>
    <row r="455" spans="1:6" x14ac:dyDescent="0.25">
      <c r="A455" s="9">
        <f t="shared" si="23"/>
        <v>44161</v>
      </c>
      <c r="B455" s="14"/>
      <c r="C455" s="13"/>
      <c r="D455" s="21" t="str">
        <f t="shared" si="22"/>
        <v/>
      </c>
      <c r="E455" s="21" t="str">
        <f t="shared" si="21"/>
        <v/>
      </c>
      <c r="F455" s="22" t="str">
        <f t="array" ref="F455">IF(OR(SUMPRODUCT(MAX(($A$3:$A$490)*(ISTEXT($B$3:$B$490))*(($A$3:$A$490=IFERROR(VLOOKUP(A455,$I$2:$I$14,1,0),0))+WEEKDAY($A$3:$A$490,2)=7)*($B$3:$B$490=B455)))=0,SUMPRODUCT(MAX(($A$3:$A$490)*($B$3:$B$490=B455)))&lt;&gt;A455),"",SUMPRODUCT(MAX(($A$3:$A$490)*(($A$3:$A$490=IFERROR(VLOOKUP(A455,$I$2:$I$14,1,0),0))+WEEKDAY($A$3:$A$490,2)=7)*($B$3:$B$490=B455))))</f>
        <v/>
      </c>
    </row>
    <row r="456" spans="1:6" x14ac:dyDescent="0.25">
      <c r="A456" s="9">
        <f t="shared" si="23"/>
        <v>44162</v>
      </c>
      <c r="B456" s="14"/>
      <c r="C456" s="13"/>
      <c r="D456" s="21" t="str">
        <f t="shared" si="22"/>
        <v/>
      </c>
      <c r="E456" s="21" t="str">
        <f t="shared" si="21"/>
        <v/>
      </c>
      <c r="F456" s="22" t="str">
        <f t="array" ref="F456">IF(OR(SUMPRODUCT(MAX(($A$3:$A$490)*(ISTEXT($B$3:$B$490))*(($A$3:$A$490=IFERROR(VLOOKUP(A456,$I$2:$I$14,1,0),0))+WEEKDAY($A$3:$A$490,2)=7)*($B$3:$B$490=B456)))=0,SUMPRODUCT(MAX(($A$3:$A$490)*($B$3:$B$490=B456)))&lt;&gt;A456),"",SUMPRODUCT(MAX(($A$3:$A$490)*(($A$3:$A$490=IFERROR(VLOOKUP(A456,$I$2:$I$14,1,0),0))+WEEKDAY($A$3:$A$490,2)=7)*($B$3:$B$490=B456))))</f>
        <v/>
      </c>
    </row>
    <row r="457" spans="1:6" x14ac:dyDescent="0.25">
      <c r="A457" s="9">
        <f t="shared" si="23"/>
        <v>44163</v>
      </c>
      <c r="B457" s="14"/>
      <c r="C457" s="13"/>
      <c r="D457" s="21" t="str">
        <f t="shared" si="22"/>
        <v/>
      </c>
      <c r="E457" s="21" t="str">
        <f t="shared" si="21"/>
        <v/>
      </c>
      <c r="F457" s="22" t="str">
        <f t="array" ref="F457">IF(OR(SUMPRODUCT(MAX(($A$3:$A$490)*(ISTEXT($B$3:$B$490))*(($A$3:$A$490=IFERROR(VLOOKUP(A457,$I$2:$I$14,1,0),0))+WEEKDAY($A$3:$A$490,2)=7)*($B$3:$B$490=B457)))=0,SUMPRODUCT(MAX(($A$3:$A$490)*($B$3:$B$490=B457)))&lt;&gt;A457),"",SUMPRODUCT(MAX(($A$3:$A$490)*(($A$3:$A$490=IFERROR(VLOOKUP(A457,$I$2:$I$14,1,0),0))+WEEKDAY($A$3:$A$490,2)=7)*($B$3:$B$490=B457))))</f>
        <v/>
      </c>
    </row>
    <row r="458" spans="1:6" x14ac:dyDescent="0.25">
      <c r="A458" s="9">
        <f t="shared" si="23"/>
        <v>44164</v>
      </c>
      <c r="B458" s="14"/>
      <c r="C458" s="13"/>
      <c r="D458" s="21" t="str">
        <f t="shared" si="22"/>
        <v/>
      </c>
      <c r="E458" s="21" t="str">
        <f t="shared" si="21"/>
        <v/>
      </c>
      <c r="F458" s="22" t="str">
        <f t="array" ref="F458">IF(OR(SUMPRODUCT(MAX(($A$3:$A$490)*(ISTEXT($B$3:$B$490))*(($A$3:$A$490=IFERROR(VLOOKUP(A458,$I$2:$I$14,1,0),0))+WEEKDAY($A$3:$A$490,2)=7)*($B$3:$B$490=B458)))=0,SUMPRODUCT(MAX(($A$3:$A$490)*($B$3:$B$490=B458)))&lt;&gt;A458),"",SUMPRODUCT(MAX(($A$3:$A$490)*(($A$3:$A$490=IFERROR(VLOOKUP(A458,$I$2:$I$14,1,0),0))+WEEKDAY($A$3:$A$490,2)=7)*($B$3:$B$490=B458))))</f>
        <v/>
      </c>
    </row>
    <row r="459" spans="1:6" x14ac:dyDescent="0.25">
      <c r="A459" s="9">
        <f t="shared" si="23"/>
        <v>44165</v>
      </c>
      <c r="B459" s="14"/>
      <c r="C459" s="13"/>
      <c r="D459" s="21" t="str">
        <f t="shared" si="22"/>
        <v/>
      </c>
      <c r="E459" s="21" t="str">
        <f t="shared" si="21"/>
        <v/>
      </c>
      <c r="F459" s="22" t="str">
        <f t="array" ref="F459">IF(OR(SUMPRODUCT(MAX(($A$3:$A$490)*(ISTEXT($B$3:$B$490))*(($A$3:$A$490=IFERROR(VLOOKUP(A459,$I$2:$I$14,1,0),0))+WEEKDAY($A$3:$A$490,2)=7)*($B$3:$B$490=B459)))=0,SUMPRODUCT(MAX(($A$3:$A$490)*($B$3:$B$490=B459)))&lt;&gt;A459),"",SUMPRODUCT(MAX(($A$3:$A$490)*(($A$3:$A$490=IFERROR(VLOOKUP(A459,$I$2:$I$14,1,0),0))+WEEKDAY($A$3:$A$490,2)=7)*($B$3:$B$490=B459))))</f>
        <v/>
      </c>
    </row>
    <row r="460" spans="1:6" x14ac:dyDescent="0.25">
      <c r="A460" s="9">
        <f t="shared" si="23"/>
        <v>44166</v>
      </c>
      <c r="B460" s="14"/>
      <c r="C460" s="13"/>
      <c r="D460" s="21" t="str">
        <f t="shared" si="22"/>
        <v/>
      </c>
      <c r="E460" s="21" t="str">
        <f t="shared" si="21"/>
        <v/>
      </c>
      <c r="F460" s="22" t="str">
        <f t="array" ref="F460">IF(OR(SUMPRODUCT(MAX(($A$3:$A$490)*(ISTEXT($B$3:$B$490))*(($A$3:$A$490=IFERROR(VLOOKUP(A460,$I$2:$I$14,1,0),0))+WEEKDAY($A$3:$A$490,2)=7)*($B$3:$B$490=B460)))=0,SUMPRODUCT(MAX(($A$3:$A$490)*($B$3:$B$490=B460)))&lt;&gt;A460),"",SUMPRODUCT(MAX(($A$3:$A$490)*(($A$3:$A$490=IFERROR(VLOOKUP(A460,$I$2:$I$14,1,0),0))+WEEKDAY($A$3:$A$490,2)=7)*($B$3:$B$490=B460))))</f>
        <v/>
      </c>
    </row>
    <row r="461" spans="1:6" x14ac:dyDescent="0.25">
      <c r="A461" s="9">
        <f t="shared" si="23"/>
        <v>44167</v>
      </c>
      <c r="B461" s="14"/>
      <c r="C461" s="13"/>
      <c r="D461" s="21" t="str">
        <f t="shared" si="22"/>
        <v/>
      </c>
      <c r="E461" s="21" t="str">
        <f t="shared" si="21"/>
        <v/>
      </c>
      <c r="F461" s="22" t="str">
        <f t="array" ref="F461">IF(OR(SUMPRODUCT(MAX(($A$3:$A$490)*(ISTEXT($B$3:$B$490))*(($A$3:$A$490=IFERROR(VLOOKUP(A461,$I$2:$I$14,1,0),0))+WEEKDAY($A$3:$A$490,2)=7)*($B$3:$B$490=B461)))=0,SUMPRODUCT(MAX(($A$3:$A$490)*($B$3:$B$490=B461)))&lt;&gt;A461),"",SUMPRODUCT(MAX(($A$3:$A$490)*(($A$3:$A$490=IFERROR(VLOOKUP(A461,$I$2:$I$14,1,0),0))+WEEKDAY($A$3:$A$490,2)=7)*($B$3:$B$490=B461))))</f>
        <v/>
      </c>
    </row>
    <row r="462" spans="1:6" x14ac:dyDescent="0.25">
      <c r="A462" s="9">
        <f t="shared" si="23"/>
        <v>44168</v>
      </c>
      <c r="B462" s="14"/>
      <c r="C462" s="13"/>
      <c r="D462" s="21" t="str">
        <f t="shared" si="22"/>
        <v/>
      </c>
      <c r="E462" s="21" t="str">
        <f t="shared" si="21"/>
        <v/>
      </c>
      <c r="F462" s="22" t="str">
        <f t="array" ref="F462">IF(OR(SUMPRODUCT(MAX(($A$3:$A$490)*(ISTEXT($B$3:$B$490))*(($A$3:$A$490=IFERROR(VLOOKUP(A462,$I$2:$I$14,1,0),0))+WEEKDAY($A$3:$A$490,2)=7)*($B$3:$B$490=B462)))=0,SUMPRODUCT(MAX(($A$3:$A$490)*($B$3:$B$490=B462)))&lt;&gt;A462),"",SUMPRODUCT(MAX(($A$3:$A$490)*(($A$3:$A$490=IFERROR(VLOOKUP(A462,$I$2:$I$14,1,0),0))+WEEKDAY($A$3:$A$490,2)=7)*($B$3:$B$490=B462))))</f>
        <v/>
      </c>
    </row>
    <row r="463" spans="1:6" x14ac:dyDescent="0.25">
      <c r="A463" s="9">
        <f t="shared" si="23"/>
        <v>44169</v>
      </c>
      <c r="B463" s="14"/>
      <c r="C463" s="13"/>
      <c r="D463" s="21" t="str">
        <f t="shared" si="22"/>
        <v/>
      </c>
      <c r="E463" s="21" t="str">
        <f t="shared" si="21"/>
        <v/>
      </c>
      <c r="F463" s="22" t="str">
        <f t="array" ref="F463">IF(OR(SUMPRODUCT(MAX(($A$3:$A$490)*(ISTEXT($B$3:$B$490))*(($A$3:$A$490=IFERROR(VLOOKUP(A463,$I$2:$I$14,1,0),0))+WEEKDAY($A$3:$A$490,2)=7)*($B$3:$B$490=B463)))=0,SUMPRODUCT(MAX(($A$3:$A$490)*($B$3:$B$490=B463)))&lt;&gt;A463),"",SUMPRODUCT(MAX(($A$3:$A$490)*(($A$3:$A$490=IFERROR(VLOOKUP(A463,$I$2:$I$14,1,0),0))+WEEKDAY($A$3:$A$490,2)=7)*($B$3:$B$490=B463))))</f>
        <v/>
      </c>
    </row>
    <row r="464" spans="1:6" x14ac:dyDescent="0.25">
      <c r="A464" s="9">
        <f t="shared" si="23"/>
        <v>44170</v>
      </c>
      <c r="B464" s="14"/>
      <c r="C464" s="13"/>
      <c r="D464" s="21" t="str">
        <f t="shared" si="22"/>
        <v/>
      </c>
      <c r="E464" s="21" t="str">
        <f t="shared" si="21"/>
        <v/>
      </c>
      <c r="F464" s="22" t="str">
        <f t="array" ref="F464">IF(OR(SUMPRODUCT(MAX(($A$3:$A$490)*(ISTEXT($B$3:$B$490))*(($A$3:$A$490=IFERROR(VLOOKUP(A464,$I$2:$I$14,1,0),0))+WEEKDAY($A$3:$A$490,2)=7)*($B$3:$B$490=B464)))=0,SUMPRODUCT(MAX(($A$3:$A$490)*($B$3:$B$490=B464)))&lt;&gt;A464),"",SUMPRODUCT(MAX(($A$3:$A$490)*(($A$3:$A$490=IFERROR(VLOOKUP(A464,$I$2:$I$14,1,0),0))+WEEKDAY($A$3:$A$490,2)=7)*($B$3:$B$490=B464))))</f>
        <v/>
      </c>
    </row>
    <row r="465" spans="1:6" x14ac:dyDescent="0.25">
      <c r="A465" s="9">
        <f t="shared" si="23"/>
        <v>44171</v>
      </c>
      <c r="B465" s="14"/>
      <c r="C465" s="13"/>
      <c r="D465" s="21" t="str">
        <f t="shared" si="22"/>
        <v/>
      </c>
      <c r="E465" s="21" t="str">
        <f t="shared" si="21"/>
        <v/>
      </c>
      <c r="F465" s="22" t="str">
        <f t="array" ref="F465">IF(OR(SUMPRODUCT(MAX(($A$3:$A$490)*(ISTEXT($B$3:$B$490))*(($A$3:$A$490=IFERROR(VLOOKUP(A465,$I$2:$I$14,1,0),0))+WEEKDAY($A$3:$A$490,2)=7)*($B$3:$B$490=B465)))=0,SUMPRODUCT(MAX(($A$3:$A$490)*($B$3:$B$490=B465)))&lt;&gt;A465),"",SUMPRODUCT(MAX(($A$3:$A$490)*(($A$3:$A$490=IFERROR(VLOOKUP(A465,$I$2:$I$14,1,0),0))+WEEKDAY($A$3:$A$490,2)=7)*($B$3:$B$490=B465))))</f>
        <v/>
      </c>
    </row>
    <row r="466" spans="1:6" x14ac:dyDescent="0.25">
      <c r="A466" s="9">
        <f t="shared" si="23"/>
        <v>44172</v>
      </c>
      <c r="B466" s="14"/>
      <c r="C466" s="13"/>
      <c r="D466" s="21" t="str">
        <f t="shared" si="22"/>
        <v/>
      </c>
      <c r="E466" s="21" t="str">
        <f t="shared" si="21"/>
        <v/>
      </c>
      <c r="F466" s="22" t="str">
        <f t="array" ref="F466">IF(OR(SUMPRODUCT(MAX(($A$3:$A$490)*(ISTEXT($B$3:$B$490))*(($A$3:$A$490=IFERROR(VLOOKUP(A466,$I$2:$I$14,1,0),0))+WEEKDAY($A$3:$A$490,2)=7)*($B$3:$B$490=B466)))=0,SUMPRODUCT(MAX(($A$3:$A$490)*($B$3:$B$490=B466)))&lt;&gt;A466),"",SUMPRODUCT(MAX(($A$3:$A$490)*(($A$3:$A$490=IFERROR(VLOOKUP(A466,$I$2:$I$14,1,0),0))+WEEKDAY($A$3:$A$490,2)=7)*($B$3:$B$490=B466))))</f>
        <v/>
      </c>
    </row>
    <row r="467" spans="1:6" x14ac:dyDescent="0.25">
      <c r="A467" s="9">
        <f t="shared" si="23"/>
        <v>44173</v>
      </c>
      <c r="B467" s="14"/>
      <c r="C467" s="13"/>
      <c r="D467" s="21" t="str">
        <f t="shared" si="22"/>
        <v/>
      </c>
      <c r="E467" s="21" t="str">
        <f t="shared" si="21"/>
        <v/>
      </c>
      <c r="F467" s="22" t="str">
        <f t="array" ref="F467">IF(OR(SUMPRODUCT(MAX(($A$3:$A$490)*(ISTEXT($B$3:$B$490))*(($A$3:$A$490=IFERROR(VLOOKUP(A467,$I$2:$I$14,1,0),0))+WEEKDAY($A$3:$A$490,2)=7)*($B$3:$B$490=B467)))=0,SUMPRODUCT(MAX(($A$3:$A$490)*($B$3:$B$490=B467)))&lt;&gt;A467),"",SUMPRODUCT(MAX(($A$3:$A$490)*(($A$3:$A$490=IFERROR(VLOOKUP(A467,$I$2:$I$14,1,0),0))+WEEKDAY($A$3:$A$490,2)=7)*($B$3:$B$490=B467))))</f>
        <v/>
      </c>
    </row>
    <row r="468" spans="1:6" x14ac:dyDescent="0.25">
      <c r="A468" s="9">
        <f t="shared" si="23"/>
        <v>44174</v>
      </c>
      <c r="B468" s="14"/>
      <c r="C468" s="13"/>
      <c r="D468" s="21" t="str">
        <f t="shared" si="22"/>
        <v/>
      </c>
      <c r="E468" s="21" t="str">
        <f t="shared" si="21"/>
        <v/>
      </c>
      <c r="F468" s="22" t="str">
        <f t="array" ref="F468">IF(OR(SUMPRODUCT(MAX(($A$3:$A$490)*(ISTEXT($B$3:$B$490))*(($A$3:$A$490=IFERROR(VLOOKUP(A468,$I$2:$I$14,1,0),0))+WEEKDAY($A$3:$A$490,2)=7)*($B$3:$B$490=B468)))=0,SUMPRODUCT(MAX(($A$3:$A$490)*($B$3:$B$490=B468)))&lt;&gt;A468),"",SUMPRODUCT(MAX(($A$3:$A$490)*(($A$3:$A$490=IFERROR(VLOOKUP(A468,$I$2:$I$14,1,0),0))+WEEKDAY($A$3:$A$490,2)=7)*($B$3:$B$490=B468))))</f>
        <v/>
      </c>
    </row>
    <row r="469" spans="1:6" x14ac:dyDescent="0.25">
      <c r="A469" s="9">
        <f t="shared" si="23"/>
        <v>44175</v>
      </c>
      <c r="B469" s="14"/>
      <c r="C469" s="13"/>
      <c r="D469" s="21" t="str">
        <f t="shared" si="22"/>
        <v/>
      </c>
      <c r="E469" s="21" t="str">
        <f t="shared" si="21"/>
        <v/>
      </c>
      <c r="F469" s="22" t="str">
        <f t="array" ref="F469">IF(OR(SUMPRODUCT(MAX(($A$3:$A$490)*(ISTEXT($B$3:$B$490))*(($A$3:$A$490=IFERROR(VLOOKUP(A469,$I$2:$I$14,1,0),0))+WEEKDAY($A$3:$A$490,2)=7)*($B$3:$B$490=B469)))=0,SUMPRODUCT(MAX(($A$3:$A$490)*($B$3:$B$490=B469)))&lt;&gt;A469),"",SUMPRODUCT(MAX(($A$3:$A$490)*(($A$3:$A$490=IFERROR(VLOOKUP(A469,$I$2:$I$14,1,0),0))+WEEKDAY($A$3:$A$490,2)=7)*($B$3:$B$490=B469))))</f>
        <v/>
      </c>
    </row>
    <row r="470" spans="1:6" x14ac:dyDescent="0.25">
      <c r="A470" s="9">
        <f t="shared" si="23"/>
        <v>44176</v>
      </c>
      <c r="B470" s="14"/>
      <c r="C470" s="13"/>
      <c r="D470" s="21" t="str">
        <f t="shared" si="22"/>
        <v/>
      </c>
      <c r="E470" s="21" t="str">
        <f t="shared" si="21"/>
        <v/>
      </c>
      <c r="F470" s="22" t="str">
        <f t="array" ref="F470">IF(OR(SUMPRODUCT(MAX(($A$3:$A$490)*(ISTEXT($B$3:$B$490))*(($A$3:$A$490=IFERROR(VLOOKUP(A470,$I$2:$I$14,1,0),0))+WEEKDAY($A$3:$A$490,2)=7)*($B$3:$B$490=B470)))=0,SUMPRODUCT(MAX(($A$3:$A$490)*($B$3:$B$490=B470)))&lt;&gt;A470),"",SUMPRODUCT(MAX(($A$3:$A$490)*(($A$3:$A$490=IFERROR(VLOOKUP(A470,$I$2:$I$14,1,0),0))+WEEKDAY($A$3:$A$490,2)=7)*($B$3:$B$490=B470))))</f>
        <v/>
      </c>
    </row>
    <row r="471" spans="1:6" x14ac:dyDescent="0.25">
      <c r="A471" s="9">
        <f t="shared" si="23"/>
        <v>44177</v>
      </c>
      <c r="B471" s="14"/>
      <c r="C471" s="13"/>
      <c r="D471" s="21" t="str">
        <f t="shared" si="22"/>
        <v/>
      </c>
      <c r="E471" s="21" t="str">
        <f t="shared" si="21"/>
        <v/>
      </c>
      <c r="F471" s="22" t="str">
        <f t="array" ref="F471">IF(OR(SUMPRODUCT(MAX(($A$3:$A$490)*(ISTEXT($B$3:$B$490))*(($A$3:$A$490=IFERROR(VLOOKUP(A471,$I$2:$I$14,1,0),0))+WEEKDAY($A$3:$A$490,2)=7)*($B$3:$B$490=B471)))=0,SUMPRODUCT(MAX(($A$3:$A$490)*($B$3:$B$490=B471)))&lt;&gt;A471),"",SUMPRODUCT(MAX(($A$3:$A$490)*(($A$3:$A$490=IFERROR(VLOOKUP(A471,$I$2:$I$14,1,0),0))+WEEKDAY($A$3:$A$490,2)=7)*($B$3:$B$490=B471))))</f>
        <v/>
      </c>
    </row>
    <row r="472" spans="1:6" x14ac:dyDescent="0.25">
      <c r="A472" s="9">
        <f t="shared" si="23"/>
        <v>44178</v>
      </c>
      <c r="B472" s="14"/>
      <c r="C472" s="13"/>
      <c r="D472" s="21" t="str">
        <f t="shared" si="22"/>
        <v/>
      </c>
      <c r="E472" s="21" t="str">
        <f t="shared" si="21"/>
        <v/>
      </c>
      <c r="F472" s="22" t="str">
        <f t="array" ref="F472">IF(OR(SUMPRODUCT(MAX(($A$3:$A$490)*(ISTEXT($B$3:$B$490))*(($A$3:$A$490=IFERROR(VLOOKUP(A472,$I$2:$I$14,1,0),0))+WEEKDAY($A$3:$A$490,2)=7)*($B$3:$B$490=B472)))=0,SUMPRODUCT(MAX(($A$3:$A$490)*($B$3:$B$490=B472)))&lt;&gt;A472),"",SUMPRODUCT(MAX(($A$3:$A$490)*(($A$3:$A$490=IFERROR(VLOOKUP(A472,$I$2:$I$14,1,0),0))+WEEKDAY($A$3:$A$490,2)=7)*($B$3:$B$490=B472))))</f>
        <v/>
      </c>
    </row>
    <row r="473" spans="1:6" x14ac:dyDescent="0.25">
      <c r="A473" s="9">
        <f t="shared" si="23"/>
        <v>44179</v>
      </c>
      <c r="B473" s="14"/>
      <c r="C473" s="13"/>
      <c r="D473" s="21" t="str">
        <f t="shared" si="22"/>
        <v/>
      </c>
      <c r="E473" s="21" t="str">
        <f t="shared" si="21"/>
        <v/>
      </c>
      <c r="F473" s="22" t="str">
        <f t="array" ref="F473">IF(OR(SUMPRODUCT(MAX(($A$3:$A$490)*(ISTEXT($B$3:$B$490))*(($A$3:$A$490=IFERROR(VLOOKUP(A473,$I$2:$I$14,1,0),0))+WEEKDAY($A$3:$A$490,2)=7)*($B$3:$B$490=B473)))=0,SUMPRODUCT(MAX(($A$3:$A$490)*($B$3:$B$490=B473)))&lt;&gt;A473),"",SUMPRODUCT(MAX(($A$3:$A$490)*(($A$3:$A$490=IFERROR(VLOOKUP(A473,$I$2:$I$14,1,0),0))+WEEKDAY($A$3:$A$490,2)=7)*($B$3:$B$490=B473))))</f>
        <v/>
      </c>
    </row>
    <row r="474" spans="1:6" x14ac:dyDescent="0.25">
      <c r="A474" s="9">
        <f t="shared" si="23"/>
        <v>44180</v>
      </c>
      <c r="B474" s="14"/>
      <c r="C474" s="13"/>
      <c r="D474" s="21" t="str">
        <f t="shared" si="22"/>
        <v/>
      </c>
      <c r="E474" s="21" t="str">
        <f t="shared" si="21"/>
        <v/>
      </c>
      <c r="F474" s="22" t="str">
        <f t="array" ref="F474">IF(OR(SUMPRODUCT(MAX(($A$3:$A$490)*(ISTEXT($B$3:$B$490))*(($A$3:$A$490=IFERROR(VLOOKUP(A474,$I$2:$I$14,1,0),0))+WEEKDAY($A$3:$A$490,2)=7)*($B$3:$B$490=B474)))=0,SUMPRODUCT(MAX(($A$3:$A$490)*($B$3:$B$490=B474)))&lt;&gt;A474),"",SUMPRODUCT(MAX(($A$3:$A$490)*(($A$3:$A$490=IFERROR(VLOOKUP(A474,$I$2:$I$14,1,0),0))+WEEKDAY($A$3:$A$490,2)=7)*($B$3:$B$490=B474))))</f>
        <v/>
      </c>
    </row>
    <row r="475" spans="1:6" x14ac:dyDescent="0.25">
      <c r="A475" s="9">
        <f t="shared" si="23"/>
        <v>44181</v>
      </c>
      <c r="B475" s="14"/>
      <c r="C475" s="13"/>
      <c r="D475" s="21" t="str">
        <f t="shared" si="22"/>
        <v/>
      </c>
      <c r="E475" s="21" t="str">
        <f t="shared" si="21"/>
        <v/>
      </c>
      <c r="F475" s="22" t="str">
        <f t="array" ref="F475">IF(OR(SUMPRODUCT(MAX(($A$3:$A$490)*(ISTEXT($B$3:$B$490))*(($A$3:$A$490=IFERROR(VLOOKUP(A475,$I$2:$I$14,1,0),0))+WEEKDAY($A$3:$A$490,2)=7)*($B$3:$B$490=B475)))=0,SUMPRODUCT(MAX(($A$3:$A$490)*($B$3:$B$490=B475)))&lt;&gt;A475),"",SUMPRODUCT(MAX(($A$3:$A$490)*(($A$3:$A$490=IFERROR(VLOOKUP(A475,$I$2:$I$14,1,0),0))+WEEKDAY($A$3:$A$490,2)=7)*($B$3:$B$490=B475))))</f>
        <v/>
      </c>
    </row>
    <row r="476" spans="1:6" x14ac:dyDescent="0.25">
      <c r="A476" s="9">
        <f t="shared" si="23"/>
        <v>44182</v>
      </c>
      <c r="B476" s="14"/>
      <c r="C476" s="13"/>
      <c r="D476" s="21" t="str">
        <f t="shared" si="22"/>
        <v/>
      </c>
      <c r="E476" s="21" t="str">
        <f t="shared" si="21"/>
        <v/>
      </c>
      <c r="F476" s="22" t="str">
        <f t="array" ref="F476">IF(OR(SUMPRODUCT(MAX(($A$3:$A$490)*(ISTEXT($B$3:$B$490))*(($A$3:$A$490=IFERROR(VLOOKUP(A476,$I$2:$I$14,1,0),0))+WEEKDAY($A$3:$A$490,2)=7)*($B$3:$B$490=B476)))=0,SUMPRODUCT(MAX(($A$3:$A$490)*($B$3:$B$490=B476)))&lt;&gt;A476),"",SUMPRODUCT(MAX(($A$3:$A$490)*(($A$3:$A$490=IFERROR(VLOOKUP(A476,$I$2:$I$14,1,0),0))+WEEKDAY($A$3:$A$490,2)=7)*($B$3:$B$490=B476))))</f>
        <v/>
      </c>
    </row>
    <row r="477" spans="1:6" x14ac:dyDescent="0.25">
      <c r="A477" s="9">
        <f t="shared" si="23"/>
        <v>44183</v>
      </c>
      <c r="B477" s="14"/>
      <c r="C477" s="13"/>
      <c r="D477" s="21" t="str">
        <f t="shared" si="22"/>
        <v/>
      </c>
      <c r="E477" s="21" t="str">
        <f t="shared" si="21"/>
        <v/>
      </c>
      <c r="F477" s="22" t="str">
        <f t="array" ref="F477">IF(OR(SUMPRODUCT(MAX(($A$3:$A$490)*(ISTEXT($B$3:$B$490))*(($A$3:$A$490=IFERROR(VLOOKUP(A477,$I$2:$I$14,1,0),0))+WEEKDAY($A$3:$A$490,2)=7)*($B$3:$B$490=B477)))=0,SUMPRODUCT(MAX(($A$3:$A$490)*($B$3:$B$490=B477)))&lt;&gt;A477),"",SUMPRODUCT(MAX(($A$3:$A$490)*(($A$3:$A$490=IFERROR(VLOOKUP(A477,$I$2:$I$14,1,0),0))+WEEKDAY($A$3:$A$490,2)=7)*($B$3:$B$490=B477))))</f>
        <v/>
      </c>
    </row>
    <row r="478" spans="1:6" x14ac:dyDescent="0.25">
      <c r="A478" s="9">
        <f t="shared" si="23"/>
        <v>44184</v>
      </c>
      <c r="B478" s="14"/>
      <c r="C478" s="13"/>
      <c r="D478" s="21" t="str">
        <f t="shared" si="22"/>
        <v/>
      </c>
      <c r="E478" s="21" t="str">
        <f t="shared" si="21"/>
        <v/>
      </c>
      <c r="F478" s="22" t="str">
        <f t="array" ref="F478">IF(OR(SUMPRODUCT(MAX(($A$3:$A$490)*(ISTEXT($B$3:$B$490))*(($A$3:$A$490=IFERROR(VLOOKUP(A478,$I$2:$I$14,1,0),0))+WEEKDAY($A$3:$A$490,2)=7)*($B$3:$B$490=B478)))=0,SUMPRODUCT(MAX(($A$3:$A$490)*($B$3:$B$490=B478)))&lt;&gt;A478),"",SUMPRODUCT(MAX(($A$3:$A$490)*(($A$3:$A$490=IFERROR(VLOOKUP(A478,$I$2:$I$14,1,0),0))+WEEKDAY($A$3:$A$490,2)=7)*($B$3:$B$490=B478))))</f>
        <v/>
      </c>
    </row>
    <row r="479" spans="1:6" x14ac:dyDescent="0.25">
      <c r="A479" s="9">
        <f t="shared" si="23"/>
        <v>44185</v>
      </c>
      <c r="B479" s="14"/>
      <c r="C479" s="13"/>
      <c r="D479" s="21" t="str">
        <f t="shared" si="22"/>
        <v/>
      </c>
      <c r="E479" s="21" t="str">
        <f t="shared" si="21"/>
        <v/>
      </c>
      <c r="F479" s="22" t="str">
        <f t="array" ref="F479">IF(OR(SUMPRODUCT(MAX(($A$3:$A$490)*(ISTEXT($B$3:$B$490))*(($A$3:$A$490=IFERROR(VLOOKUP(A479,$I$2:$I$14,1,0),0))+WEEKDAY($A$3:$A$490,2)=7)*($B$3:$B$490=B479)))=0,SUMPRODUCT(MAX(($A$3:$A$490)*($B$3:$B$490=B479)))&lt;&gt;A479),"",SUMPRODUCT(MAX(($A$3:$A$490)*(($A$3:$A$490=IFERROR(VLOOKUP(A479,$I$2:$I$14,1,0),0))+WEEKDAY($A$3:$A$490,2)=7)*($B$3:$B$490=B479))))</f>
        <v/>
      </c>
    </row>
    <row r="480" spans="1:6" x14ac:dyDescent="0.25">
      <c r="A480" s="9">
        <f t="shared" si="23"/>
        <v>44186</v>
      </c>
      <c r="B480" s="14"/>
      <c r="C480" s="13"/>
      <c r="D480" s="21" t="str">
        <f t="shared" si="22"/>
        <v/>
      </c>
      <c r="E480" s="21" t="str">
        <f t="shared" si="21"/>
        <v/>
      </c>
      <c r="F480" s="22" t="str">
        <f t="array" ref="F480">IF(OR(SUMPRODUCT(MAX(($A$3:$A$490)*(ISTEXT($B$3:$B$490))*(($A$3:$A$490=IFERROR(VLOOKUP(A480,$I$2:$I$14,1,0),0))+WEEKDAY($A$3:$A$490,2)=7)*($B$3:$B$490=B480)))=0,SUMPRODUCT(MAX(($A$3:$A$490)*($B$3:$B$490=B480)))&lt;&gt;A480),"",SUMPRODUCT(MAX(($A$3:$A$490)*(($A$3:$A$490=IFERROR(VLOOKUP(A480,$I$2:$I$14,1,0),0))+WEEKDAY($A$3:$A$490,2)=7)*($B$3:$B$490=B480))))</f>
        <v/>
      </c>
    </row>
    <row r="481" spans="1:6" x14ac:dyDescent="0.25">
      <c r="A481" s="9">
        <f t="shared" si="23"/>
        <v>44187</v>
      </c>
      <c r="B481" s="14"/>
      <c r="C481" s="13"/>
      <c r="D481" s="21" t="str">
        <f t="shared" si="22"/>
        <v/>
      </c>
      <c r="E481" s="21" t="str">
        <f t="shared" si="21"/>
        <v/>
      </c>
      <c r="F481" s="22" t="str">
        <f t="array" ref="F481">IF(OR(SUMPRODUCT(MAX(($A$3:$A$490)*(ISTEXT($B$3:$B$490))*(($A$3:$A$490=IFERROR(VLOOKUP(A481,$I$2:$I$14,1,0),0))+WEEKDAY($A$3:$A$490,2)=7)*($B$3:$B$490=B481)))=0,SUMPRODUCT(MAX(($A$3:$A$490)*($B$3:$B$490=B481)))&lt;&gt;A481),"",SUMPRODUCT(MAX(($A$3:$A$490)*(($A$3:$A$490=IFERROR(VLOOKUP(A481,$I$2:$I$14,1,0),0))+WEEKDAY($A$3:$A$490,2)=7)*($B$3:$B$490=B481))))</f>
        <v/>
      </c>
    </row>
    <row r="482" spans="1:6" x14ac:dyDescent="0.25">
      <c r="A482" s="9">
        <f t="shared" si="23"/>
        <v>44188</v>
      </c>
      <c r="B482" s="14"/>
      <c r="C482" s="13"/>
      <c r="D482" s="21" t="str">
        <f t="shared" si="22"/>
        <v/>
      </c>
      <c r="E482" s="21" t="str">
        <f t="shared" si="21"/>
        <v/>
      </c>
      <c r="F482" s="22" t="str">
        <f t="array" ref="F482">IF(OR(SUMPRODUCT(MAX(($A$3:$A$490)*(ISTEXT($B$3:$B$490))*(($A$3:$A$490=IFERROR(VLOOKUP(A482,$I$2:$I$14,1,0),0))+WEEKDAY($A$3:$A$490,2)=7)*($B$3:$B$490=B482)))=0,SUMPRODUCT(MAX(($A$3:$A$490)*($B$3:$B$490=B482)))&lt;&gt;A482),"",SUMPRODUCT(MAX(($A$3:$A$490)*(($A$3:$A$490=IFERROR(VLOOKUP(A482,$I$2:$I$14,1,0),0))+WEEKDAY($A$3:$A$490,2)=7)*($B$3:$B$490=B482))))</f>
        <v/>
      </c>
    </row>
    <row r="483" spans="1:6" x14ac:dyDescent="0.25">
      <c r="A483" s="9">
        <f t="shared" si="23"/>
        <v>44189</v>
      </c>
      <c r="B483" s="14"/>
      <c r="C483" s="13"/>
      <c r="D483" s="21" t="str">
        <f t="shared" si="22"/>
        <v/>
      </c>
      <c r="E483" s="21" t="str">
        <f t="shared" si="21"/>
        <v/>
      </c>
      <c r="F483" s="22" t="str">
        <f t="array" ref="F483">IF(OR(SUMPRODUCT(MAX(($A$3:$A$490)*(ISTEXT($B$3:$B$490))*(($A$3:$A$490=IFERROR(VLOOKUP(A483,$I$2:$I$14,1,0),0))+WEEKDAY($A$3:$A$490,2)=7)*($B$3:$B$490=B483)))=0,SUMPRODUCT(MAX(($A$3:$A$490)*($B$3:$B$490=B483)))&lt;&gt;A483),"",SUMPRODUCT(MAX(($A$3:$A$490)*(($A$3:$A$490=IFERROR(VLOOKUP(A483,$I$2:$I$14,1,0),0))+WEEKDAY($A$3:$A$490,2)=7)*($B$3:$B$490=B483))))</f>
        <v/>
      </c>
    </row>
    <row r="484" spans="1:6" x14ac:dyDescent="0.25">
      <c r="A484" s="9">
        <f t="shared" si="23"/>
        <v>44190</v>
      </c>
      <c r="B484" s="14"/>
      <c r="C484" s="13"/>
      <c r="D484" s="21" t="str">
        <f t="shared" si="22"/>
        <v/>
      </c>
      <c r="E484" s="21" t="str">
        <f t="shared" si="21"/>
        <v/>
      </c>
      <c r="F484" s="22" t="str">
        <f t="array" ref="F484">IF(OR(SUMPRODUCT(MAX(($A$3:$A$490)*(ISTEXT($B$3:$B$490))*(($A$3:$A$490=IFERROR(VLOOKUP(A484,$I$2:$I$14,1,0),0))+WEEKDAY($A$3:$A$490,2)=7)*($B$3:$B$490=B484)))=0,SUMPRODUCT(MAX(($A$3:$A$490)*($B$3:$B$490=B484)))&lt;&gt;A484),"",SUMPRODUCT(MAX(($A$3:$A$490)*(($A$3:$A$490=IFERROR(VLOOKUP(A484,$I$2:$I$14,1,0),0))+WEEKDAY($A$3:$A$490,2)=7)*($B$3:$B$490=B484))))</f>
        <v/>
      </c>
    </row>
    <row r="485" spans="1:6" x14ac:dyDescent="0.25">
      <c r="A485" s="9">
        <f t="shared" si="23"/>
        <v>44191</v>
      </c>
      <c r="B485" s="14"/>
      <c r="C485" s="13"/>
      <c r="D485" s="21" t="str">
        <f t="shared" si="22"/>
        <v/>
      </c>
      <c r="E485" s="21" t="str">
        <f t="shared" si="21"/>
        <v/>
      </c>
      <c r="F485" s="22" t="str">
        <f t="array" ref="F485">IF(OR(SUMPRODUCT(MAX(($A$3:$A$490)*(ISTEXT($B$3:$B$490))*(($A$3:$A$490=IFERROR(VLOOKUP(A485,$I$2:$I$14,1,0),0))+WEEKDAY($A$3:$A$490,2)=7)*($B$3:$B$490=B485)))=0,SUMPRODUCT(MAX(($A$3:$A$490)*($B$3:$B$490=B485)))&lt;&gt;A485),"",SUMPRODUCT(MAX(($A$3:$A$490)*(($A$3:$A$490=IFERROR(VLOOKUP(A485,$I$2:$I$14,1,0),0))+WEEKDAY($A$3:$A$490,2)=7)*($B$3:$B$490=B485))))</f>
        <v/>
      </c>
    </row>
    <row r="486" spans="1:6" x14ac:dyDescent="0.25">
      <c r="A486" s="9">
        <f t="shared" si="23"/>
        <v>44192</v>
      </c>
      <c r="B486" s="14"/>
      <c r="C486" s="13"/>
      <c r="D486" s="21" t="str">
        <f t="shared" si="22"/>
        <v/>
      </c>
      <c r="E486" s="21" t="str">
        <f t="shared" si="21"/>
        <v/>
      </c>
      <c r="F486" s="22" t="str">
        <f t="array" ref="F486">IF(OR(SUMPRODUCT(MAX(($A$3:$A$490)*(ISTEXT($B$3:$B$490))*(($A$3:$A$490=IFERROR(VLOOKUP(A486,$I$2:$I$14,1,0),0))+WEEKDAY($A$3:$A$490,2)=7)*($B$3:$B$490=B486)))=0,SUMPRODUCT(MAX(($A$3:$A$490)*($B$3:$B$490=B486)))&lt;&gt;A486),"",SUMPRODUCT(MAX(($A$3:$A$490)*(($A$3:$A$490=IFERROR(VLOOKUP(A486,$I$2:$I$14,1,0),0))+WEEKDAY($A$3:$A$490,2)=7)*($B$3:$B$490=B486))))</f>
        <v/>
      </c>
    </row>
    <row r="487" spans="1:6" x14ac:dyDescent="0.25">
      <c r="A487" s="9">
        <f t="shared" si="23"/>
        <v>44193</v>
      </c>
      <c r="B487" s="14"/>
      <c r="C487" s="13"/>
      <c r="D487" s="21" t="str">
        <f t="shared" si="22"/>
        <v/>
      </c>
      <c r="E487" s="21" t="str">
        <f t="shared" si="21"/>
        <v/>
      </c>
      <c r="F487" s="22" t="str">
        <f t="array" ref="F487">IF(OR(SUMPRODUCT(MAX(($A$3:$A$490)*(ISTEXT($B$3:$B$490))*(($A$3:$A$490=IFERROR(VLOOKUP(A487,$I$2:$I$14,1,0),0))+WEEKDAY($A$3:$A$490,2)=7)*($B$3:$B$490=B487)))=0,SUMPRODUCT(MAX(($A$3:$A$490)*($B$3:$B$490=B487)))&lt;&gt;A487),"",SUMPRODUCT(MAX(($A$3:$A$490)*(($A$3:$A$490=IFERROR(VLOOKUP(A487,$I$2:$I$14,1,0),0))+WEEKDAY($A$3:$A$490,2)=7)*($B$3:$B$490=B487))))</f>
        <v/>
      </c>
    </row>
    <row r="488" spans="1:6" x14ac:dyDescent="0.25">
      <c r="A488" s="9">
        <f t="shared" si="23"/>
        <v>44194</v>
      </c>
      <c r="B488" s="14"/>
      <c r="C488" s="13"/>
      <c r="D488" s="21" t="str">
        <f t="shared" si="22"/>
        <v/>
      </c>
      <c r="E488" s="21" t="str">
        <f t="shared" si="21"/>
        <v/>
      </c>
      <c r="F488" s="22" t="str">
        <f t="array" ref="F488">IF(OR(SUMPRODUCT(MAX(($A$3:$A$490)*(ISTEXT($B$3:$B$490))*(($A$3:$A$490=IFERROR(VLOOKUP(A488,$I$2:$I$14,1,0),0))+WEEKDAY($A$3:$A$490,2)=7)*($B$3:$B$490=B488)))=0,SUMPRODUCT(MAX(($A$3:$A$490)*($B$3:$B$490=B488)))&lt;&gt;A488),"",SUMPRODUCT(MAX(($A$3:$A$490)*(($A$3:$A$490=IFERROR(VLOOKUP(A488,$I$2:$I$14,1,0),0))+WEEKDAY($A$3:$A$490,2)=7)*($B$3:$B$490=B488))))</f>
        <v/>
      </c>
    </row>
    <row r="489" spans="1:6" x14ac:dyDescent="0.25">
      <c r="A489" s="9">
        <f t="shared" si="23"/>
        <v>44195</v>
      </c>
      <c r="B489" s="14"/>
      <c r="C489" s="13"/>
      <c r="D489" s="21" t="str">
        <f t="shared" si="22"/>
        <v/>
      </c>
      <c r="E489" s="21" t="str">
        <f t="shared" si="21"/>
        <v/>
      </c>
      <c r="F489" s="22" t="str">
        <f t="array" ref="F489">IF(OR(SUMPRODUCT(MAX(($A$3:$A$490)*(ISTEXT($B$3:$B$490))*(($A$3:$A$490=IFERROR(VLOOKUP(A489,$I$2:$I$14,1,0),0))+WEEKDAY($A$3:$A$490,2)=7)*($B$3:$B$490=B489)))=0,SUMPRODUCT(MAX(($A$3:$A$490)*($B$3:$B$490=B489)))&lt;&gt;A489),"",SUMPRODUCT(MAX(($A$3:$A$490)*(($A$3:$A$490=IFERROR(VLOOKUP(A489,$I$2:$I$14,1,0),0))+WEEKDAY($A$3:$A$490,2)=7)*($B$3:$B$490=B489))))</f>
        <v/>
      </c>
    </row>
    <row r="490" spans="1:6" x14ac:dyDescent="0.25">
      <c r="A490" s="10">
        <f t="shared" si="23"/>
        <v>44196</v>
      </c>
      <c r="B490" s="14"/>
      <c r="C490" s="13"/>
      <c r="D490" s="21">
        <f t="shared" si="22"/>
        <v>44196</v>
      </c>
      <c r="E490" s="21">
        <f t="shared" si="21"/>
        <v>44196</v>
      </c>
      <c r="F490" s="22" t="str">
        <f t="array" ref="F490">IF(OR(SUMPRODUCT(MAX(($A$3:$A$490)*(ISTEXT($B$3:$B$490))*(($A$3:$A$490=IFERROR(VLOOKUP(A490,$I$2:$I$14,1,0),0))+WEEKDAY($A$3:$A$490,2)=7)*($B$3:$B$490=B490)))=0,SUMPRODUCT(MAX(($A$3:$A$490)*($B$3:$B$490=B490)))&lt;&gt;A490),"",SUMPRODUCT(MAX(($A$3:$A$490)*(($A$3:$A$490=IFERROR(VLOOKUP(A490,$I$2:$I$14,1,0),0))+WEEKDAY($A$3:$A$490,2)=7)*($B$3:$B$490=B490))))</f>
        <v/>
      </c>
    </row>
    <row r="491" spans="1:6" x14ac:dyDescent="0.25">
      <c r="A491" s="16"/>
      <c r="B491" s="17"/>
    </row>
    <row r="492" spans="1:6" x14ac:dyDescent="0.25">
      <c r="A492" s="16"/>
      <c r="B492" s="17"/>
    </row>
    <row r="493" spans="1:6" x14ac:dyDescent="0.25">
      <c r="A493" s="16"/>
      <c r="B493" s="17"/>
    </row>
    <row r="494" spans="1:6" x14ac:dyDescent="0.25">
      <c r="A494" s="16"/>
      <c r="B494" s="17"/>
    </row>
    <row r="495" spans="1:6" x14ac:dyDescent="0.25">
      <c r="A495" s="16"/>
      <c r="B495" s="17"/>
    </row>
    <row r="496" spans="1:6" x14ac:dyDescent="0.25">
      <c r="A496" s="16"/>
      <c r="B496" s="17"/>
    </row>
    <row r="497" spans="1:2" x14ac:dyDescent="0.25">
      <c r="A497" s="16"/>
      <c r="B497" s="17"/>
    </row>
    <row r="498" spans="1:2" x14ac:dyDescent="0.25">
      <c r="A498" s="16"/>
      <c r="B498" s="17"/>
    </row>
    <row r="499" spans="1:2" x14ac:dyDescent="0.25">
      <c r="A499" s="16"/>
      <c r="B499" s="17"/>
    </row>
    <row r="500" spans="1:2" x14ac:dyDescent="0.25">
      <c r="A500" s="16"/>
      <c r="B500" s="17"/>
    </row>
    <row r="501" spans="1:2" x14ac:dyDescent="0.25">
      <c r="A501" s="16"/>
      <c r="B501" s="17"/>
    </row>
    <row r="502" spans="1:2" x14ac:dyDescent="0.25">
      <c r="A502" s="16"/>
      <c r="B502" s="17"/>
    </row>
    <row r="503" spans="1:2" x14ac:dyDescent="0.25">
      <c r="A503" s="16"/>
      <c r="B503" s="17"/>
    </row>
    <row r="504" spans="1:2" x14ac:dyDescent="0.25">
      <c r="A504" s="16"/>
      <c r="B504" s="17"/>
    </row>
    <row r="505" spans="1:2" x14ac:dyDescent="0.25">
      <c r="A505" s="16"/>
      <c r="B505" s="17"/>
    </row>
    <row r="506" spans="1:2" x14ac:dyDescent="0.25">
      <c r="A506" s="16"/>
      <c r="B506" s="17"/>
    </row>
    <row r="507" spans="1:2" x14ac:dyDescent="0.25">
      <c r="A507" s="16"/>
      <c r="B507" s="17"/>
    </row>
    <row r="508" spans="1:2" x14ac:dyDescent="0.25">
      <c r="A508" s="16"/>
      <c r="B508" s="17"/>
    </row>
    <row r="509" spans="1:2" x14ac:dyDescent="0.25">
      <c r="A509" s="16"/>
      <c r="B509" s="17"/>
    </row>
    <row r="510" spans="1:2" x14ac:dyDescent="0.25">
      <c r="A510" s="16"/>
      <c r="B510" s="17"/>
    </row>
    <row r="511" spans="1:2" x14ac:dyDescent="0.25">
      <c r="A511" s="16"/>
      <c r="B511" s="17"/>
    </row>
    <row r="512" spans="1:2" x14ac:dyDescent="0.25">
      <c r="A512" s="16"/>
      <c r="B512" s="17"/>
    </row>
    <row r="513" spans="1:2" x14ac:dyDescent="0.25">
      <c r="A513" s="16"/>
      <c r="B513" s="17"/>
    </row>
    <row r="514" spans="1:2" x14ac:dyDescent="0.25">
      <c r="A514" s="16"/>
      <c r="B514" s="17"/>
    </row>
    <row r="515" spans="1:2" x14ac:dyDescent="0.25">
      <c r="A515" s="16"/>
      <c r="B515" s="17"/>
    </row>
    <row r="516" spans="1:2" x14ac:dyDescent="0.25">
      <c r="A516" s="16"/>
      <c r="B516" s="17"/>
    </row>
    <row r="517" spans="1:2" x14ac:dyDescent="0.25">
      <c r="A517" s="16"/>
      <c r="B517" s="17"/>
    </row>
    <row r="518" spans="1:2" x14ac:dyDescent="0.25">
      <c r="A518" s="16"/>
      <c r="B518" s="17"/>
    </row>
    <row r="519" spans="1:2" x14ac:dyDescent="0.25">
      <c r="A519" s="16"/>
      <c r="B519" s="17"/>
    </row>
    <row r="520" spans="1:2" x14ac:dyDescent="0.25">
      <c r="A520" s="16"/>
      <c r="B520" s="17"/>
    </row>
    <row r="521" spans="1:2" x14ac:dyDescent="0.25">
      <c r="A521" s="16"/>
      <c r="B521" s="17"/>
    </row>
    <row r="522" spans="1:2" x14ac:dyDescent="0.25">
      <c r="A522" s="16"/>
      <c r="B522" s="17"/>
    </row>
    <row r="523" spans="1:2" x14ac:dyDescent="0.25">
      <c r="A523" s="16"/>
      <c r="B523" s="17"/>
    </row>
    <row r="524" spans="1:2" x14ac:dyDescent="0.25">
      <c r="A524" s="16"/>
      <c r="B524" s="17"/>
    </row>
    <row r="525" spans="1:2" x14ac:dyDescent="0.25">
      <c r="A525" s="16"/>
      <c r="B525" s="17"/>
    </row>
    <row r="526" spans="1:2" x14ac:dyDescent="0.25">
      <c r="A526" s="16"/>
      <c r="B526" s="17"/>
    </row>
    <row r="527" spans="1:2" x14ac:dyDescent="0.25">
      <c r="A527" s="16"/>
      <c r="B527" s="17"/>
    </row>
    <row r="528" spans="1:2" x14ac:dyDescent="0.25">
      <c r="A528" s="16"/>
      <c r="B528" s="17"/>
    </row>
    <row r="529" spans="1:2" x14ac:dyDescent="0.25">
      <c r="A529" s="16"/>
      <c r="B529" s="17"/>
    </row>
    <row r="530" spans="1:2" x14ac:dyDescent="0.25">
      <c r="A530" s="16"/>
      <c r="B530" s="17"/>
    </row>
    <row r="531" spans="1:2" x14ac:dyDescent="0.25">
      <c r="A531" s="16"/>
      <c r="B531" s="17"/>
    </row>
    <row r="532" spans="1:2" x14ac:dyDescent="0.25">
      <c r="A532" s="16"/>
      <c r="B532" s="17"/>
    </row>
    <row r="533" spans="1:2" x14ac:dyDescent="0.25">
      <c r="A533" s="16"/>
      <c r="B533" s="17"/>
    </row>
    <row r="534" spans="1:2" x14ac:dyDescent="0.25">
      <c r="A534" s="16"/>
      <c r="B534" s="17"/>
    </row>
    <row r="535" spans="1:2" x14ac:dyDescent="0.25">
      <c r="A535" s="16"/>
      <c r="B535" s="17"/>
    </row>
    <row r="536" spans="1:2" x14ac:dyDescent="0.25">
      <c r="A536" s="16"/>
      <c r="B536" s="17"/>
    </row>
    <row r="537" spans="1:2" x14ac:dyDescent="0.25">
      <c r="A537" s="16"/>
      <c r="B537" s="17"/>
    </row>
    <row r="538" spans="1:2" x14ac:dyDescent="0.25">
      <c r="A538" s="16"/>
      <c r="B538" s="17"/>
    </row>
    <row r="539" spans="1:2" x14ac:dyDescent="0.25">
      <c r="A539" s="16"/>
      <c r="B539" s="17"/>
    </row>
    <row r="540" spans="1:2" x14ac:dyDescent="0.25">
      <c r="A540" s="16"/>
      <c r="B540" s="17"/>
    </row>
    <row r="541" spans="1:2" x14ac:dyDescent="0.25">
      <c r="A541" s="16"/>
      <c r="B541" s="17"/>
    </row>
    <row r="542" spans="1:2" x14ac:dyDescent="0.25">
      <c r="A542" s="16"/>
      <c r="B542" s="17"/>
    </row>
    <row r="543" spans="1:2" x14ac:dyDescent="0.25">
      <c r="A543" s="16"/>
      <c r="B543" s="17"/>
    </row>
    <row r="544" spans="1:2" x14ac:dyDescent="0.25">
      <c r="A544" s="16"/>
      <c r="B544" s="17"/>
    </row>
    <row r="545" spans="1:2" x14ac:dyDescent="0.25">
      <c r="A545" s="16"/>
      <c r="B545" s="17"/>
    </row>
    <row r="546" spans="1:2" x14ac:dyDescent="0.25">
      <c r="A546" s="16"/>
      <c r="B546" s="17"/>
    </row>
    <row r="547" spans="1:2" x14ac:dyDescent="0.25">
      <c r="A547" s="16"/>
      <c r="B547" s="17"/>
    </row>
    <row r="548" spans="1:2" x14ac:dyDescent="0.25">
      <c r="A548" s="16"/>
      <c r="B548" s="17"/>
    </row>
    <row r="549" spans="1:2" x14ac:dyDescent="0.25">
      <c r="A549" s="16"/>
      <c r="B549" s="17"/>
    </row>
    <row r="550" spans="1:2" x14ac:dyDescent="0.25">
      <c r="A550" s="16"/>
      <c r="B550" s="17"/>
    </row>
    <row r="551" spans="1:2" x14ac:dyDescent="0.25">
      <c r="A551" s="16"/>
      <c r="B551" s="17"/>
    </row>
    <row r="552" spans="1:2" x14ac:dyDescent="0.25">
      <c r="A552" s="16"/>
      <c r="B552" s="17"/>
    </row>
    <row r="553" spans="1:2" x14ac:dyDescent="0.25">
      <c r="A553" s="16"/>
      <c r="B553" s="17"/>
    </row>
    <row r="554" spans="1:2" x14ac:dyDescent="0.25">
      <c r="A554" s="16"/>
      <c r="B554" s="17"/>
    </row>
    <row r="555" spans="1:2" x14ac:dyDescent="0.25">
      <c r="A555" s="18"/>
      <c r="B555" s="17"/>
    </row>
    <row r="556" spans="1:2" x14ac:dyDescent="0.25">
      <c r="A556" s="18"/>
      <c r="B556" s="17"/>
    </row>
    <row r="557" spans="1:2" x14ac:dyDescent="0.25">
      <c r="A557" s="18"/>
      <c r="B557" s="17"/>
    </row>
    <row r="558" spans="1:2" x14ac:dyDescent="0.25">
      <c r="A558" s="18"/>
      <c r="B558" s="17"/>
    </row>
  </sheetData>
  <autoFilter ref="A2:F490" xr:uid="{F5CC9DD1-5B94-44A2-BCBD-85065342828C}"/>
  <mergeCells count="2">
    <mergeCell ref="A1:C1"/>
    <mergeCell ref="H1:I1"/>
  </mergeCells>
  <conditionalFormatting sqref="A3:A554">
    <cfRule type="expression" dxfId="3" priority="12">
      <formula>WEEKDAY(A3,2)&gt;5</formula>
    </cfRule>
  </conditionalFormatting>
  <conditionalFormatting sqref="B5 B7 B16:B20 B22 B9:B13 A3:A554">
    <cfRule type="expression" dxfId="2" priority="13">
      <formula>COUNTIF(#REF!,A3)&gt;0</formula>
    </cfRule>
    <cfRule type="expression" dxfId="1" priority="14">
      <formula>COUNTIF($I$2:$I$14,A3)&gt;0</formula>
    </cfRule>
    <cfRule type="expression" dxfId="0" priority="15">
      <formula>WEEKDAY(A3,2)=5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GARDE 2018-2019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RENAUD-GROISON Olivier CF</dc:creator>
  <cp:lastModifiedBy>DjiDji</cp:lastModifiedBy>
  <dcterms:created xsi:type="dcterms:W3CDTF">2019-05-23T12:31:36Z</dcterms:created>
  <dcterms:modified xsi:type="dcterms:W3CDTF">2019-05-29T17:44:13Z</dcterms:modified>
</cp:coreProperties>
</file>