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6" windowWidth="22116" windowHeight="10056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25" i="1" l="1"/>
  <c r="I31" i="1" l="1"/>
  <c r="I30" i="1"/>
  <c r="I29" i="1"/>
  <c r="G31" i="1"/>
  <c r="G30" i="1"/>
  <c r="G29" i="1"/>
  <c r="G28" i="1"/>
  <c r="I28" i="1" s="1"/>
  <c r="G27" i="1"/>
  <c r="I27" i="1" s="1"/>
  <c r="G26" i="1"/>
  <c r="I26" i="1" s="1"/>
  <c r="G25" i="1"/>
  <c r="I25" i="1" s="1"/>
  <c r="S19" i="1"/>
  <c r="O19" i="1"/>
  <c r="N19" i="1"/>
  <c r="E31" i="1" s="1"/>
  <c r="K19" i="1"/>
  <c r="E28" i="1" s="1"/>
  <c r="E30" i="1"/>
  <c r="I19" i="1"/>
  <c r="E26" i="1" s="1"/>
  <c r="J19" i="1"/>
  <c r="E27" i="1" s="1"/>
  <c r="L19" i="1"/>
  <c r="E29" i="1" s="1"/>
  <c r="M19" i="1"/>
  <c r="P19" i="1"/>
  <c r="Q19" i="1"/>
  <c r="R19" i="1"/>
  <c r="H19" i="1"/>
  <c r="E25" i="1" s="1"/>
</calcChain>
</file>

<file path=xl/sharedStrings.xml><?xml version="1.0" encoding="utf-8"?>
<sst xmlns="http://schemas.openxmlformats.org/spreadsheetml/2006/main" count="66" uniqueCount="55">
  <si>
    <t>Octobre 2014</t>
  </si>
  <si>
    <t>Novembre 2014</t>
  </si>
  <si>
    <t>Décembre 2014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</si>
  <si>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</si>
  <si>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</si>
  <si>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</si>
  <si>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</si>
  <si>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</si>
  <si>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</si>
  <si>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</si>
  <si>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</si>
  <si>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</si>
  <si>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GL</t>
  </si>
  <si>
    <t>Description</t>
  </si>
  <si>
    <t>Pret délinquant</t>
  </si>
  <si>
    <t>Date de prets</t>
  </si>
  <si>
    <t>Terme</t>
  </si>
  <si>
    <t xml:space="preserve">Intérets </t>
  </si>
  <si>
    <t>Solde au Octobre 2014</t>
  </si>
  <si>
    <t>Solde au Novembre 2014</t>
  </si>
  <si>
    <t>Solde au Décembre 2014</t>
  </si>
  <si>
    <t>Solde au Janvier 2015</t>
  </si>
  <si>
    <t>Solde au Février 2015</t>
  </si>
  <si>
    <t>Solde au Mars 2015</t>
  </si>
  <si>
    <t>Solde au Avril 2015</t>
  </si>
  <si>
    <t>Solde au Mai 2015</t>
  </si>
  <si>
    <t>Solde au Juin 2015</t>
  </si>
  <si>
    <t>Solde au Juillet 2015</t>
  </si>
  <si>
    <t>Solde au Août 2015</t>
  </si>
  <si>
    <t>Solde au Septembre 2015</t>
  </si>
  <si>
    <t/>
  </si>
  <si>
    <t>Défaut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</si>
  <si>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</si>
  <si>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</si>
  <si>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</si>
  <si>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</si>
  <si>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</si>
  <si>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</si>
  <si>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</si>
  <si>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</si>
  <si>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</si>
  <si>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</si>
  <si>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</si>
  <si>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</si>
  <si>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Montant potentiel</t>
  </si>
  <si>
    <t xml:space="preserve"> Solde au Octobre 2014</t>
  </si>
  <si>
    <t xml:space="preserve"> Solde au Novembre 2014</t>
  </si>
  <si>
    <t xml:space="preserve"> Solde au Décembre 2014</t>
  </si>
  <si>
    <t xml:space="preserve"> Solde au Janvier 2015</t>
  </si>
  <si>
    <t xml:space="preserve"> Solde au Février 2015</t>
  </si>
  <si>
    <t xml:space="preserve"> Solde au Mars 2015</t>
  </si>
  <si>
    <t xml:space="preserve"> Solde au Avril 2015</t>
  </si>
  <si>
    <t>Total</t>
  </si>
  <si>
    <t>Perte potentiel</t>
  </si>
  <si>
    <t>Total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</si>
</sst>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$&quot;_ ;_ * \(#,##0.00\)\ &quot;$&quot;_ ;_ * &quot;-&quot;??_)\ &quot;$&quot;_ ;_ @_ "/>
    <numFmt numFmtId="164" formatCode="_ * #,##0_)\ [$$-C0C]_ ;_ * \(#,##0\)\ [$$-C0C]_ ;_ * &quot;-&quot;??_)\ [$$-C0C]_ ;_ @_ "/>
    <numFmt numFmtId="165" formatCode="_ * #,##0_)\ &quot;$&quot;_ ;_ * \(#,##0\)\ &quot;$&quot;_ ;_ * &quot;-&quot;??_)\ &quot;$&quot;_ ;_ @_ "/>
    <numFmt numFmtId="166" formatCode="_-&quot;$&quot;* #,##0.00_-;\-&quot;$&quot;* #,##0.00_-;_-&quot;$&quot;* &quot;-&quot;??_-;_-@_-"/>
    <numFmt numFmtId="167" formatCode="_-* #,##0.00_-;\-* #,##0.00_-;_-* &quot;-&quot;??_-;_-@_-"/>
    <numFmt numFmtId="168" formatCode="_(* #,##0.00_);_(* \(#,##0.00\);_(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167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1" fillId="0" borderId="0"/>
    <xf numFmtId="0" fontId="4" fillId="0" borderId="0"/>
    <xf numFmtId="0" fontId="1" fillId="0" borderId="0"/>
    <xf numFmtId="166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5" fillId="0" borderId="0"/>
    <xf numFmtId="168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44" fontId="2" fillId="0" borderId="1" xfId="0" applyNumberFormat="1" applyFont="1" applyBorder="1"/>
    <xf numFmtId="0" fontId="0" fillId="2" borderId="0" xfId="0" applyFill="1"/>
    <xf numFmtId="0" fontId="2" fillId="0" borderId="0" xfId="0" applyFont="1"/>
    <xf numFmtId="10" fontId="0" fillId="0" borderId="0" xfId="2" applyNumberFormat="1" applyFont="1"/>
    <xf numFmtId="44" fontId="0" fillId="2" borderId="0" xfId="1" applyFont="1" applyFill="1"/>
    <xf numFmtId="0" fontId="2" fillId="0" borderId="0" xfId="0" applyFont="1" applyAlignment="1">
      <alignment horizontal="center"/>
    </xf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44" fontId="0" fillId="0" borderId="0" xfId="1" applyFont="1"/>
    <xf numFmtId="0" fontId="0" fillId="0" borderId="0" xfId="0" applyAlignment="1">
      <alignment horizontal="center"/>
    </xf>
    <xf numFmtId="10" fontId="0" fillId="0" borderId="0" xfId="2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1" applyNumberFormat="1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44" fontId="0" fillId="0" borderId="0" xfId="1" applyFont="1"/>
    <xf numFmtId="4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/>
  </cellXfs>
  <cellStyles count="27">
    <cellStyle name="Comma 2" xfId="21"/>
    <cellStyle name="Currency 2" xfId="15"/>
    <cellStyle name="Milliers 2" xfId="25"/>
    <cellStyle name="Milliers 3" xfId="4"/>
    <cellStyle name="Monétaire" xfId="1" builtinId="4"/>
    <cellStyle name="Monétaire 2" xfId="23"/>
    <cellStyle name="Monétaire 3" xfId="26"/>
    <cellStyle name="Monétaire 4" xfId="5"/>
    <cellStyle name="Normal" xfId="0" builtinId="0"/>
    <cellStyle name="Normal 10" xfId="24"/>
    <cellStyle name="Normal 11" xfId="3"/>
    <cellStyle name="Normal 2" xfId="6"/>
    <cellStyle name="Normal 2 2" xfId="16"/>
    <cellStyle name="Normal 3" xfId="7"/>
    <cellStyle name="Normal 3 2" xfId="17"/>
    <cellStyle name="Normal 4" xfId="8"/>
    <cellStyle name="Normal 4 2" xfId="20"/>
    <cellStyle name="Normal 5" xfId="9"/>
    <cellStyle name="Normal 5 2" xfId="19"/>
    <cellStyle name="Normal 6" xfId="10"/>
    <cellStyle name="Normal 6 2" xfId="18"/>
    <cellStyle name="Normal 7" xfId="12"/>
    <cellStyle name="Normal 7 2" xfId="13"/>
    <cellStyle name="Normal 8" xfId="14"/>
    <cellStyle name="Normal 9" xfId="22"/>
    <cellStyle name="Pourcentage" xfId="2" builtinId="5"/>
    <cellStyle name="Pourcentage 2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zoomScale="85" zoomScaleNormal="85" workbookViewId="0">
      <selection activeCell="K25" sqref="K25"/>
    </sheetView>
  </sheetViews>
  <sheetFormatPr baseColWidth="10" defaultRowHeight="14.4" x14ac:dyDescent="0.3"/>
  <cols>
    <col min="1" max="1" width="11.5546875" style="7"/>
    <col min="2" max="2" width="11.109375" bestFit="1" customWidth="1"/>
    <col min="3" max="3" width="15" bestFit="1" customWidth="1"/>
    <col min="5" max="5" width="16.6640625" customWidth="1"/>
    <col min="7" max="8" width="13.5546875" bestFit="1" customWidth="1"/>
    <col min="9" max="10" width="14.21875" bestFit="1" customWidth="1"/>
    <col min="11" max="18" width="13.5546875" bestFit="1" customWidth="1"/>
    <col min="19" max="19" width="14.6640625" bestFit="1" customWidth="1"/>
  </cols>
  <sheetData>
    <row r="1" spans="1:20" x14ac:dyDescent="0.3">
      <c r="A1" s="11"/>
      <c r="B1" s="11"/>
      <c r="C1" s="11" t="e">
        <v>#N/A</v>
      </c>
      <c r="D1" s="11"/>
      <c r="E1" s="11"/>
      <c r="F1" s="15"/>
      <c r="G1" s="11"/>
      <c r="H1" s="11">
        <v>1</v>
      </c>
      <c r="I1" s="11">
        <v>2</v>
      </c>
      <c r="J1" s="11">
        <v>3</v>
      </c>
      <c r="K1" s="11">
        <v>4</v>
      </c>
      <c r="L1" s="11">
        <v>5</v>
      </c>
      <c r="M1" s="11">
        <v>6</v>
      </c>
      <c r="N1" s="11">
        <v>7</v>
      </c>
      <c r="O1" s="11">
        <v>8</v>
      </c>
      <c r="P1" s="11">
        <v>9</v>
      </c>
      <c r="Q1" s="11">
        <v>10</v>
      </c>
      <c r="R1" s="11">
        <v>11</v>
      </c>
      <c r="S1" s="11">
        <v>12</v>
      </c>
    </row>
    <row r="2" spans="1:20" x14ac:dyDescent="0.3">
      <c r="A2" s="11"/>
      <c r="B2" s="11"/>
      <c r="C2" s="11"/>
      <c r="D2" s="11"/>
      <c r="E2" s="11"/>
      <c r="F2" s="15"/>
      <c r="G2" s="11"/>
      <c r="H2" s="11" t="s">
        <v>0</v>
      </c>
      <c r="I2" s="11" t="s">
        <v>1</v>
      </c>
      <c r="J2" s="11" t="s">
        <v>2</v>
      </c>
      <c r="K2" s="11" t="s">
        <v>3</v>
      </c>
      <c r="L2" s="11" t="s">
        <v>4</v>
      </c>
      <c r="M2" s="11" t="s">
        <v>5</v>
      </c>
      <c r="N2" s="11" t="s">
        <v>6</v>
      </c>
      <c r="O2" s="11" t="s">
        <v>7</v>
      </c>
      <c r="P2" s="11" t="s">
        <v>8</v>
      </c>
      <c r="Q2" s="11" t="s">
        <v>9</v>
      </c>
      <c r="R2" s="11" t="s">
        <v>10</v>
      </c>
      <c r="S2" s="11" t="s">
        <v>11</v>
      </c>
    </row>
    <row r="3" spans="1:20" x14ac:dyDescent="0.3">
      <c r="A3" s="11"/>
      <c r="B3" s="11"/>
      <c r="C3" s="11"/>
      <c r="D3" s="11"/>
      <c r="E3" s="11"/>
      <c r="F3" s="15"/>
      <c r="G3" s="11"/>
      <c r="H3" s="13">
        <v>41913</v>
      </c>
      <c r="I3" s="13">
        <v>41944</v>
      </c>
      <c r="J3" s="13">
        <v>41974</v>
      </c>
      <c r="K3" s="13">
        <v>42005</v>
      </c>
      <c r="L3" s="13">
        <v>42036</v>
      </c>
      <c r="M3" s="13">
        <v>42064</v>
      </c>
      <c r="N3" s="13">
        <v>42095</v>
      </c>
      <c r="O3" s="13">
        <v>42125</v>
      </c>
      <c r="P3" s="13">
        <v>42156</v>
      </c>
      <c r="Q3" s="13">
        <v>42186</v>
      </c>
      <c r="R3" s="13">
        <v>42217</v>
      </c>
      <c r="S3" s="13">
        <v>42248</v>
      </c>
    </row>
    <row r="4" spans="1:20" x14ac:dyDescent="0.3">
      <c r="A4" s="11"/>
      <c r="B4" s="11"/>
      <c r="C4" s="11"/>
      <c r="D4" s="11"/>
      <c r="E4" s="11"/>
      <c r="F4" s="15"/>
      <c r="G4" s="11"/>
      <c r="H4" s="13">
        <v>41943</v>
      </c>
      <c r="I4" s="13">
        <v>41973</v>
      </c>
      <c r="J4" s="13">
        <v>42004</v>
      </c>
      <c r="K4" s="13">
        <v>42035</v>
      </c>
      <c r="L4" s="13">
        <v>42063</v>
      </c>
      <c r="M4" s="13">
        <v>42094</v>
      </c>
      <c r="N4" s="13">
        <v>42124</v>
      </c>
      <c r="O4" s="13">
        <v>42155</v>
      </c>
      <c r="P4" s="13">
        <v>42185</v>
      </c>
      <c r="Q4" s="13">
        <v>42216</v>
      </c>
      <c r="R4" s="13">
        <v>42247</v>
      </c>
      <c r="S4" s="13">
        <v>42277</v>
      </c>
    </row>
    <row r="5" spans="1:20" ht="43.2" x14ac:dyDescent="0.3">
      <c r="A5" s="16" t="s">
        <v>12</v>
      </c>
      <c r="B5" s="16" t="s">
        <v>13</v>
      </c>
      <c r="C5" s="16" t="s">
        <v>14</v>
      </c>
      <c r="D5" s="9" t="s">
        <v>15</v>
      </c>
      <c r="E5" s="9" t="s">
        <v>44</v>
      </c>
      <c r="F5" s="9" t="s">
        <v>16</v>
      </c>
      <c r="G5" s="9" t="s">
        <v>17</v>
      </c>
      <c r="H5" s="17" t="s">
        <v>18</v>
      </c>
      <c r="I5" s="17" t="s">
        <v>19</v>
      </c>
      <c r="J5" s="17" t="s">
        <v>20</v>
      </c>
      <c r="K5" s="17" t="s">
        <v>21</v>
      </c>
      <c r="L5" s="17" t="s">
        <v>22</v>
      </c>
      <c r="M5" s="17" t="s">
        <v>23</v>
      </c>
      <c r="N5" s="17" t="s">
        <v>24</v>
      </c>
      <c r="O5" s="17" t="s">
        <v>25</v>
      </c>
      <c r="P5" s="17" t="s">
        <v>26</v>
      </c>
      <c r="Q5" s="17" t="s">
        <v>27</v>
      </c>
      <c r="R5" s="17" t="s">
        <v>28</v>
      </c>
      <c r="S5" s="17" t="s">
        <v>29</v>
      </c>
    </row>
    <row r="6" spans="1:20" x14ac:dyDescent="0.3">
      <c r="A6" s="7">
        <v>140</v>
      </c>
      <c r="B6" s="7" t="s">
        <v>32</v>
      </c>
      <c r="C6" s="7" t="s">
        <v>30</v>
      </c>
      <c r="D6" s="8">
        <v>42061</v>
      </c>
      <c r="E6" s="14">
        <v>1749</v>
      </c>
      <c r="F6" s="15">
        <v>6</v>
      </c>
      <c r="G6" s="12">
        <v>0.18</v>
      </c>
      <c r="H6" s="10">
        <v>0</v>
      </c>
      <c r="I6" s="10">
        <v>0</v>
      </c>
      <c r="J6" s="10">
        <v>0</v>
      </c>
      <c r="K6" s="10">
        <v>0</v>
      </c>
      <c r="L6" s="10">
        <v>1249</v>
      </c>
      <c r="M6" s="10">
        <v>1249</v>
      </c>
      <c r="N6" s="10">
        <v>1249</v>
      </c>
      <c r="O6" s="10">
        <v>1249</v>
      </c>
      <c r="P6" s="10">
        <v>1249</v>
      </c>
      <c r="Q6" s="10">
        <v>1249</v>
      </c>
      <c r="R6" s="10">
        <v>1249</v>
      </c>
      <c r="S6" s="10">
        <v>1249</v>
      </c>
    </row>
    <row r="7" spans="1:20" x14ac:dyDescent="0.3">
      <c r="A7" s="7">
        <v>154</v>
      </c>
      <c r="B7" s="7" t="s">
        <v>33</v>
      </c>
      <c r="C7" s="7" t="s">
        <v>30</v>
      </c>
      <c r="D7" s="8">
        <v>41960</v>
      </c>
      <c r="E7" s="14">
        <v>5019</v>
      </c>
      <c r="F7" s="15">
        <v>12</v>
      </c>
      <c r="G7" s="12">
        <v>0.18</v>
      </c>
      <c r="H7" s="10">
        <v>3026</v>
      </c>
      <c r="I7" s="10">
        <v>3092</v>
      </c>
      <c r="J7" s="10">
        <v>3092</v>
      </c>
      <c r="K7" s="10">
        <v>3364</v>
      </c>
      <c r="L7" s="10">
        <v>3680</v>
      </c>
      <c r="M7" s="10">
        <v>3680</v>
      </c>
      <c r="N7" s="10">
        <v>3680</v>
      </c>
      <c r="O7" s="10">
        <v>3680</v>
      </c>
      <c r="P7" s="10">
        <v>3680</v>
      </c>
      <c r="Q7" s="10">
        <v>3680</v>
      </c>
      <c r="R7" s="10">
        <v>3680</v>
      </c>
      <c r="S7" s="10">
        <v>3680</v>
      </c>
    </row>
    <row r="8" spans="1:20" x14ac:dyDescent="0.3">
      <c r="A8" s="7">
        <v>170</v>
      </c>
      <c r="B8" s="7" t="s">
        <v>34</v>
      </c>
      <c r="C8" s="7" t="s">
        <v>30</v>
      </c>
      <c r="D8" s="8">
        <v>41960</v>
      </c>
      <c r="E8" s="14">
        <v>4276</v>
      </c>
      <c r="F8" s="15">
        <v>12</v>
      </c>
      <c r="G8" s="12">
        <v>0.20399999999999999</v>
      </c>
      <c r="H8" s="10">
        <v>3692</v>
      </c>
      <c r="I8" s="10">
        <v>3975</v>
      </c>
      <c r="J8" s="10">
        <v>2614</v>
      </c>
      <c r="K8" s="10">
        <v>2625</v>
      </c>
      <c r="L8" s="10">
        <v>2414</v>
      </c>
      <c r="M8" s="10">
        <v>2733</v>
      </c>
      <c r="N8" s="10">
        <v>2788</v>
      </c>
      <c r="O8" s="10">
        <v>2788</v>
      </c>
      <c r="P8" s="10">
        <v>2788</v>
      </c>
      <c r="Q8" s="10">
        <v>2788</v>
      </c>
      <c r="R8" s="10">
        <v>2788</v>
      </c>
      <c r="S8" s="10">
        <v>2788</v>
      </c>
    </row>
    <row r="9" spans="1:20" x14ac:dyDescent="0.3">
      <c r="A9" s="7">
        <v>250</v>
      </c>
      <c r="B9" s="7" t="s">
        <v>35</v>
      </c>
      <c r="C9" s="7" t="s">
        <v>30</v>
      </c>
      <c r="D9" s="8">
        <v>41228</v>
      </c>
      <c r="E9" s="14">
        <v>5380</v>
      </c>
      <c r="F9" s="15">
        <v>18</v>
      </c>
      <c r="G9" s="12">
        <v>0.20399999999999999</v>
      </c>
      <c r="H9" s="10">
        <v>4493</v>
      </c>
      <c r="I9" s="10">
        <v>4493</v>
      </c>
      <c r="J9" s="10">
        <v>4501</v>
      </c>
      <c r="K9" s="10">
        <v>4501</v>
      </c>
      <c r="L9" s="10">
        <v>4633</v>
      </c>
      <c r="M9" s="10">
        <v>4688</v>
      </c>
      <c r="N9" s="10">
        <v>4762</v>
      </c>
      <c r="O9" s="10">
        <v>4762</v>
      </c>
      <c r="P9" s="10">
        <v>4762</v>
      </c>
      <c r="Q9" s="10">
        <v>4762</v>
      </c>
      <c r="R9" s="10">
        <v>4762</v>
      </c>
      <c r="S9" s="10">
        <v>4762</v>
      </c>
    </row>
    <row r="10" spans="1:20" x14ac:dyDescent="0.3">
      <c r="A10" s="7">
        <v>251</v>
      </c>
      <c r="B10" s="7" t="s">
        <v>36</v>
      </c>
      <c r="C10" s="7" t="s">
        <v>30</v>
      </c>
      <c r="D10" s="8">
        <v>41588</v>
      </c>
      <c r="E10" s="14">
        <v>2512</v>
      </c>
      <c r="F10" s="15">
        <v>12</v>
      </c>
      <c r="G10" s="12">
        <v>0.20399999999999999</v>
      </c>
      <c r="H10" s="10">
        <v>2019</v>
      </c>
      <c r="I10" s="10">
        <v>2019</v>
      </c>
      <c r="J10" s="10">
        <v>2124</v>
      </c>
      <c r="K10" s="10">
        <v>2124</v>
      </c>
      <c r="L10" s="10">
        <v>2196</v>
      </c>
      <c r="M10" s="10">
        <v>2234</v>
      </c>
      <c r="N10" s="10">
        <v>2246</v>
      </c>
      <c r="O10" s="10">
        <v>2246</v>
      </c>
      <c r="P10" s="10">
        <v>2246</v>
      </c>
      <c r="Q10" s="10">
        <v>2246</v>
      </c>
      <c r="R10" s="10">
        <v>2246</v>
      </c>
      <c r="S10" s="10">
        <v>2246</v>
      </c>
    </row>
    <row r="11" spans="1:20" x14ac:dyDescent="0.3">
      <c r="A11" s="7">
        <v>360</v>
      </c>
      <c r="B11" s="7" t="s">
        <v>37</v>
      </c>
      <c r="C11" s="7" t="s">
        <v>30</v>
      </c>
      <c r="D11" s="8">
        <v>41228</v>
      </c>
      <c r="E11" s="14">
        <v>5752</v>
      </c>
      <c r="F11" s="15">
        <v>19</v>
      </c>
      <c r="G11" s="12">
        <v>0.20399999999999999</v>
      </c>
      <c r="H11" s="10">
        <v>4794</v>
      </c>
      <c r="I11" s="10">
        <v>4794</v>
      </c>
      <c r="J11" s="10">
        <v>4818</v>
      </c>
      <c r="K11" s="10">
        <v>4818</v>
      </c>
      <c r="L11" s="10">
        <v>4961</v>
      </c>
      <c r="M11" s="10">
        <v>5021</v>
      </c>
      <c r="N11" s="10">
        <v>5101</v>
      </c>
      <c r="O11" s="10">
        <v>5101</v>
      </c>
      <c r="P11" s="10">
        <v>5101</v>
      </c>
      <c r="Q11" s="10">
        <v>5101</v>
      </c>
      <c r="R11" s="10">
        <v>5101</v>
      </c>
      <c r="S11" s="10">
        <v>5101</v>
      </c>
    </row>
    <row r="12" spans="1:20" x14ac:dyDescent="0.3">
      <c r="A12" s="7">
        <v>361</v>
      </c>
      <c r="B12" s="7" t="s">
        <v>38</v>
      </c>
      <c r="C12" s="7" t="s">
        <v>30</v>
      </c>
      <c r="D12" s="8">
        <v>41593</v>
      </c>
      <c r="E12" s="14">
        <v>2210</v>
      </c>
      <c r="F12" s="15">
        <v>24</v>
      </c>
      <c r="G12" s="12">
        <v>0.20399999999999999</v>
      </c>
      <c r="H12" s="10">
        <v>1515</v>
      </c>
      <c r="I12" s="10">
        <v>1515</v>
      </c>
      <c r="J12" s="10">
        <v>1593</v>
      </c>
      <c r="K12" s="10">
        <v>1593</v>
      </c>
      <c r="L12" s="10">
        <v>1649</v>
      </c>
      <c r="M12" s="10">
        <v>1677</v>
      </c>
      <c r="N12" s="10">
        <v>1680</v>
      </c>
      <c r="O12" s="10">
        <v>1680</v>
      </c>
      <c r="P12" s="10">
        <v>1680</v>
      </c>
      <c r="Q12" s="10">
        <v>1680</v>
      </c>
      <c r="R12" s="10">
        <v>1680</v>
      </c>
      <c r="S12" s="10">
        <v>1680</v>
      </c>
    </row>
    <row r="13" spans="1:20" x14ac:dyDescent="0.3">
      <c r="A13" s="7">
        <v>400</v>
      </c>
      <c r="B13" s="7" t="s">
        <v>39</v>
      </c>
      <c r="C13" s="2" t="s">
        <v>31</v>
      </c>
      <c r="D13" s="8">
        <v>40874</v>
      </c>
      <c r="E13" s="14">
        <v>3081</v>
      </c>
      <c r="F13" s="15">
        <v>10</v>
      </c>
      <c r="G13" s="12">
        <v>0.21600000000000003</v>
      </c>
      <c r="H13" s="10">
        <v>1705</v>
      </c>
      <c r="I13" s="10">
        <v>1790.25</v>
      </c>
      <c r="J13" s="18">
        <v>1879.7625</v>
      </c>
      <c r="K13" s="18">
        <v>1973.7506250000001</v>
      </c>
      <c r="L13" s="18">
        <v>2072.4381562500002</v>
      </c>
      <c r="M13" s="18">
        <v>2176.0600640625003</v>
      </c>
      <c r="N13" s="18">
        <v>2284.8630672656254</v>
      </c>
      <c r="O13" s="18">
        <v>2399.1062206289066</v>
      </c>
      <c r="P13" s="18">
        <v>2519.0615316603521</v>
      </c>
      <c r="Q13" s="18">
        <v>2645.0146082433698</v>
      </c>
      <c r="R13" s="18">
        <v>2777.2653386555385</v>
      </c>
      <c r="S13" s="18">
        <v>2916.1286055883156</v>
      </c>
      <c r="T13" s="18"/>
    </row>
    <row r="14" spans="1:20" x14ac:dyDescent="0.3">
      <c r="A14" s="7">
        <v>401</v>
      </c>
      <c r="B14" s="7" t="s">
        <v>40</v>
      </c>
      <c r="C14" s="2" t="s">
        <v>31</v>
      </c>
      <c r="D14" s="8">
        <v>40874</v>
      </c>
      <c r="E14" s="14">
        <v>3081</v>
      </c>
      <c r="F14" s="15">
        <v>10</v>
      </c>
      <c r="G14" s="12">
        <v>0.21600000000000003</v>
      </c>
      <c r="H14" s="10">
        <v>7517</v>
      </c>
      <c r="I14" s="18">
        <v>7892.85</v>
      </c>
      <c r="J14" s="18">
        <v>8287.4925000000003</v>
      </c>
      <c r="K14" s="18">
        <v>8701.8671250000007</v>
      </c>
      <c r="L14" s="18">
        <v>9136.960481250002</v>
      </c>
      <c r="M14" s="18">
        <v>9593.8085053125033</v>
      </c>
      <c r="N14" s="18">
        <v>10073.498930578129</v>
      </c>
      <c r="O14" s="18">
        <v>10577.173877107036</v>
      </c>
      <c r="P14" s="18">
        <v>11106.032570962388</v>
      </c>
      <c r="Q14" s="18">
        <v>11661.334199510509</v>
      </c>
      <c r="R14" s="18">
        <v>12244.400909486036</v>
      </c>
      <c r="S14" s="18">
        <v>12856.620954960337</v>
      </c>
      <c r="T14" s="18"/>
    </row>
    <row r="15" spans="1:20" x14ac:dyDescent="0.3">
      <c r="A15" s="7">
        <v>480</v>
      </c>
      <c r="B15" s="7" t="s">
        <v>41</v>
      </c>
      <c r="C15" s="7" t="s">
        <v>30</v>
      </c>
      <c r="D15" s="8">
        <v>41688</v>
      </c>
      <c r="E15" s="14">
        <v>1800</v>
      </c>
      <c r="F15" s="15">
        <v>12</v>
      </c>
      <c r="G15" s="12">
        <v>0.192</v>
      </c>
      <c r="H15" s="10">
        <v>1308</v>
      </c>
      <c r="I15" s="10">
        <v>1308</v>
      </c>
      <c r="J15" s="10">
        <v>1314</v>
      </c>
      <c r="K15" s="10">
        <v>1314</v>
      </c>
      <c r="L15" s="10">
        <v>1319</v>
      </c>
      <c r="M15" s="10">
        <v>1341</v>
      </c>
      <c r="N15" s="10">
        <v>1364</v>
      </c>
      <c r="O15" s="10">
        <v>1445</v>
      </c>
      <c r="P15" s="10">
        <v>1445</v>
      </c>
      <c r="Q15" s="10">
        <v>1445</v>
      </c>
      <c r="R15" s="10">
        <v>1445</v>
      </c>
      <c r="S15" s="10">
        <v>1445</v>
      </c>
    </row>
    <row r="16" spans="1:20" x14ac:dyDescent="0.3">
      <c r="A16" s="7">
        <v>486</v>
      </c>
      <c r="B16" s="7" t="s">
        <v>42</v>
      </c>
      <c r="C16" s="7" t="s">
        <v>30</v>
      </c>
      <c r="D16" s="8">
        <v>41660</v>
      </c>
      <c r="E16" s="14">
        <v>5205</v>
      </c>
      <c r="F16" s="15">
        <v>12</v>
      </c>
      <c r="G16" s="12">
        <v>0.192</v>
      </c>
      <c r="H16" s="10">
        <v>3718</v>
      </c>
      <c r="I16" s="10">
        <v>3718</v>
      </c>
      <c r="J16" s="10">
        <v>3775</v>
      </c>
      <c r="K16" s="10">
        <v>3775</v>
      </c>
      <c r="L16" s="10">
        <v>3890</v>
      </c>
      <c r="M16" s="10">
        <v>3948</v>
      </c>
      <c r="N16" s="10">
        <v>3948</v>
      </c>
      <c r="O16" s="10">
        <v>3948</v>
      </c>
      <c r="P16" s="10">
        <v>3948</v>
      </c>
      <c r="Q16" s="10">
        <v>3948</v>
      </c>
      <c r="R16" s="10">
        <v>3948</v>
      </c>
      <c r="S16" s="10">
        <v>3948</v>
      </c>
    </row>
    <row r="17" spans="1:19" x14ac:dyDescent="0.3">
      <c r="A17" s="7">
        <v>490</v>
      </c>
      <c r="B17" s="7" t="s">
        <v>43</v>
      </c>
      <c r="C17" s="7" t="s">
        <v>30</v>
      </c>
      <c r="D17" s="8">
        <v>41516</v>
      </c>
      <c r="E17" s="14">
        <v>2110</v>
      </c>
      <c r="F17" s="15">
        <v>14</v>
      </c>
      <c r="G17" s="12">
        <v>0.20399999999999999</v>
      </c>
      <c r="H17" s="10">
        <v>1608</v>
      </c>
      <c r="I17" s="10">
        <v>1608</v>
      </c>
      <c r="J17" s="10">
        <v>1692</v>
      </c>
      <c r="K17" s="10">
        <v>1692</v>
      </c>
      <c r="L17" s="10">
        <v>1749</v>
      </c>
      <c r="M17" s="10">
        <v>1779</v>
      </c>
      <c r="N17" s="10">
        <v>1815</v>
      </c>
      <c r="O17" s="10">
        <v>1815</v>
      </c>
      <c r="P17" s="10">
        <v>1815</v>
      </c>
      <c r="Q17" s="10">
        <v>1815</v>
      </c>
      <c r="R17" s="10">
        <v>1815</v>
      </c>
      <c r="S17" s="10">
        <v>1815</v>
      </c>
    </row>
    <row r="19" spans="1:19" ht="15" thickBot="1" x14ac:dyDescent="0.35">
      <c r="B19" t="s">
        <v>54</v>
      </c>
      <c r="H19" s="1">
        <f>SUM(H6:H18)</f>
        <v>35395</v>
      </c>
      <c r="I19" s="1">
        <f t="shared" ref="I19:S19" si="0">SUM(I6:I18)</f>
        <v>36205.1</v>
      </c>
      <c r="J19" s="1">
        <f t="shared" si="0"/>
        <v>35690.255000000005</v>
      </c>
      <c r="K19" s="1">
        <f t="shared" si="0"/>
        <v>36481.617750000005</v>
      </c>
      <c r="L19" s="1">
        <f t="shared" si="0"/>
        <v>38949.398637500002</v>
      </c>
      <c r="M19" s="1">
        <f t="shared" si="0"/>
        <v>40119.868569375001</v>
      </c>
      <c r="N19" s="1">
        <f t="shared" si="0"/>
        <v>40991.361997843756</v>
      </c>
      <c r="O19" s="1">
        <f t="shared" si="0"/>
        <v>41690.280097735944</v>
      </c>
      <c r="P19" s="1">
        <f t="shared" si="0"/>
        <v>42339.094102622737</v>
      </c>
      <c r="Q19" s="1">
        <f t="shared" si="0"/>
        <v>43020.348807753879</v>
      </c>
      <c r="R19" s="1">
        <f t="shared" si="0"/>
        <v>43735.666248141577</v>
      </c>
      <c r="S19" s="1">
        <f t="shared" si="0"/>
        <v>44486.749560548655</v>
      </c>
    </row>
    <row r="20" spans="1:19" ht="15" thickTop="1" x14ac:dyDescent="0.3"/>
    <row r="21" spans="1:19" x14ac:dyDescent="0.3">
      <c r="H21" s="19"/>
    </row>
    <row r="23" spans="1:19" x14ac:dyDescent="0.3">
      <c r="E23" s="6" t="s">
        <v>52</v>
      </c>
      <c r="G23" s="6" t="s">
        <v>31</v>
      </c>
      <c r="I23" s="3" t="s">
        <v>53</v>
      </c>
    </row>
    <row r="25" spans="1:19" x14ac:dyDescent="0.3">
      <c r="A25" s="20">
        <v>1</v>
      </c>
      <c r="B25" s="21" t="s">
        <v>45</v>
      </c>
      <c r="E25" s="22">
        <f>H19</f>
        <v>35395</v>
      </c>
      <c r="G25" s="5">
        <f>SUMIF(C:C,$C$13,H:H)</f>
        <v>9222</v>
      </c>
      <c r="I25" s="4">
        <f t="shared" ref="I25:I31" si="1">G25/E25</f>
        <v>0.2605452747563215</v>
      </c>
      <c r="K25">
        <f>HLOOKUP(A25,1:1,1,FALSE)</f>
        <v>1</v>
      </c>
    </row>
    <row r="26" spans="1:19" x14ac:dyDescent="0.3">
      <c r="A26" s="20">
        <v>2</v>
      </c>
      <c r="B26" s="21" t="s">
        <v>46</v>
      </c>
      <c r="E26" s="22">
        <f>I19</f>
        <v>36205.1</v>
      </c>
      <c r="G26" s="5">
        <f>SUMIF(C:C,$C$13,I:I)</f>
        <v>9683.1</v>
      </c>
      <c r="I26" s="4">
        <f t="shared" si="1"/>
        <v>0.26745127067733554</v>
      </c>
    </row>
    <row r="27" spans="1:19" x14ac:dyDescent="0.3">
      <c r="A27" s="20">
        <v>3</v>
      </c>
      <c r="B27" s="21" t="s">
        <v>47</v>
      </c>
      <c r="E27" s="22">
        <f>J19</f>
        <v>35690.255000000005</v>
      </c>
      <c r="G27" s="5">
        <f>SUMIF(C:C,$C$13,J:J)</f>
        <v>10167.255000000001</v>
      </c>
      <c r="I27" s="4">
        <f t="shared" si="1"/>
        <v>0.28487482087197191</v>
      </c>
    </row>
    <row r="28" spans="1:19" x14ac:dyDescent="0.3">
      <c r="A28" s="20">
        <v>4</v>
      </c>
      <c r="B28" s="21" t="s">
        <v>48</v>
      </c>
      <c r="E28" s="22">
        <f>K19</f>
        <v>36481.617750000005</v>
      </c>
      <c r="G28" s="5">
        <f>SUMIF(C:C,$C$13,K:K)</f>
        <v>10675.617750000001</v>
      </c>
      <c r="I28" s="4">
        <f t="shared" si="1"/>
        <v>0.29263005339175235</v>
      </c>
    </row>
    <row r="29" spans="1:19" x14ac:dyDescent="0.3">
      <c r="A29" s="20">
        <v>5</v>
      </c>
      <c r="B29" s="21" t="s">
        <v>49</v>
      </c>
      <c r="E29" s="22">
        <f>L19</f>
        <v>38949.398637500002</v>
      </c>
      <c r="G29" s="5">
        <f>SUMIF(C:C,$C$13,L:L)</f>
        <v>11209.398637500002</v>
      </c>
      <c r="I29" s="4">
        <f t="shared" si="1"/>
        <v>0.28779388205259043</v>
      </c>
    </row>
    <row r="30" spans="1:19" x14ac:dyDescent="0.3">
      <c r="A30" s="20">
        <v>6</v>
      </c>
      <c r="B30" s="21" t="s">
        <v>50</v>
      </c>
      <c r="E30" s="22">
        <f>M19</f>
        <v>40119.868569375001</v>
      </c>
      <c r="G30" s="5">
        <f>SUMIF(C:C,$C$13,M:M)</f>
        <v>11769.868569375003</v>
      </c>
      <c r="I30" s="4">
        <f t="shared" si="1"/>
        <v>0.29336757544513453</v>
      </c>
    </row>
    <row r="31" spans="1:19" x14ac:dyDescent="0.3">
      <c r="A31" s="20">
        <v>7</v>
      </c>
      <c r="B31" s="21" t="s">
        <v>51</v>
      </c>
      <c r="E31" s="22">
        <f>N19</f>
        <v>40991.361997843756</v>
      </c>
      <c r="G31" s="5">
        <f>SUMIF(C:C,$C$13,N:N)</f>
        <v>12358.361997843755</v>
      </c>
      <c r="I31" s="4">
        <f t="shared" si="1"/>
        <v>0.30148698153756964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2015-05-22T20:16:07Z</dcterms:created>
  <dcterms:modified xsi:type="dcterms:W3CDTF">2015-05-25T13:59:54Z</dcterms:modified>
</cp:coreProperties>
</file>