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53222"/>
  <mc:AlternateContent xmlns:mc="http://schemas.openxmlformats.org/markup-compatibility/2006">
    <mc:Choice Requires="x15">
      <x15ac:absPath xmlns:x15ac="http://schemas.microsoft.com/office/spreadsheetml/2010/11/ac" url="https://orangesolidarite-my.sharepoint.com/personal/alain_minetto_orangesolidarite_com/Documents/OS/IME/"/>
    </mc:Choice>
  </mc:AlternateContent>
  <bookViews>
    <workbookView xWindow="0" yWindow="0" windowWidth="20490" windowHeight="8445" tabRatio="928" activeTab="1"/>
  </bookViews>
  <sheets>
    <sheet name="Régime Horaire" sheetId="3" r:id="rId1"/>
    <sheet name="M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1" i="1" l="1"/>
  <c r="E52" i="1"/>
  <c r="E53" i="1"/>
  <c r="E54" i="1"/>
  <c r="E55" i="1"/>
  <c r="E50" i="1"/>
  <c r="E41" i="1"/>
  <c r="E42" i="1"/>
  <c r="E43" i="1"/>
  <c r="E44" i="1"/>
  <c r="E45" i="1"/>
  <c r="E40" i="1"/>
  <c r="E31" i="1"/>
  <c r="E32" i="1"/>
  <c r="E33" i="1"/>
  <c r="E34" i="1"/>
  <c r="E35" i="1"/>
  <c r="E30" i="1"/>
  <c r="E21" i="1"/>
  <c r="E22" i="1"/>
  <c r="E23" i="1"/>
  <c r="E24" i="1"/>
  <c r="E25" i="1"/>
  <c r="E20" i="1"/>
  <c r="E26" i="1" s="1"/>
  <c r="E11" i="1"/>
  <c r="E12" i="1"/>
  <c r="E13" i="1"/>
  <c r="E14" i="1"/>
  <c r="E15" i="1"/>
  <c r="B11" i="1"/>
  <c r="B12" i="1" s="1"/>
  <c r="B13" i="1" s="1"/>
  <c r="B14" i="1" s="1"/>
  <c r="F55" i="1"/>
  <c r="F54" i="1"/>
  <c r="F53" i="1"/>
  <c r="F52" i="1"/>
  <c r="F51" i="1"/>
  <c r="F50" i="1"/>
  <c r="B15" i="1" l="1"/>
  <c r="B20" i="1" s="1"/>
  <c r="B21" i="1" s="1"/>
  <c r="B22" i="1" s="1"/>
  <c r="B23" i="1" s="1"/>
  <c r="B24" i="1" s="1"/>
  <c r="B25" i="1" s="1"/>
  <c r="B30" i="1" s="1"/>
  <c r="B31" i="1" s="1"/>
  <c r="B32" i="1" s="1"/>
  <c r="B33" i="1" s="1"/>
  <c r="B34" i="1" s="1"/>
  <c r="B35" i="1" s="1"/>
  <c r="B40" i="1" s="1"/>
  <c r="B41" i="1" s="1"/>
  <c r="B42" i="1" s="1"/>
  <c r="B43" i="1" s="1"/>
  <c r="B44" i="1" s="1"/>
  <c r="B45" i="1" s="1"/>
  <c r="B50" i="1" s="1"/>
  <c r="B51" i="1" s="1"/>
  <c r="B52" i="1" s="1"/>
  <c r="B53" i="1" s="1"/>
  <c r="B54" i="1" s="1"/>
  <c r="B55" i="1" s="1"/>
  <c r="E56" i="1"/>
  <c r="F56" i="1"/>
  <c r="H56" i="1" s="1"/>
  <c r="F45" i="1"/>
  <c r="F44" i="1"/>
  <c r="F43" i="1"/>
  <c r="F42" i="1"/>
  <c r="F41" i="1"/>
  <c r="F40" i="1"/>
  <c r="F35" i="1"/>
  <c r="F34" i="1"/>
  <c r="F33" i="1"/>
  <c r="F32" i="1"/>
  <c r="F31" i="1"/>
  <c r="F30" i="1"/>
  <c r="F25" i="1"/>
  <c r="F24" i="1"/>
  <c r="F23" i="1"/>
  <c r="F22" i="1"/>
  <c r="F21" i="1"/>
  <c r="F20" i="1"/>
  <c r="F11" i="1"/>
  <c r="F13" i="1"/>
  <c r="F14" i="1"/>
  <c r="F15" i="1"/>
  <c r="F10" i="1"/>
  <c r="B2" i="1"/>
  <c r="B1" i="1"/>
  <c r="E10" i="1"/>
  <c r="D12" i="3"/>
  <c r="H3" i="3" s="1"/>
  <c r="E46" i="1" l="1"/>
  <c r="F36" i="1"/>
  <c r="E36" i="1"/>
  <c r="F46" i="1"/>
  <c r="F26" i="1"/>
  <c r="F16" i="1"/>
  <c r="E16" i="1"/>
  <c r="H26" i="1" l="1"/>
  <c r="H46" i="1"/>
  <c r="H36" i="1"/>
  <c r="H16" i="1"/>
  <c r="G58" i="1" s="1"/>
  <c r="C3" i="1" l="1"/>
</calcChain>
</file>

<file path=xl/sharedStrings.xml><?xml version="1.0" encoding="utf-8"?>
<sst xmlns="http://schemas.openxmlformats.org/spreadsheetml/2006/main" count="183" uniqueCount="45">
  <si>
    <t>Signature de la chef de service :</t>
  </si>
  <si>
    <t>Total</t>
  </si>
  <si>
    <t>Motif</t>
  </si>
  <si>
    <t>Horaires théoriques</t>
  </si>
  <si>
    <t>Relevé des horaires</t>
  </si>
  <si>
    <t xml:space="preserve">NOM : </t>
  </si>
  <si>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 xml:space="preserve"> Cumul des heures supplémentaires du mois précédent, en heures-minutes</t>
    </r>
  </si>
  <si>
    <t>Mois:</t>
  </si>
  <si>
    <t>Matin</t>
  </si>
  <si>
    <t>Apres Midi</t>
  </si>
  <si>
    <t>8:30;12:30</t>
  </si>
  <si>
    <t>13:00;17:00</t>
  </si>
  <si>
    <t>13:00;16:30</t>
  </si>
  <si>
    <t>NOM:</t>
  </si>
  <si>
    <t>Prénom:</t>
  </si>
  <si>
    <t>Mercredi</t>
  </si>
  <si>
    <t>Vendredi</t>
  </si>
  <si>
    <t>Samedi</t>
  </si>
  <si>
    <t>Après Midi</t>
  </si>
  <si>
    <t>Sem 1</t>
  </si>
  <si>
    <t>Sem 2</t>
  </si>
  <si>
    <t>Sem 3</t>
  </si>
  <si>
    <t xml:space="preserve">Lundi </t>
  </si>
  <si>
    <t xml:space="preserve">Mardi </t>
  </si>
  <si>
    <t>Jeudi</t>
  </si>
  <si>
    <t>Régime Mensuel:</t>
  </si>
  <si>
    <t xml:space="preserve">Mercredi </t>
  </si>
  <si>
    <t>Horaires effectués</t>
  </si>
  <si>
    <t/>
  </si>
  <si>
    <t>matin retard 00:30</t>
  </si>
  <si>
    <t xml:space="preserve"> gestion RV par téléphone + 15 minutes</t>
  </si>
  <si>
    <t>SEM 1</t>
  </si>
  <si>
    <t>SEM 4</t>
  </si>
  <si>
    <t>SEM 3</t>
  </si>
  <si>
    <t>SEM 2</t>
  </si>
  <si>
    <t>réunion + 1h</t>
  </si>
  <si>
    <t>Reliquat d'heures 2015:</t>
  </si>
  <si>
    <t>Cumul d'heures sup:*</t>
  </si>
  <si>
    <t>SEM 5</t>
  </si>
  <si>
    <t xml:space="preserve">                    </t>
  </si>
  <si>
    <t>Total heures supplémentaires</t>
  </si>
  <si>
    <t>Signature du salarié:</t>
  </si>
  <si>
    <t>Sem 4</t>
  </si>
  <si>
    <t>Sem 5</t>
  </si>
  <si>
    <t>Heures Supplémentaires: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</si>
</sst>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/m;@"/>
    <numFmt numFmtId="166" formatCode="[h]:mm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2"/>
      <color theme="8"/>
      <name val="Calibri"/>
      <family val="2"/>
      <scheme val="minor"/>
    </font>
    <font>
      <sz val="12"/>
      <color theme="8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20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left" indent="15"/>
    </xf>
    <xf numFmtId="0" fontId="0" fillId="2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1" xfId="0" applyFill="1" applyBorder="1" applyAlignment="1">
      <alignment horizontal="center" vertical="top" wrapText="1"/>
    </xf>
    <xf numFmtId="17" fontId="0" fillId="0" borderId="1" xfId="0" applyNumberForma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20" fontId="0" fillId="2" borderId="1" xfId="0" applyNumberFormat="1" applyFill="1" applyBorder="1" applyAlignment="1">
      <alignment horizontal="center" vertical="top" wrapText="1"/>
    </xf>
    <xf numFmtId="0" fontId="0" fillId="0" borderId="6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0" fontId="0" fillId="0" borderId="1" xfId="0" applyNumberForma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 vertical="top" wrapText="1"/>
    </xf>
    <xf numFmtId="20" fontId="0" fillId="0" borderId="0" xfId="0" applyNumberFormat="1"/>
    <xf numFmtId="0" fontId="0" fillId="0" borderId="2" xfId="0" applyFill="1" applyBorder="1" applyAlignment="1">
      <alignment horizontal="center" vertical="top" wrapText="1"/>
    </xf>
    <xf numFmtId="166" fontId="5" fillId="2" borderId="1" xfId="0" applyNumberFormat="1" applyFont="1" applyFill="1" applyBorder="1" applyAlignment="1">
      <alignment horizontal="center" vertical="top" wrapText="1"/>
    </xf>
    <xf numFmtId="20" fontId="6" fillId="2" borderId="1" xfId="0" applyNumberFormat="1" applyFont="1" applyFill="1" applyBorder="1" applyAlignment="1">
      <alignment horizontal="center" vertical="top" wrapText="1"/>
    </xf>
    <xf numFmtId="20" fontId="6" fillId="0" borderId="1" xfId="0" applyNumberFormat="1" applyFont="1" applyFill="1" applyBorder="1" applyAlignment="1">
      <alignment horizontal="center" vertical="top" wrapText="1"/>
    </xf>
    <xf numFmtId="166" fontId="6" fillId="2" borderId="1" xfId="0" applyNumberFormat="1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top" wrapText="1"/>
    </xf>
    <xf numFmtId="0" fontId="7" fillId="0" borderId="0" xfId="0" applyFont="1"/>
    <xf numFmtId="0" fontId="6" fillId="0" borderId="0" xfId="0" applyFont="1"/>
    <xf numFmtId="0" fontId="8" fillId="0" borderId="0" xfId="0" applyFont="1"/>
    <xf numFmtId="166" fontId="6" fillId="0" borderId="0" xfId="0" applyNumberFormat="1" applyFont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top" wrapText="1"/>
    </xf>
    <xf numFmtId="0" fontId="5" fillId="0" borderId="4" xfId="0" applyFont="1" applyBorder="1" applyAlignment="1">
      <alignment horizontal="right"/>
    </xf>
    <xf numFmtId="166" fontId="5" fillId="0" borderId="6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quotePrefix="1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quotePrefix="1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20" fontId="7" fillId="2" borderId="0" xfId="0" applyNumberFormat="1" applyFont="1" applyFill="1" applyAlignment="1">
      <alignment horizontal="center"/>
    </xf>
    <xf numFmtId="0" fontId="0" fillId="2" borderId="1" xfId="0" quotePrefix="1" applyFill="1" applyBorder="1" applyAlignment="1">
      <alignment horizontal="center" vertical="top" wrapText="1"/>
    </xf>
    <xf numFmtId="0" fontId="0" fillId="5" borderId="1" xfId="0" applyFill="1" applyBorder="1" applyAlignment="1">
      <alignment horizontal="center" vertical="top" wrapText="1"/>
    </xf>
    <xf numFmtId="0" fontId="5" fillId="0" borderId="0" xfId="0" applyFont="1" applyBorder="1" applyAlignment="1">
      <alignment horizontal="right"/>
    </xf>
    <xf numFmtId="166" fontId="5" fillId="0" borderId="0" xfId="0" applyNumberFormat="1" applyFont="1" applyBorder="1" applyAlignment="1">
      <alignment horizontal="center"/>
    </xf>
    <xf numFmtId="166" fontId="6" fillId="5" borderId="0" xfId="0" applyNumberFormat="1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6" fontId="11" fillId="0" borderId="13" xfId="0" applyNumberFormat="1" applyFont="1" applyBorder="1" applyAlignment="1">
      <alignment horizontal="center" vertical="center"/>
    </xf>
    <xf numFmtId="0" fontId="11" fillId="4" borderId="0" xfId="0" applyFont="1" applyFill="1"/>
    <xf numFmtId="166" fontId="11" fillId="4" borderId="0" xfId="0" applyNumberFormat="1" applyFont="1" applyFill="1" applyAlignment="1">
      <alignment horizontal="center"/>
    </xf>
    <xf numFmtId="0" fontId="2" fillId="6" borderId="0" xfId="0" applyFont="1" applyFill="1" applyAlignment="1">
      <alignment vertical="center"/>
    </xf>
    <xf numFmtId="20" fontId="3" fillId="6" borderId="0" xfId="0" applyNumberFormat="1" applyFont="1" applyFill="1" applyAlignment="1">
      <alignment horizontal="center" vertical="center"/>
    </xf>
    <xf numFmtId="20" fontId="0" fillId="3" borderId="1" xfId="0" applyNumberFormat="1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0" fillId="0" borderId="0" xfId="0" applyAlignment="1"/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66" fontId="12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28214</xdr:colOff>
      <xdr:row>13</xdr:row>
      <xdr:rowOff>50298</xdr:rowOff>
    </xdr:from>
    <xdr:ext cx="3239220" cy="593304"/>
    <xdr:sp macro="" textlink="">
      <xdr:nvSpPr>
        <xdr:cNvPr id="2" name="Rectangle 1"/>
        <xdr:cNvSpPr/>
      </xdr:nvSpPr>
      <xdr:spPr>
        <a:xfrm rot="769741">
          <a:off x="7676789" y="2879223"/>
          <a:ext cx="3239220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4"/>
              </a:solidFill>
              <a:effectLst/>
            </a:rPr>
            <a:t>Bravo DjiDji59430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I30"/>
  <sheetViews>
    <sheetView topLeftCell="A10" zoomScaleNormal="100" workbookViewId="0">
      <selection activeCell="D25" activeCellId="4" sqref="D17 D16 I7 I16 D25"/>
    </sheetView>
  </sheetViews>
  <sheetFormatPr baseColWidth="10" defaultRowHeight="15" x14ac:dyDescent="0.25"/>
  <cols>
    <col min="2" max="2" width="22.42578125" customWidth="1"/>
    <col min="3" max="3" width="18.85546875" customWidth="1"/>
    <col min="7" max="7" width="22.28515625" customWidth="1"/>
    <col min="8" max="8" width="15.7109375" customWidth="1"/>
  </cols>
  <sheetData>
    <row r="1" spans="1:9" ht="15.75" thickBot="1" x14ac:dyDescent="0.3"/>
    <row r="2" spans="1:9" ht="21" customHeight="1" x14ac:dyDescent="0.25">
      <c r="A2" s="38" t="s">
        <v>13</v>
      </c>
      <c r="B2" s="39" t="s">
        <v>28</v>
      </c>
    </row>
    <row r="3" spans="1:9" ht="23.25" customHeight="1" thickBot="1" x14ac:dyDescent="0.35">
      <c r="A3" s="40" t="s">
        <v>14</v>
      </c>
      <c r="B3" s="41" t="s">
        <v>28</v>
      </c>
      <c r="C3" s="20"/>
      <c r="G3" s="55" t="s">
        <v>25</v>
      </c>
      <c r="H3" s="56">
        <f>SUM(D21+D12+I12+I21+D30)</f>
        <v>5.375</v>
      </c>
    </row>
    <row r="4" spans="1:9" ht="15.75" thickBot="1" x14ac:dyDescent="0.3"/>
    <row r="5" spans="1:9" ht="15.75" thickBot="1" x14ac:dyDescent="0.3">
      <c r="A5" s="14" t="s">
        <v>19</v>
      </c>
      <c r="B5" s="15" t="s">
        <v>8</v>
      </c>
      <c r="C5" s="15" t="s">
        <v>18</v>
      </c>
      <c r="D5" s="13"/>
      <c r="F5" s="14" t="s">
        <v>21</v>
      </c>
      <c r="G5" s="15" t="s">
        <v>8</v>
      </c>
      <c r="H5" s="15" t="s">
        <v>18</v>
      </c>
      <c r="I5" s="16"/>
    </row>
    <row r="6" spans="1:9" ht="15.75" thickBot="1" x14ac:dyDescent="0.3">
      <c r="A6" s="5" t="s">
        <v>22</v>
      </c>
      <c r="B6" s="10" t="s">
        <v>10</v>
      </c>
      <c r="C6" s="9" t="s">
        <v>11</v>
      </c>
      <c r="D6" s="12">
        <v>0.33333333333333331</v>
      </c>
      <c r="F6" s="5" t="s">
        <v>22</v>
      </c>
      <c r="G6" s="10" t="s">
        <v>10</v>
      </c>
      <c r="H6" s="9" t="s">
        <v>11</v>
      </c>
      <c r="I6" s="12">
        <v>0.33333333333333331</v>
      </c>
    </row>
    <row r="7" spans="1:9" ht="15.75" thickBot="1" x14ac:dyDescent="0.3">
      <c r="A7" s="5" t="s">
        <v>23</v>
      </c>
      <c r="B7" s="10" t="s">
        <v>10</v>
      </c>
      <c r="C7" s="9" t="s">
        <v>11</v>
      </c>
      <c r="D7" s="12">
        <v>0.33333333333333331</v>
      </c>
      <c r="F7" s="5" t="s">
        <v>23</v>
      </c>
      <c r="G7" s="10" t="s">
        <v>10</v>
      </c>
      <c r="H7" s="9" t="s">
        <v>12</v>
      </c>
      <c r="I7" s="12">
        <v>0.3125</v>
      </c>
    </row>
    <row r="8" spans="1:9" ht="15.75" thickBot="1" x14ac:dyDescent="0.3">
      <c r="A8" s="5" t="s">
        <v>15</v>
      </c>
      <c r="B8" s="10" t="s">
        <v>10</v>
      </c>
      <c r="C8" s="9" t="s">
        <v>12</v>
      </c>
      <c r="D8" s="12">
        <v>0.3125</v>
      </c>
      <c r="F8" s="5" t="s">
        <v>15</v>
      </c>
      <c r="G8" s="10" t="s">
        <v>10</v>
      </c>
      <c r="H8" s="9" t="s">
        <v>12</v>
      </c>
      <c r="I8" s="12">
        <v>0.3125</v>
      </c>
    </row>
    <row r="9" spans="1:9" ht="15.75" thickBot="1" x14ac:dyDescent="0.3">
      <c r="A9" s="5" t="s">
        <v>24</v>
      </c>
      <c r="B9" s="10" t="s">
        <v>10</v>
      </c>
      <c r="C9" s="9"/>
      <c r="D9" s="12">
        <v>0.16666666666666666</v>
      </c>
      <c r="F9" s="5" t="s">
        <v>24</v>
      </c>
      <c r="G9" s="10" t="s">
        <v>10</v>
      </c>
      <c r="H9" s="9"/>
      <c r="I9" s="12">
        <v>0.16666666666666666</v>
      </c>
    </row>
    <row r="10" spans="1:9" ht="17.25" customHeight="1" thickBot="1" x14ac:dyDescent="0.3">
      <c r="A10" s="5" t="s">
        <v>16</v>
      </c>
      <c r="B10" s="10" t="s">
        <v>10</v>
      </c>
      <c r="C10" s="9" t="s">
        <v>12</v>
      </c>
      <c r="D10" s="12">
        <v>0.3125</v>
      </c>
      <c r="F10" s="5" t="s">
        <v>16</v>
      </c>
      <c r="G10" s="9"/>
      <c r="H10" s="3"/>
      <c r="I10" s="2"/>
    </row>
    <row r="11" spans="1:9" ht="21" customHeight="1" thickBot="1" x14ac:dyDescent="0.3">
      <c r="A11" s="5" t="s">
        <v>17</v>
      </c>
      <c r="B11" s="3"/>
      <c r="C11" s="3"/>
      <c r="D11" s="2"/>
      <c r="F11" s="5" t="s">
        <v>17</v>
      </c>
      <c r="G11" s="3"/>
      <c r="H11" s="3"/>
      <c r="I11" s="2"/>
    </row>
    <row r="12" spans="1:9" ht="15.75" thickBot="1" x14ac:dyDescent="0.3">
      <c r="A12" s="4" t="s">
        <v>1</v>
      </c>
      <c r="B12" s="3"/>
      <c r="C12" s="3"/>
      <c r="D12" s="22">
        <f>SUM(D6:D11)</f>
        <v>1.4583333333333333</v>
      </c>
      <c r="F12" s="4" t="s">
        <v>1</v>
      </c>
      <c r="G12" s="3"/>
      <c r="H12" s="3"/>
      <c r="I12" s="22">
        <v>0.97916666666666663</v>
      </c>
    </row>
    <row r="13" spans="1:9" ht="15.75" thickBot="1" x14ac:dyDescent="0.3"/>
    <row r="14" spans="1:9" ht="15.75" thickBot="1" x14ac:dyDescent="0.3">
      <c r="A14" s="14" t="s">
        <v>20</v>
      </c>
      <c r="B14" s="15" t="s">
        <v>8</v>
      </c>
      <c r="C14" s="15" t="s">
        <v>18</v>
      </c>
      <c r="D14" s="13"/>
      <c r="F14" s="14" t="s">
        <v>42</v>
      </c>
      <c r="G14" s="15" t="s">
        <v>8</v>
      </c>
      <c r="H14" s="15" t="s">
        <v>18</v>
      </c>
      <c r="I14" s="16"/>
    </row>
    <row r="15" spans="1:9" ht="15.75" thickBot="1" x14ac:dyDescent="0.3">
      <c r="A15" s="5" t="s">
        <v>22</v>
      </c>
      <c r="B15" s="10" t="s">
        <v>10</v>
      </c>
      <c r="C15" s="9" t="s">
        <v>11</v>
      </c>
      <c r="D15" s="12">
        <v>0.33333333333333331</v>
      </c>
      <c r="F15" s="5" t="s">
        <v>22</v>
      </c>
      <c r="G15" s="10" t="s">
        <v>10</v>
      </c>
      <c r="H15" s="9" t="s">
        <v>11</v>
      </c>
      <c r="I15" s="12">
        <v>0.33333333333333331</v>
      </c>
    </row>
    <row r="16" spans="1:9" ht="15.75" thickBot="1" x14ac:dyDescent="0.3">
      <c r="A16" s="5" t="s">
        <v>23</v>
      </c>
      <c r="B16" s="10" t="s">
        <v>10</v>
      </c>
      <c r="C16" s="9" t="s">
        <v>12</v>
      </c>
      <c r="D16" s="12">
        <v>0.3125</v>
      </c>
      <c r="F16" s="5" t="s">
        <v>23</v>
      </c>
      <c r="G16" s="10" t="s">
        <v>10</v>
      </c>
      <c r="H16" s="9" t="s">
        <v>12</v>
      </c>
      <c r="I16" s="12">
        <v>0.3125</v>
      </c>
    </row>
    <row r="17" spans="1:9" ht="15.75" thickBot="1" x14ac:dyDescent="0.3">
      <c r="A17" s="5" t="s">
        <v>15</v>
      </c>
      <c r="B17" s="10" t="s">
        <v>10</v>
      </c>
      <c r="C17" s="9" t="s">
        <v>12</v>
      </c>
      <c r="D17" s="12">
        <v>0.3125</v>
      </c>
      <c r="F17" s="5" t="s">
        <v>15</v>
      </c>
      <c r="G17" s="10" t="s">
        <v>10</v>
      </c>
      <c r="H17" s="9" t="s">
        <v>12</v>
      </c>
      <c r="I17" s="12">
        <v>0.3125</v>
      </c>
    </row>
    <row r="18" spans="1:9" ht="15.75" thickBot="1" x14ac:dyDescent="0.3">
      <c r="A18" s="5" t="s">
        <v>24</v>
      </c>
      <c r="B18" s="10" t="s">
        <v>10</v>
      </c>
      <c r="C18" s="9"/>
      <c r="D18" s="12">
        <v>0.16666666666666666</v>
      </c>
      <c r="F18" s="5" t="s">
        <v>24</v>
      </c>
      <c r="G18" s="10" t="s">
        <v>10</v>
      </c>
      <c r="H18" s="9"/>
      <c r="I18" s="12">
        <v>0.16666666666666666</v>
      </c>
    </row>
    <row r="19" spans="1:9" ht="17.25" customHeight="1" thickBot="1" x14ac:dyDescent="0.3">
      <c r="A19" s="5" t="s">
        <v>16</v>
      </c>
      <c r="B19" s="9"/>
      <c r="C19" s="3"/>
      <c r="D19" s="2"/>
      <c r="F19" s="5" t="s">
        <v>16</v>
      </c>
      <c r="G19" s="9"/>
      <c r="H19" s="3"/>
      <c r="I19" s="2"/>
    </row>
    <row r="20" spans="1:9" ht="19.5" customHeight="1" thickBot="1" x14ac:dyDescent="0.3">
      <c r="A20" s="5" t="s">
        <v>17</v>
      </c>
      <c r="B20" s="3"/>
      <c r="C20" s="3"/>
      <c r="D20" s="2"/>
      <c r="F20" s="5" t="s">
        <v>17</v>
      </c>
      <c r="G20" s="3"/>
      <c r="H20" s="3"/>
      <c r="I20" s="2"/>
    </row>
    <row r="21" spans="1:9" ht="15.75" thickBot="1" x14ac:dyDescent="0.3">
      <c r="A21" s="4" t="s">
        <v>1</v>
      </c>
      <c r="B21" s="3"/>
      <c r="C21" s="3"/>
      <c r="D21" s="22">
        <v>0.97916666666666663</v>
      </c>
      <c r="F21" s="4" t="s">
        <v>1</v>
      </c>
      <c r="G21" s="3"/>
      <c r="H21" s="3"/>
      <c r="I21" s="22">
        <v>0.97916666666666663</v>
      </c>
    </row>
    <row r="22" spans="1:9" ht="15.75" thickBot="1" x14ac:dyDescent="0.3"/>
    <row r="23" spans="1:9" ht="15.75" thickBot="1" x14ac:dyDescent="0.3">
      <c r="A23" s="14" t="s">
        <v>43</v>
      </c>
      <c r="B23" s="15" t="s">
        <v>8</v>
      </c>
      <c r="C23" s="15" t="s">
        <v>18</v>
      </c>
      <c r="D23" s="16"/>
    </row>
    <row r="24" spans="1:9" ht="15.75" thickBot="1" x14ac:dyDescent="0.3">
      <c r="A24" s="5" t="s">
        <v>22</v>
      </c>
      <c r="B24" s="10" t="s">
        <v>10</v>
      </c>
      <c r="C24" s="9" t="s">
        <v>11</v>
      </c>
      <c r="D24" s="12">
        <v>0.33333333333333331</v>
      </c>
    </row>
    <row r="25" spans="1:9" ht="15.75" thickBot="1" x14ac:dyDescent="0.3">
      <c r="A25" s="5" t="s">
        <v>23</v>
      </c>
      <c r="B25" s="10" t="s">
        <v>10</v>
      </c>
      <c r="C25" s="9" t="s">
        <v>12</v>
      </c>
      <c r="D25" s="12">
        <v>0.3125</v>
      </c>
    </row>
    <row r="26" spans="1:9" ht="15.75" customHeight="1" thickBot="1" x14ac:dyDescent="0.3">
      <c r="A26" s="5" t="s">
        <v>15</v>
      </c>
      <c r="B26" s="10" t="s">
        <v>10</v>
      </c>
      <c r="C26" s="9" t="s">
        <v>12</v>
      </c>
      <c r="D26" s="12">
        <v>0.3125</v>
      </c>
    </row>
    <row r="27" spans="1:9" ht="16.5" customHeight="1" thickBot="1" x14ac:dyDescent="0.3">
      <c r="A27" s="5" t="s">
        <v>24</v>
      </c>
      <c r="B27" s="10" t="s">
        <v>10</v>
      </c>
      <c r="C27" s="9"/>
      <c r="D27" s="12">
        <v>0.16666666666666666</v>
      </c>
    </row>
    <row r="28" spans="1:9" ht="16.5" thickBot="1" x14ac:dyDescent="0.3">
      <c r="A28" s="5" t="s">
        <v>16</v>
      </c>
      <c r="B28" s="9"/>
      <c r="C28" s="3"/>
      <c r="D28" s="2"/>
      <c r="G28" s="57" t="s">
        <v>36</v>
      </c>
      <c r="H28" s="58">
        <v>0.41666666666666669</v>
      </c>
    </row>
    <row r="29" spans="1:9" ht="15.75" thickBot="1" x14ac:dyDescent="0.3">
      <c r="A29" s="5" t="s">
        <v>17</v>
      </c>
      <c r="B29" s="3"/>
      <c r="C29" s="3"/>
      <c r="D29" s="2"/>
    </row>
    <row r="30" spans="1:9" ht="15.75" thickBot="1" x14ac:dyDescent="0.3">
      <c r="A30" s="19" t="s">
        <v>1</v>
      </c>
      <c r="B30" s="3"/>
      <c r="C30" s="3"/>
      <c r="D30" s="22">
        <v>0.97916666666666663</v>
      </c>
    </row>
  </sheetData>
  <pageMargins left="0.70866141732283472" right="0.70866141732283472" top="0.74803149606299213" bottom="0.74803149606299213" header="0.31496062992125984" footer="0.31496062992125984"/>
  <pageSetup paperSize="9" scale="95" orientation="landscape" horizontalDpi="4294967293" verticalDpi="0" r:id="rId1"/>
  <headerFooter>
    <oddFooter>&amp;L&amp;F
&amp;C                            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K60"/>
  <sheetViews>
    <sheetView tabSelected="1" topLeftCell="A8" zoomScaleNormal="100" workbookViewId="0">
      <selection activeCell="B8" sqref="B8"/>
    </sheetView>
  </sheetViews>
  <sheetFormatPr baseColWidth="10" defaultRowHeight="15" x14ac:dyDescent="0.25"/>
  <cols>
    <col min="2" max="2" width="13.28515625" customWidth="1"/>
    <col min="6" max="6" width="13.5703125" customWidth="1"/>
    <col min="7" max="7" width="42.140625" style="11" customWidth="1"/>
    <col min="8" max="8" width="12" customWidth="1"/>
    <col min="9" max="9" width="22.7109375" customWidth="1"/>
    <col min="10" max="10" width="16.85546875" customWidth="1"/>
  </cols>
  <sheetData>
    <row r="1" spans="1:11" ht="15.75" x14ac:dyDescent="0.25">
      <c r="A1" s="27" t="s">
        <v>5</v>
      </c>
      <c r="B1" s="29" t="str">
        <f>'Régime Horaire'!B2</f>
        <v/>
      </c>
      <c r="F1" s="27" t="s">
        <v>4</v>
      </c>
    </row>
    <row r="2" spans="1:11" ht="21" customHeight="1" x14ac:dyDescent="0.25">
      <c r="A2" s="42" t="s">
        <v>14</v>
      </c>
      <c r="B2" s="43" t="str">
        <f>'Régime Horaire'!B3</f>
        <v/>
      </c>
      <c r="C2" s="27"/>
      <c r="D2" s="28"/>
      <c r="G2"/>
      <c r="H2" s="20"/>
    </row>
    <row r="3" spans="1:11" ht="23.25" customHeight="1" x14ac:dyDescent="0.25">
      <c r="A3" s="37"/>
      <c r="B3" s="44" t="s">
        <v>37</v>
      </c>
      <c r="C3" s="45">
        <f>'Régime Horaire'!H28+M!G58</f>
        <v>0.47916666666666691</v>
      </c>
    </row>
    <row r="4" spans="1:11" x14ac:dyDescent="0.25">
      <c r="A4" t="s">
        <v>6</v>
      </c>
    </row>
    <row r="5" spans="1:11" ht="15.75" thickBot="1" x14ac:dyDescent="0.3"/>
    <row r="6" spans="1:11" ht="25.5" customHeight="1" thickBot="1" x14ac:dyDescent="0.3">
      <c r="A6" s="53" t="s">
        <v>7</v>
      </c>
      <c r="B6" s="62">
        <v>42005</v>
      </c>
      <c r="C6" s="63"/>
      <c r="K6" s="6"/>
    </row>
    <row r="7" spans="1:11" ht="15.75" thickBot="1" x14ac:dyDescent="0.3">
      <c r="A7" s="1"/>
      <c r="H7" s="7"/>
      <c r="J7" s="8"/>
    </row>
    <row r="8" spans="1:11" ht="15" customHeight="1" x14ac:dyDescent="0.25">
      <c r="A8" s="65" t="s">
        <v>31</v>
      </c>
      <c r="B8" s="32"/>
      <c r="C8" s="60" t="s">
        <v>8</v>
      </c>
      <c r="D8" s="60" t="s">
        <v>9</v>
      </c>
      <c r="E8" s="60" t="s">
        <v>3</v>
      </c>
      <c r="F8" s="60" t="s">
        <v>27</v>
      </c>
      <c r="G8" s="60" t="s">
        <v>2</v>
      </c>
      <c r="H8" s="11"/>
    </row>
    <row r="9" spans="1:11" ht="15.75" thickBot="1" x14ac:dyDescent="0.3">
      <c r="A9" s="66"/>
      <c r="B9" s="33"/>
      <c r="C9" s="61"/>
      <c r="D9" s="61"/>
      <c r="E9" s="61"/>
      <c r="F9" s="61"/>
      <c r="G9" s="61"/>
      <c r="H9" s="11"/>
    </row>
    <row r="10" spans="1:11" ht="15" customHeight="1" thickBot="1" x14ac:dyDescent="0.3">
      <c r="A10" s="5" t="s">
        <v>22</v>
      </c>
      <c r="B10" s="46"/>
      <c r="C10" s="17">
        <v>0.16666666666666666</v>
      </c>
      <c r="D10" s="17">
        <v>0.16666666666666666</v>
      </c>
      <c r="E10" s="23">
        <f>'Régime Horaire'!D6</f>
        <v>0.33333333333333331</v>
      </c>
      <c r="F10" s="24">
        <f>C10+D10</f>
        <v>0.33333333333333331</v>
      </c>
      <c r="G10" s="31"/>
      <c r="H10" s="11"/>
    </row>
    <row r="11" spans="1:11" ht="15" customHeight="1" thickBot="1" x14ac:dyDescent="0.3">
      <c r="A11" s="5" t="s">
        <v>23</v>
      </c>
      <c r="B11" s="2">
        <f>B10+1</f>
        <v>1</v>
      </c>
      <c r="C11" s="17">
        <v>0.16666666666666666</v>
      </c>
      <c r="D11" s="17">
        <v>0.16666666666666666</v>
      </c>
      <c r="E11" s="23">
        <f>'Régime Horaire'!D7</f>
        <v>0.33333333333333331</v>
      </c>
      <c r="F11" s="24">
        <f t="shared" ref="F11:F15" si="0">C11+D11</f>
        <v>0.33333333333333331</v>
      </c>
      <c r="G11" s="3"/>
      <c r="H11" s="11"/>
    </row>
    <row r="12" spans="1:11" ht="15" customHeight="1" thickBot="1" x14ac:dyDescent="0.3">
      <c r="A12" s="5" t="s">
        <v>26</v>
      </c>
      <c r="B12" s="2">
        <f>B11+1</f>
        <v>2</v>
      </c>
      <c r="C12" s="17">
        <v>0.14583333333333334</v>
      </c>
      <c r="D12" s="17">
        <v>0.14583333333333334</v>
      </c>
      <c r="E12" s="23">
        <f>'Régime Horaire'!D8</f>
        <v>0.3125</v>
      </c>
      <c r="F12" s="24">
        <v>0.29166666666666669</v>
      </c>
      <c r="G12" s="3" t="s">
        <v>29</v>
      </c>
      <c r="H12" s="11"/>
    </row>
    <row r="13" spans="1:11" ht="15" customHeight="1" thickBot="1" x14ac:dyDescent="0.3">
      <c r="A13" s="5" t="s">
        <v>24</v>
      </c>
      <c r="B13" s="2">
        <f t="shared" ref="B13" si="1">B12+1</f>
        <v>3</v>
      </c>
      <c r="C13" s="17">
        <v>0.16666666666666666</v>
      </c>
      <c r="D13" s="9"/>
      <c r="E13" s="23">
        <f>'Régime Horaire'!D9</f>
        <v>0.16666666666666666</v>
      </c>
      <c r="F13" s="24">
        <f t="shared" si="0"/>
        <v>0.16666666666666666</v>
      </c>
      <c r="G13" s="3"/>
      <c r="H13" s="11"/>
    </row>
    <row r="14" spans="1:11" ht="15" customHeight="1" thickBot="1" x14ac:dyDescent="0.3">
      <c r="A14" s="5" t="s">
        <v>16</v>
      </c>
      <c r="B14" s="2">
        <f>B13+1</f>
        <v>4</v>
      </c>
      <c r="C14" s="17">
        <v>0.16666666666666666</v>
      </c>
      <c r="D14" s="59">
        <v>0.14583333333333334</v>
      </c>
      <c r="E14" s="23">
        <f>'Régime Horaire'!D10</f>
        <v>0.3125</v>
      </c>
      <c r="F14" s="24">
        <f t="shared" si="0"/>
        <v>0.3125</v>
      </c>
      <c r="G14" s="3"/>
      <c r="H14" s="11"/>
    </row>
    <row r="15" spans="1:11" ht="15" customHeight="1" thickBot="1" x14ac:dyDescent="0.3">
      <c r="A15" s="21" t="s">
        <v>17</v>
      </c>
      <c r="B15" s="47">
        <f t="shared" ref="B15" si="2">B14+1</f>
        <v>5</v>
      </c>
      <c r="C15" s="3"/>
      <c r="D15" s="3"/>
      <c r="E15" s="23">
        <f>'Régime Horaire'!D11</f>
        <v>0</v>
      </c>
      <c r="F15" s="24">
        <f t="shared" si="0"/>
        <v>0</v>
      </c>
      <c r="G15" s="34"/>
      <c r="H15" s="11"/>
    </row>
    <row r="16" spans="1:11" ht="30" customHeight="1" thickBot="1" x14ac:dyDescent="0.45">
      <c r="A16" s="4" t="s">
        <v>1</v>
      </c>
      <c r="B16" s="3"/>
      <c r="C16" s="3"/>
      <c r="D16" s="3"/>
      <c r="E16" s="25">
        <f>SUM(E10:E15)</f>
        <v>1.4583333333333333</v>
      </c>
      <c r="F16" s="25">
        <f>SUM(F10:F15)</f>
        <v>1.4375</v>
      </c>
      <c r="G16" s="35" t="s">
        <v>44</v>
      </c>
      <c r="H16" s="69">
        <f>F16-E16</f>
        <v>-2.0833333333333259E-2</v>
      </c>
    </row>
    <row r="17" spans="1:8" ht="15.75" thickBot="1" x14ac:dyDescent="0.3">
      <c r="A17" s="26"/>
      <c r="B17" s="26"/>
      <c r="C17" s="26"/>
      <c r="D17" s="26"/>
      <c r="E17" s="30"/>
      <c r="F17" s="30"/>
      <c r="G17"/>
      <c r="H17" s="11"/>
    </row>
    <row r="18" spans="1:8" x14ac:dyDescent="0.25">
      <c r="A18" s="65" t="s">
        <v>34</v>
      </c>
      <c r="B18" s="32"/>
      <c r="C18" s="60" t="s">
        <v>8</v>
      </c>
      <c r="D18" s="60" t="s">
        <v>9</v>
      </c>
      <c r="E18" s="60" t="s">
        <v>3</v>
      </c>
      <c r="F18" s="60" t="s">
        <v>27</v>
      </c>
      <c r="G18" s="60" t="s">
        <v>2</v>
      </c>
      <c r="H18" s="11"/>
    </row>
    <row r="19" spans="1:8" ht="15.75" thickBot="1" x14ac:dyDescent="0.3">
      <c r="A19" s="66"/>
      <c r="B19" s="33"/>
      <c r="C19" s="61"/>
      <c r="D19" s="61"/>
      <c r="E19" s="61"/>
      <c r="F19" s="61"/>
      <c r="G19" s="61"/>
      <c r="H19" s="11"/>
    </row>
    <row r="20" spans="1:8" ht="15" customHeight="1" thickBot="1" x14ac:dyDescent="0.3">
      <c r="A20" s="5" t="s">
        <v>22</v>
      </c>
      <c r="B20" s="2">
        <f>B15+2</f>
        <v>7</v>
      </c>
      <c r="C20" s="17">
        <v>0.16666666666666666</v>
      </c>
      <c r="D20" s="17">
        <v>0.17708333333333334</v>
      </c>
      <c r="E20" s="23">
        <f>'Régime Horaire'!D15</f>
        <v>0.33333333333333331</v>
      </c>
      <c r="F20" s="24">
        <f>C20+D20</f>
        <v>0.34375</v>
      </c>
      <c r="G20" s="31" t="s">
        <v>30</v>
      </c>
      <c r="H20" s="11"/>
    </row>
    <row r="21" spans="1:8" ht="15" customHeight="1" thickBot="1" x14ac:dyDescent="0.3">
      <c r="A21" s="5" t="s">
        <v>23</v>
      </c>
      <c r="B21" s="2">
        <f>B20+1</f>
        <v>8</v>
      </c>
      <c r="C21" s="17">
        <v>0.16666666666666666</v>
      </c>
      <c r="D21" s="17">
        <v>0.16666666666666666</v>
      </c>
      <c r="E21" s="23">
        <f>'Régime Horaire'!D16</f>
        <v>0.3125</v>
      </c>
      <c r="F21" s="24">
        <f t="shared" ref="F21:F25" si="3">C21+D21</f>
        <v>0.33333333333333331</v>
      </c>
      <c r="G21" s="3"/>
      <c r="H21" s="11"/>
    </row>
    <row r="22" spans="1:8" ht="15" customHeight="1" thickBot="1" x14ac:dyDescent="0.3">
      <c r="A22" s="5" t="s">
        <v>26</v>
      </c>
      <c r="B22" s="2">
        <f>B21+1</f>
        <v>9</v>
      </c>
      <c r="C22" s="17">
        <v>0.14583333333333334</v>
      </c>
      <c r="D22" s="17">
        <v>0.14583333333333334</v>
      </c>
      <c r="E22" s="23">
        <f>'Régime Horaire'!D17</f>
        <v>0.3125</v>
      </c>
      <c r="F22" s="24">
        <f t="shared" si="3"/>
        <v>0.29166666666666669</v>
      </c>
      <c r="G22" s="3" t="s">
        <v>29</v>
      </c>
      <c r="H22" s="11"/>
    </row>
    <row r="23" spans="1:8" ht="15" customHeight="1" thickBot="1" x14ac:dyDescent="0.3">
      <c r="A23" s="5" t="s">
        <v>24</v>
      </c>
      <c r="B23" s="2">
        <f t="shared" ref="B23:B25" si="4">B22+1</f>
        <v>10</v>
      </c>
      <c r="C23" s="17">
        <v>0.20833333333333334</v>
      </c>
      <c r="D23" s="9"/>
      <c r="E23" s="23">
        <f>'Régime Horaire'!D18</f>
        <v>0.16666666666666666</v>
      </c>
      <c r="F23" s="24">
        <f t="shared" si="3"/>
        <v>0.20833333333333334</v>
      </c>
      <c r="G23" s="3" t="s">
        <v>35</v>
      </c>
      <c r="H23" s="11"/>
    </row>
    <row r="24" spans="1:8" ht="15" customHeight="1" thickBot="1" x14ac:dyDescent="0.3">
      <c r="A24" s="5" t="s">
        <v>16</v>
      </c>
      <c r="B24" s="2">
        <f t="shared" si="4"/>
        <v>11</v>
      </c>
      <c r="C24" s="9"/>
      <c r="D24" s="3"/>
      <c r="E24" s="23">
        <f>'Régime Horaire'!D19</f>
        <v>0</v>
      </c>
      <c r="F24" s="24">
        <f t="shared" si="3"/>
        <v>0</v>
      </c>
      <c r="G24" s="3"/>
      <c r="H24" s="11"/>
    </row>
    <row r="25" spans="1:8" ht="15" customHeight="1" thickBot="1" x14ac:dyDescent="0.3">
      <c r="A25" s="21" t="s">
        <v>17</v>
      </c>
      <c r="B25" s="47">
        <f t="shared" si="4"/>
        <v>12</v>
      </c>
      <c r="C25" s="3"/>
      <c r="D25" s="3"/>
      <c r="E25" s="23">
        <f>'Régime Horaire'!D20</f>
        <v>0</v>
      </c>
      <c r="F25" s="24">
        <f t="shared" si="3"/>
        <v>0</v>
      </c>
      <c r="G25" s="3"/>
      <c r="H25" s="11"/>
    </row>
    <row r="26" spans="1:8" ht="20.100000000000001" customHeight="1" thickBot="1" x14ac:dyDescent="0.3">
      <c r="A26" s="4" t="s">
        <v>1</v>
      </c>
      <c r="B26" s="3"/>
      <c r="C26" s="3"/>
      <c r="D26" s="3"/>
      <c r="E26" s="25">
        <f>SUM(E20:E25)</f>
        <v>1.125</v>
      </c>
      <c r="F26" s="25">
        <f>SUM(F20:F25)</f>
        <v>1.1770833333333333</v>
      </c>
      <c r="G26" s="35" t="s">
        <v>44</v>
      </c>
      <c r="H26" s="36">
        <f>F26-E26</f>
        <v>5.2083333333333259E-2</v>
      </c>
    </row>
    <row r="27" spans="1:8" ht="15.75" thickBot="1" x14ac:dyDescent="0.3">
      <c r="A27" s="26"/>
      <c r="B27" s="26"/>
      <c r="C27" s="26"/>
      <c r="D27" s="26"/>
      <c r="E27" s="30"/>
      <c r="F27" s="30"/>
      <c r="G27"/>
      <c r="H27" s="11"/>
    </row>
    <row r="28" spans="1:8" x14ac:dyDescent="0.25">
      <c r="A28" s="65" t="s">
        <v>33</v>
      </c>
      <c r="B28" s="32"/>
      <c r="C28" s="60" t="s">
        <v>8</v>
      </c>
      <c r="D28" s="60" t="s">
        <v>9</v>
      </c>
      <c r="E28" s="60" t="s">
        <v>3</v>
      </c>
      <c r="F28" s="60" t="s">
        <v>27</v>
      </c>
      <c r="G28" s="60" t="s">
        <v>2</v>
      </c>
      <c r="H28" s="11"/>
    </row>
    <row r="29" spans="1:8" ht="15.75" thickBot="1" x14ac:dyDescent="0.3">
      <c r="A29" s="66"/>
      <c r="B29" s="33"/>
      <c r="C29" s="61"/>
      <c r="D29" s="61"/>
      <c r="E29" s="61"/>
      <c r="F29" s="61"/>
      <c r="G29" s="61"/>
      <c r="H29" s="11"/>
    </row>
    <row r="30" spans="1:8" ht="15" customHeight="1" thickBot="1" x14ac:dyDescent="0.3">
      <c r="A30" s="5" t="s">
        <v>22</v>
      </c>
      <c r="B30" s="2">
        <f>B25+2</f>
        <v>14</v>
      </c>
      <c r="C30" s="17">
        <v>0.16666666666666666</v>
      </c>
      <c r="D30" s="17">
        <v>0.17708333333333334</v>
      </c>
      <c r="E30" s="23">
        <f>'Régime Horaire'!I6</f>
        <v>0.33333333333333331</v>
      </c>
      <c r="F30" s="24">
        <f>C30+D30</f>
        <v>0.34375</v>
      </c>
      <c r="G30" s="31" t="s">
        <v>30</v>
      </c>
      <c r="H30" s="11"/>
    </row>
    <row r="31" spans="1:8" ht="15" customHeight="1" thickBot="1" x14ac:dyDescent="0.3">
      <c r="A31" s="5" t="s">
        <v>23</v>
      </c>
      <c r="B31" s="2">
        <f>B30+1</f>
        <v>15</v>
      </c>
      <c r="C31" s="17">
        <v>0.16666666666666666</v>
      </c>
      <c r="D31" s="17">
        <v>0.16666666666666666</v>
      </c>
      <c r="E31" s="23">
        <f>'Régime Horaire'!I7</f>
        <v>0.3125</v>
      </c>
      <c r="F31" s="24">
        <f t="shared" ref="F31:F35" si="5">C31+D31</f>
        <v>0.33333333333333331</v>
      </c>
      <c r="G31" s="3"/>
      <c r="H31" s="11"/>
    </row>
    <row r="32" spans="1:8" ht="15" customHeight="1" thickBot="1" x14ac:dyDescent="0.3">
      <c r="A32" s="5" t="s">
        <v>26</v>
      </c>
      <c r="B32" s="2">
        <f>B31+1</f>
        <v>16</v>
      </c>
      <c r="C32" s="17">
        <v>0.14583333333333334</v>
      </c>
      <c r="D32" s="17">
        <v>0.14583333333333334</v>
      </c>
      <c r="E32" s="23">
        <f>'Régime Horaire'!I8</f>
        <v>0.3125</v>
      </c>
      <c r="F32" s="24">
        <f t="shared" si="5"/>
        <v>0.29166666666666669</v>
      </c>
      <c r="G32" s="3" t="s">
        <v>29</v>
      </c>
      <c r="H32" s="11"/>
    </row>
    <row r="33" spans="1:8" ht="15" customHeight="1" thickBot="1" x14ac:dyDescent="0.3">
      <c r="A33" s="5" t="s">
        <v>24</v>
      </c>
      <c r="B33" s="2">
        <f t="shared" ref="B33:B35" si="6">B32+1</f>
        <v>17</v>
      </c>
      <c r="C33" s="17">
        <v>0.16666666666666666</v>
      </c>
      <c r="D33" s="9"/>
      <c r="E33" s="23">
        <f>'Régime Horaire'!I9</f>
        <v>0.16666666666666666</v>
      </c>
      <c r="F33" s="24">
        <f t="shared" si="5"/>
        <v>0.16666666666666666</v>
      </c>
      <c r="G33" s="3"/>
      <c r="H33" s="11"/>
    </row>
    <row r="34" spans="1:8" ht="15" customHeight="1" thickBot="1" x14ac:dyDescent="0.3">
      <c r="A34" s="5" t="s">
        <v>16</v>
      </c>
      <c r="B34" s="2">
        <f t="shared" si="6"/>
        <v>18</v>
      </c>
      <c r="C34" s="9"/>
      <c r="D34" s="3"/>
      <c r="E34" s="23">
        <f>'Régime Horaire'!I10</f>
        <v>0</v>
      </c>
      <c r="F34" s="24">
        <f t="shared" si="5"/>
        <v>0</v>
      </c>
      <c r="G34" s="3"/>
      <c r="H34" s="11"/>
    </row>
    <row r="35" spans="1:8" ht="15" customHeight="1" thickBot="1" x14ac:dyDescent="0.3">
      <c r="A35" s="21" t="s">
        <v>17</v>
      </c>
      <c r="B35" s="47">
        <f t="shared" si="6"/>
        <v>19</v>
      </c>
      <c r="C35" s="3"/>
      <c r="D35" s="3"/>
      <c r="E35" s="23">
        <f>'Régime Horaire'!I11</f>
        <v>0</v>
      </c>
      <c r="F35" s="24">
        <f t="shared" si="5"/>
        <v>0</v>
      </c>
      <c r="G35" s="3"/>
      <c r="H35" s="11"/>
    </row>
    <row r="36" spans="1:8" ht="20.100000000000001" customHeight="1" thickBot="1" x14ac:dyDescent="0.3">
      <c r="A36" s="4" t="s">
        <v>1</v>
      </c>
      <c r="B36" s="3"/>
      <c r="C36" s="3"/>
      <c r="D36" s="3"/>
      <c r="E36" s="25">
        <f>SUM(E30:E35)</f>
        <v>1.125</v>
      </c>
      <c r="F36" s="25">
        <f>SUM(F30:F35)</f>
        <v>1.1354166666666667</v>
      </c>
      <c r="G36" s="35" t="s">
        <v>44</v>
      </c>
      <c r="H36" s="36">
        <f>F36-E36</f>
        <v>1.0416666666666741E-2</v>
      </c>
    </row>
    <row r="37" spans="1:8" ht="15.75" thickBot="1" x14ac:dyDescent="0.3">
      <c r="A37" s="26"/>
      <c r="B37" s="26"/>
      <c r="C37" s="26"/>
      <c r="D37" s="26"/>
      <c r="E37" s="30"/>
      <c r="F37" s="30"/>
      <c r="G37"/>
      <c r="H37" s="11"/>
    </row>
    <row r="38" spans="1:8" x14ac:dyDescent="0.25">
      <c r="A38" s="65" t="s">
        <v>32</v>
      </c>
      <c r="B38" s="32"/>
      <c r="C38" s="60" t="s">
        <v>8</v>
      </c>
      <c r="D38" s="60" t="s">
        <v>9</v>
      </c>
      <c r="E38" s="60" t="s">
        <v>3</v>
      </c>
      <c r="F38" s="60" t="s">
        <v>27</v>
      </c>
      <c r="G38" s="60" t="s">
        <v>2</v>
      </c>
      <c r="H38" s="11"/>
    </row>
    <row r="39" spans="1:8" ht="15.75" thickBot="1" x14ac:dyDescent="0.3">
      <c r="A39" s="66"/>
      <c r="B39" s="33"/>
      <c r="C39" s="61"/>
      <c r="D39" s="61"/>
      <c r="E39" s="61"/>
      <c r="F39" s="61"/>
      <c r="G39" s="61"/>
      <c r="H39" s="11"/>
    </row>
    <row r="40" spans="1:8" ht="15" customHeight="1" thickBot="1" x14ac:dyDescent="0.3">
      <c r="A40" s="5" t="s">
        <v>22</v>
      </c>
      <c r="B40" s="2">
        <f>B35+2</f>
        <v>21</v>
      </c>
      <c r="C40" s="17">
        <v>0.16666666666666666</v>
      </c>
      <c r="D40" s="17">
        <v>0.17708333333333334</v>
      </c>
      <c r="E40" s="23">
        <f>'Régime Horaire'!I15</f>
        <v>0.33333333333333331</v>
      </c>
      <c r="F40" s="24">
        <f>C40+D40</f>
        <v>0.34375</v>
      </c>
      <c r="G40" s="31" t="s">
        <v>30</v>
      </c>
      <c r="H40" s="11"/>
    </row>
    <row r="41" spans="1:8" ht="15" customHeight="1" thickBot="1" x14ac:dyDescent="0.3">
      <c r="A41" s="5" t="s">
        <v>23</v>
      </c>
      <c r="B41" s="2">
        <f>B40+1</f>
        <v>22</v>
      </c>
      <c r="C41" s="17">
        <v>0.16666666666666666</v>
      </c>
      <c r="D41" s="17">
        <v>0.16666666666666666</v>
      </c>
      <c r="E41" s="23">
        <f>'Régime Horaire'!I16</f>
        <v>0.3125</v>
      </c>
      <c r="F41" s="24">
        <f t="shared" ref="F41:F45" si="7">C41+D41</f>
        <v>0.33333333333333331</v>
      </c>
      <c r="G41" s="3"/>
      <c r="H41" s="11"/>
    </row>
    <row r="42" spans="1:8" ht="15" customHeight="1" thickBot="1" x14ac:dyDescent="0.3">
      <c r="A42" s="5" t="s">
        <v>26</v>
      </c>
      <c r="B42" s="2">
        <f>B41+1</f>
        <v>23</v>
      </c>
      <c r="C42" s="17">
        <v>0.14583333333333334</v>
      </c>
      <c r="D42" s="17">
        <v>0.14583333333333334</v>
      </c>
      <c r="E42" s="23">
        <f>'Régime Horaire'!I17</f>
        <v>0.3125</v>
      </c>
      <c r="F42" s="24">
        <f t="shared" si="7"/>
        <v>0.29166666666666669</v>
      </c>
      <c r="G42" s="3" t="s">
        <v>29</v>
      </c>
      <c r="H42" s="11"/>
    </row>
    <row r="43" spans="1:8" ht="15" customHeight="1" thickBot="1" x14ac:dyDescent="0.3">
      <c r="A43" s="5" t="s">
        <v>24</v>
      </c>
      <c r="B43" s="2">
        <f t="shared" ref="B43:B45" si="8">B42+1</f>
        <v>24</v>
      </c>
      <c r="C43" s="17">
        <v>0.16666666666666666</v>
      </c>
      <c r="D43" s="9"/>
      <c r="E43" s="23">
        <f>'Régime Horaire'!I18</f>
        <v>0.16666666666666666</v>
      </c>
      <c r="F43" s="24">
        <f t="shared" si="7"/>
        <v>0.16666666666666666</v>
      </c>
      <c r="G43" s="3"/>
      <c r="H43" s="11"/>
    </row>
    <row r="44" spans="1:8" ht="15" customHeight="1" thickBot="1" x14ac:dyDescent="0.3">
      <c r="A44" s="5" t="s">
        <v>16</v>
      </c>
      <c r="B44" s="2">
        <f t="shared" si="8"/>
        <v>25</v>
      </c>
      <c r="C44" s="9"/>
      <c r="D44" s="3"/>
      <c r="E44" s="23">
        <f>'Régime Horaire'!I19</f>
        <v>0</v>
      </c>
      <c r="F44" s="24">
        <f t="shared" si="7"/>
        <v>0</v>
      </c>
      <c r="G44" s="3"/>
      <c r="H44" s="11"/>
    </row>
    <row r="45" spans="1:8" ht="15" customHeight="1" thickBot="1" x14ac:dyDescent="0.3">
      <c r="A45" s="21" t="s">
        <v>17</v>
      </c>
      <c r="B45" s="47">
        <f t="shared" si="8"/>
        <v>26</v>
      </c>
      <c r="C45" s="3"/>
      <c r="D45" s="3"/>
      <c r="E45" s="23">
        <f>'Régime Horaire'!I20</f>
        <v>0</v>
      </c>
      <c r="F45" s="24">
        <f t="shared" si="7"/>
        <v>0</v>
      </c>
      <c r="G45" s="3"/>
      <c r="H45" s="11"/>
    </row>
    <row r="46" spans="1:8" ht="20.100000000000001" customHeight="1" thickBot="1" x14ac:dyDescent="0.3">
      <c r="A46" s="4" t="s">
        <v>1</v>
      </c>
      <c r="B46" s="3"/>
      <c r="C46" s="3"/>
      <c r="D46" s="3"/>
      <c r="E46" s="25">
        <f>SUM(E40:E45)</f>
        <v>1.125</v>
      </c>
      <c r="F46" s="25">
        <f>SUM(F40:F45)</f>
        <v>1.1354166666666667</v>
      </c>
      <c r="G46" s="35" t="s">
        <v>44</v>
      </c>
      <c r="H46" s="36">
        <f>F46-E46</f>
        <v>1.0416666666666741E-2</v>
      </c>
    </row>
    <row r="47" spans="1:8" ht="15.75" thickBot="1" x14ac:dyDescent="0.3">
      <c r="A47" s="26"/>
      <c r="B47" s="26"/>
      <c r="C47" s="26"/>
      <c r="D47" s="26"/>
      <c r="E47" s="50"/>
      <c r="F47" s="50"/>
      <c r="G47" s="48"/>
      <c r="H47" s="49"/>
    </row>
    <row r="48" spans="1:8" x14ac:dyDescent="0.25">
      <c r="A48" s="65" t="s">
        <v>38</v>
      </c>
      <c r="B48" s="32"/>
      <c r="C48" s="60" t="s">
        <v>8</v>
      </c>
      <c r="D48" s="60" t="s">
        <v>9</v>
      </c>
      <c r="E48" s="60" t="s">
        <v>3</v>
      </c>
      <c r="F48" s="60" t="s">
        <v>27</v>
      </c>
      <c r="G48" s="60" t="s">
        <v>2</v>
      </c>
      <c r="H48" s="18"/>
    </row>
    <row r="49" spans="1:8" ht="15.75" thickBot="1" x14ac:dyDescent="0.3">
      <c r="A49" s="66"/>
      <c r="B49" s="33"/>
      <c r="C49" s="61"/>
      <c r="D49" s="61"/>
      <c r="E49" s="61"/>
      <c r="F49" s="61"/>
      <c r="G49" s="61"/>
      <c r="H49" s="18"/>
    </row>
    <row r="50" spans="1:8" ht="15" customHeight="1" thickBot="1" x14ac:dyDescent="0.3">
      <c r="A50" s="5" t="s">
        <v>22</v>
      </c>
      <c r="B50" s="2">
        <f>B45+2</f>
        <v>28</v>
      </c>
      <c r="C50" s="17">
        <v>0.16666666666666666</v>
      </c>
      <c r="D50" s="17">
        <v>0.17708333333333334</v>
      </c>
      <c r="E50" s="23">
        <f>'Régime Horaire'!D24</f>
        <v>0.33333333333333331</v>
      </c>
      <c r="F50" s="24">
        <f>C50+D50</f>
        <v>0.34375</v>
      </c>
      <c r="G50" s="31" t="s">
        <v>30</v>
      </c>
      <c r="H50" s="18"/>
    </row>
    <row r="51" spans="1:8" ht="15" customHeight="1" thickBot="1" x14ac:dyDescent="0.3">
      <c r="A51" s="5" t="s">
        <v>23</v>
      </c>
      <c r="B51" s="2">
        <f>B50+1</f>
        <v>29</v>
      </c>
      <c r="C51" s="17">
        <v>0.16666666666666666</v>
      </c>
      <c r="D51" s="17">
        <v>0.16666666666666666</v>
      </c>
      <c r="E51" s="23">
        <f>'Régime Horaire'!D25</f>
        <v>0.3125</v>
      </c>
      <c r="F51" s="24">
        <f t="shared" ref="F51:F55" si="9">C51+D51</f>
        <v>0.33333333333333331</v>
      </c>
      <c r="G51" s="3"/>
      <c r="H51" s="18"/>
    </row>
    <row r="52" spans="1:8" ht="15" customHeight="1" thickBot="1" x14ac:dyDescent="0.3">
      <c r="A52" s="5" t="s">
        <v>26</v>
      </c>
      <c r="B52" s="2">
        <f>B51+1</f>
        <v>30</v>
      </c>
      <c r="C52" s="17">
        <v>0.14583333333333334</v>
      </c>
      <c r="D52" s="17">
        <v>0.14583333333333334</v>
      </c>
      <c r="E52" s="23">
        <f>'Régime Horaire'!D26</f>
        <v>0.3125</v>
      </c>
      <c r="F52" s="24">
        <f t="shared" si="9"/>
        <v>0.29166666666666669</v>
      </c>
      <c r="G52" s="3" t="s">
        <v>29</v>
      </c>
      <c r="H52" s="18"/>
    </row>
    <row r="53" spans="1:8" ht="15" customHeight="1" thickBot="1" x14ac:dyDescent="0.3">
      <c r="A53" s="5" t="s">
        <v>24</v>
      </c>
      <c r="B53" s="2">
        <f t="shared" ref="B53:B55" si="10">B52+1</f>
        <v>31</v>
      </c>
      <c r="C53" s="17">
        <v>0.16666666666666666</v>
      </c>
      <c r="D53" s="9"/>
      <c r="E53" s="23">
        <f>'Régime Horaire'!D27</f>
        <v>0.16666666666666666</v>
      </c>
      <c r="F53" s="24">
        <f t="shared" si="9"/>
        <v>0.16666666666666666</v>
      </c>
      <c r="G53" s="3"/>
      <c r="H53" s="18"/>
    </row>
    <row r="54" spans="1:8" ht="15" customHeight="1" thickBot="1" x14ac:dyDescent="0.3">
      <c r="A54" s="5" t="s">
        <v>16</v>
      </c>
      <c r="B54" s="2">
        <f t="shared" si="10"/>
        <v>32</v>
      </c>
      <c r="C54" s="9"/>
      <c r="D54" s="3"/>
      <c r="E54" s="23">
        <f>'Régime Horaire'!D28</f>
        <v>0</v>
      </c>
      <c r="F54" s="24">
        <f t="shared" si="9"/>
        <v>0</v>
      </c>
      <c r="G54" s="3"/>
      <c r="H54" s="18"/>
    </row>
    <row r="55" spans="1:8" ht="15" customHeight="1" thickBot="1" x14ac:dyDescent="0.3">
      <c r="A55" s="21" t="s">
        <v>17</v>
      </c>
      <c r="B55" s="47">
        <f t="shared" si="10"/>
        <v>33</v>
      </c>
      <c r="C55" s="3"/>
      <c r="D55" s="3"/>
      <c r="E55" s="23">
        <f>'Régime Horaire'!D29</f>
        <v>0</v>
      </c>
      <c r="F55" s="24">
        <f t="shared" si="9"/>
        <v>0</v>
      </c>
      <c r="G55" s="3"/>
      <c r="H55" s="18"/>
    </row>
    <row r="56" spans="1:8" ht="20.100000000000001" customHeight="1" thickBot="1" x14ac:dyDescent="0.3">
      <c r="A56" s="19" t="s">
        <v>1</v>
      </c>
      <c r="B56" s="3"/>
      <c r="C56" s="3"/>
      <c r="D56" s="3"/>
      <c r="E56" s="25">
        <f>SUM(E50:E55)</f>
        <v>1.125</v>
      </c>
      <c r="F56" s="25">
        <f>SUM(F50:F55)</f>
        <v>1.1354166666666667</v>
      </c>
      <c r="G56" s="35" t="s">
        <v>44</v>
      </c>
      <c r="H56" s="36">
        <f>F56-E56</f>
        <v>1.0416666666666741E-2</v>
      </c>
    </row>
    <row r="57" spans="1:8" ht="15.75" thickBot="1" x14ac:dyDescent="0.3">
      <c r="A57" s="26"/>
      <c r="B57" s="26"/>
      <c r="C57" s="26"/>
      <c r="D57" s="26"/>
      <c r="E57" s="50"/>
      <c r="F57" s="50"/>
      <c r="G57" s="48"/>
      <c r="H57" s="49"/>
    </row>
    <row r="58" spans="1:8" ht="24" customHeight="1" thickTop="1" thickBot="1" x14ac:dyDescent="0.3">
      <c r="A58" s="1"/>
      <c r="B58" s="1" t="s">
        <v>39</v>
      </c>
      <c r="C58" s="1"/>
      <c r="D58" s="67" t="s">
        <v>40</v>
      </c>
      <c r="E58" s="68"/>
      <c r="F58" s="68"/>
      <c r="G58" s="54">
        <f>H16+H26+H36+H46+H56</f>
        <v>6.2500000000000222E-2</v>
      </c>
    </row>
    <row r="59" spans="1:8" ht="24" customHeight="1" thickTop="1" x14ac:dyDescent="0.25">
      <c r="A59" s="1"/>
      <c r="B59" s="1"/>
      <c r="C59" s="1"/>
      <c r="D59" s="51"/>
      <c r="E59" s="51"/>
      <c r="F59" s="51"/>
      <c r="G59" s="52"/>
    </row>
    <row r="60" spans="1:8" x14ac:dyDescent="0.25">
      <c r="A60" s="64" t="s">
        <v>0</v>
      </c>
      <c r="B60" s="64"/>
      <c r="C60" s="64"/>
      <c r="F60" t="s">
        <v>41</v>
      </c>
    </row>
  </sheetData>
  <mergeCells count="33">
    <mergeCell ref="G18:G19"/>
    <mergeCell ref="E18:E19"/>
    <mergeCell ref="C18:C19"/>
    <mergeCell ref="A18:A19"/>
    <mergeCell ref="D18:D19"/>
    <mergeCell ref="F18:F19"/>
    <mergeCell ref="E38:E39"/>
    <mergeCell ref="C38:C39"/>
    <mergeCell ref="A38:A39"/>
    <mergeCell ref="G28:G29"/>
    <mergeCell ref="E28:E29"/>
    <mergeCell ref="C28:C29"/>
    <mergeCell ref="A28:A29"/>
    <mergeCell ref="D28:D29"/>
    <mergeCell ref="F28:F29"/>
    <mergeCell ref="D38:D39"/>
    <mergeCell ref="F38:F39"/>
    <mergeCell ref="G8:G9"/>
    <mergeCell ref="B6:C6"/>
    <mergeCell ref="A60:C60"/>
    <mergeCell ref="A48:A49"/>
    <mergeCell ref="C48:C49"/>
    <mergeCell ref="D48:D49"/>
    <mergeCell ref="E48:E49"/>
    <mergeCell ref="F48:F49"/>
    <mergeCell ref="G48:G49"/>
    <mergeCell ref="D58:F58"/>
    <mergeCell ref="A8:A9"/>
    <mergeCell ref="C8:C9"/>
    <mergeCell ref="F8:F9"/>
    <mergeCell ref="D8:D9"/>
    <mergeCell ref="E8:E9"/>
    <mergeCell ref="G38:G39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Régime Horaire</vt:lpstr>
      <vt:lpstr>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Minetto</dc:creator>
  <cp:lastModifiedBy>Alain Minetto</cp:lastModifiedBy>
  <cp:lastPrinted>2015-09-12T06:57:08Z</cp:lastPrinted>
  <dcterms:created xsi:type="dcterms:W3CDTF">2015-08-05T12:13:39Z</dcterms:created>
  <dcterms:modified xsi:type="dcterms:W3CDTF">2015-09-13T08:24:51Z</dcterms:modified>
</cp:coreProperties>
</file>