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tsi\Desktop\"/>
    </mc:Choice>
  </mc:AlternateContent>
  <bookViews>
    <workbookView xWindow="0" yWindow="0" windowWidth="20490" windowHeight="7755" activeTab="1"/>
  </bookViews>
  <sheets>
    <sheet name="DEVIS" sheetId="1" r:id="rId1"/>
    <sheet name="PROSPECTS" sheetId="2" r:id="rId2"/>
    <sheet name="OFFRE COMMERCIALE" sheetId="4" r:id="rId3"/>
  </sheets>
  <definedNames>
    <definedName name="N°PROSPECT">PROSPECTS!$A$3:$A$881</definedName>
    <definedName name="OFFRE">'OFFRE COMMERCIALE'!$A$2:$F$284</definedName>
    <definedName name="Prostect">PROSPECTS!$A$2:$I$881</definedName>
    <definedName name="REFERENCES">'OFFRE COMMERCIALE'!$A$5:$A$284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1" l="1"/>
  <c r="E12" i="1"/>
  <c r="E11" i="1"/>
  <c r="E10" i="1"/>
  <c r="D38" i="1"/>
  <c r="G36" i="1"/>
  <c r="F36" i="1"/>
  <c r="E36" i="1"/>
  <c r="G35" i="1"/>
  <c r="F35" i="1"/>
  <c r="E35" i="1"/>
  <c r="G34" i="1"/>
  <c r="F34" i="1"/>
  <c r="E34" i="1"/>
  <c r="G33" i="1"/>
  <c r="F33" i="1"/>
  <c r="E33" i="1"/>
  <c r="G32" i="1"/>
  <c r="F32" i="1"/>
  <c r="E32" i="1"/>
  <c r="G31" i="1"/>
  <c r="F31" i="1"/>
  <c r="E31" i="1"/>
  <c r="C31" i="1"/>
  <c r="B31" i="1"/>
  <c r="G30" i="1"/>
  <c r="F30" i="1"/>
  <c r="E30" i="1"/>
  <c r="C30" i="1"/>
  <c r="B30" i="1"/>
  <c r="G29" i="1"/>
  <c r="F29" i="1"/>
  <c r="E29" i="1"/>
  <c r="C29" i="1"/>
  <c r="B29" i="1"/>
  <c r="G28" i="1"/>
  <c r="F28" i="1"/>
  <c r="E28" i="1"/>
  <c r="C28" i="1"/>
  <c r="B28" i="1"/>
  <c r="G27" i="1"/>
  <c r="F27" i="1"/>
  <c r="E27" i="1"/>
  <c r="C27" i="1"/>
  <c r="B27" i="1"/>
  <c r="G26" i="1"/>
  <c r="F26" i="1"/>
  <c r="E26" i="1"/>
  <c r="C26" i="1"/>
  <c r="B26" i="1"/>
  <c r="G25" i="1"/>
  <c r="F25" i="1"/>
  <c r="E25" i="1"/>
  <c r="C25" i="1"/>
  <c r="B25" i="1"/>
  <c r="G24" i="1"/>
  <c r="F24" i="1"/>
  <c r="E24" i="1"/>
  <c r="C24" i="1"/>
  <c r="B24" i="1"/>
  <c r="F23" i="1"/>
  <c r="E23" i="1"/>
  <c r="G23" i="1" s="1"/>
  <c r="C23" i="1"/>
  <c r="B23" i="1"/>
  <c r="F22" i="1"/>
  <c r="E22" i="1"/>
  <c r="G22" i="1" s="1"/>
  <c r="C22" i="1"/>
  <c r="B22" i="1"/>
  <c r="F21" i="1"/>
  <c r="E21" i="1"/>
  <c r="G21" i="1" s="1"/>
  <c r="C21" i="1"/>
  <c r="B21" i="1"/>
  <c r="F20" i="1"/>
  <c r="E20" i="1"/>
  <c r="G20" i="1" s="1"/>
  <c r="C20" i="1"/>
  <c r="B20" i="1"/>
  <c r="B4" i="1"/>
  <c r="F42" i="1" l="1"/>
</calcChain>
</file>

<file path=xl/sharedStrings.xml><?xml version="1.0" encoding="utf-8"?>
<sst xmlns="http://schemas.openxmlformats.org/spreadsheetml/2006/main" count="290" uniqueCount="212">
  <si>
    <t>DEVIS</t>
  </si>
  <si>
    <t>Date</t>
  </si>
  <si>
    <t>Numéro</t>
  </si>
  <si>
    <t>N° Prospect:</t>
  </si>
  <si>
    <t>PRO4</t>
  </si>
  <si>
    <t>94000 Creteil</t>
  </si>
  <si>
    <t>Estimation de la durée de la prestation:</t>
  </si>
  <si>
    <t>Référence</t>
  </si>
  <si>
    <t>Prestation</t>
  </si>
  <si>
    <t>Designation</t>
  </si>
  <si>
    <t>Quantité</t>
  </si>
  <si>
    <t>P.U</t>
  </si>
  <si>
    <t>TVA</t>
  </si>
  <si>
    <t>Prix total</t>
  </si>
  <si>
    <t>INF-0001</t>
  </si>
  <si>
    <t>INF-0002</t>
  </si>
  <si>
    <t>ADM -0001</t>
  </si>
  <si>
    <t>PROD -0001</t>
  </si>
  <si>
    <t>Devis valable 30 jours soit jusqu'au:</t>
  </si>
  <si>
    <t>NET A PAYER:</t>
  </si>
  <si>
    <t xml:space="preserve">ACOMPTE </t>
  </si>
  <si>
    <t>CONDITIONS</t>
  </si>
  <si>
    <t>En cas d'acceptation du devis il sera demandé 50% du montant total</t>
  </si>
  <si>
    <t>Les 50% restants devront être réglés à la remise des travaux</t>
  </si>
  <si>
    <t>Tous vos travaux seront réalisés de manière indépendante</t>
  </si>
  <si>
    <t>Un devis sera établit pour chaque travaux</t>
  </si>
  <si>
    <t>Si vous approuvez notre devis et nos conditions, envoyez-nous un mail de confirmation à l'adresse  suivante : roger.kouassi@radiovibe.fr</t>
  </si>
  <si>
    <t>Les règlements se font en espèce ou par virement</t>
  </si>
  <si>
    <t>Notre structure n'est pas assujetie à la TVA</t>
  </si>
  <si>
    <t>LISTE DES PROSPECTS Akwaba Musik</t>
  </si>
  <si>
    <t>N° Prostect</t>
  </si>
  <si>
    <t>Civilité</t>
  </si>
  <si>
    <t>Nom</t>
  </si>
  <si>
    <t>Prenom</t>
  </si>
  <si>
    <t>Adresse</t>
  </si>
  <si>
    <t>CP</t>
  </si>
  <si>
    <t>Ville</t>
  </si>
  <si>
    <t>N° téléphone</t>
  </si>
  <si>
    <t>Email</t>
  </si>
  <si>
    <t>PRO1</t>
  </si>
  <si>
    <t>Mr</t>
  </si>
  <si>
    <t>Musique</t>
  </si>
  <si>
    <t>Creteil</t>
  </si>
  <si>
    <t>06 06 06 06 06</t>
  </si>
  <si>
    <t>PRO2</t>
  </si>
  <si>
    <t>Mme</t>
  </si>
  <si>
    <t>Paris</t>
  </si>
  <si>
    <t>06 07 07 07 07</t>
  </si>
  <si>
    <t>PRO3</t>
  </si>
  <si>
    <t>PRO5</t>
  </si>
  <si>
    <t>PRO6</t>
  </si>
  <si>
    <t>PRO7</t>
  </si>
  <si>
    <t>PRO8</t>
  </si>
  <si>
    <t>PRO9</t>
  </si>
  <si>
    <t>12 rue de port aux lions</t>
  </si>
  <si>
    <t>Charenton le pont</t>
  </si>
  <si>
    <t>09 09 09 09 09</t>
  </si>
  <si>
    <t>PRO10</t>
  </si>
  <si>
    <t>PRO11</t>
  </si>
  <si>
    <t>PRO12</t>
  </si>
  <si>
    <t>PRO13</t>
  </si>
  <si>
    <t>PRO14</t>
  </si>
  <si>
    <t>DESIGNATION</t>
  </si>
  <si>
    <t>INFOGRAPHIE</t>
  </si>
  <si>
    <t>REFERENCE</t>
  </si>
  <si>
    <t>PRESTATION</t>
  </si>
  <si>
    <t>PU HT</t>
  </si>
  <si>
    <t>CODE TVA</t>
  </si>
  <si>
    <t>PU TTC</t>
  </si>
  <si>
    <t>Manga</t>
  </si>
  <si>
    <t>INF</t>
  </si>
  <si>
    <t>LOGO1</t>
  </si>
  <si>
    <t>INF-0003</t>
  </si>
  <si>
    <t>LOGO2</t>
  </si>
  <si>
    <t>INF-0004</t>
  </si>
  <si>
    <t>LOGO3</t>
  </si>
  <si>
    <t>INF-0005</t>
  </si>
  <si>
    <t>LOGO4</t>
  </si>
  <si>
    <t>INF-0006</t>
  </si>
  <si>
    <t>affiche</t>
  </si>
  <si>
    <t>INF-0007</t>
  </si>
  <si>
    <t>carte de visite</t>
  </si>
  <si>
    <t>INF-0008</t>
  </si>
  <si>
    <t>INF-0009</t>
  </si>
  <si>
    <t>INF-0010</t>
  </si>
  <si>
    <t>INF-0011</t>
  </si>
  <si>
    <t>INF-0012</t>
  </si>
  <si>
    <t>INF-0013</t>
  </si>
  <si>
    <t>INF-0014</t>
  </si>
  <si>
    <t>INF-0015</t>
  </si>
  <si>
    <t>INF-0016</t>
  </si>
  <si>
    <t>INF-0017</t>
  </si>
  <si>
    <t>INF-0018</t>
  </si>
  <si>
    <t>INF-0019</t>
  </si>
  <si>
    <t>INF-0020</t>
  </si>
  <si>
    <t>PRODUCTION</t>
  </si>
  <si>
    <t>mixage</t>
  </si>
  <si>
    <t>PROD</t>
  </si>
  <si>
    <t>PROD -0002</t>
  </si>
  <si>
    <t>PROD -0003</t>
  </si>
  <si>
    <t>PROD -0004</t>
  </si>
  <si>
    <t>PROD -0005</t>
  </si>
  <si>
    <t>PROD -0006</t>
  </si>
  <si>
    <t>PROD -0007</t>
  </si>
  <si>
    <t>PROD -0008</t>
  </si>
  <si>
    <t>PROD -0009</t>
  </si>
  <si>
    <t>PROD -0010</t>
  </si>
  <si>
    <t>PROD -0011</t>
  </si>
  <si>
    <t>PROD -0012</t>
  </si>
  <si>
    <t>PROD -0013</t>
  </si>
  <si>
    <t>PROD -0014</t>
  </si>
  <si>
    <t>PROD -0015</t>
  </si>
  <si>
    <t>PROD -0016</t>
  </si>
  <si>
    <t>PROD -0017</t>
  </si>
  <si>
    <t>ADMINISTRATIF</t>
  </si>
  <si>
    <t>ADM</t>
  </si>
  <si>
    <t>ADM -0002</t>
  </si>
  <si>
    <t>ADM -0003</t>
  </si>
  <si>
    <t>ADM -0004</t>
  </si>
  <si>
    <t>ADM -0005</t>
  </si>
  <si>
    <t>ADM -0006</t>
  </si>
  <si>
    <t>ADM -0007</t>
  </si>
  <si>
    <t>ADM -0008</t>
  </si>
  <si>
    <t>ADM -0009</t>
  </si>
  <si>
    <t>ADM -0010</t>
  </si>
  <si>
    <t>ADM -0011</t>
  </si>
  <si>
    <t>ADM -0012</t>
  </si>
  <si>
    <t>ADM -0013</t>
  </si>
  <si>
    <t>ADM -0014</t>
  </si>
  <si>
    <t>ADM -0015</t>
  </si>
  <si>
    <t>ADM -0016</t>
  </si>
  <si>
    <t>ADM -0017</t>
  </si>
  <si>
    <t>TIRAGE</t>
  </si>
  <si>
    <t>PUHT</t>
  </si>
  <si>
    <t>TIR-0001</t>
  </si>
  <si>
    <t>TIR-0002</t>
  </si>
  <si>
    <t>TIR-0003</t>
  </si>
  <si>
    <t>TIR-0004</t>
  </si>
  <si>
    <t>TIR-0005</t>
  </si>
  <si>
    <t>TIR-0006</t>
  </si>
  <si>
    <t>TIR-0007</t>
  </si>
  <si>
    <t>TIR-0008</t>
  </si>
  <si>
    <t>TIR-0009</t>
  </si>
  <si>
    <t>TIR-0010</t>
  </si>
  <si>
    <t>TIR-0011</t>
  </si>
  <si>
    <t>TIR-0012</t>
  </si>
  <si>
    <t>TIR-0013</t>
  </si>
  <si>
    <t>TIR-0014</t>
  </si>
  <si>
    <t>TIR-0015</t>
  </si>
  <si>
    <t>TIR-0016</t>
  </si>
  <si>
    <t>TIR-0017</t>
  </si>
  <si>
    <t>TIR-0018</t>
  </si>
  <si>
    <t>TIR-0019</t>
  </si>
  <si>
    <t>TIR-0020</t>
  </si>
  <si>
    <t>TIR-0021</t>
  </si>
  <si>
    <t>TIR-0022</t>
  </si>
  <si>
    <t>TIR-0023</t>
  </si>
  <si>
    <t>TIR-0024</t>
  </si>
  <si>
    <t>TIR-0025</t>
  </si>
  <si>
    <t>TIR-0026</t>
  </si>
  <si>
    <t>TIR-0027</t>
  </si>
  <si>
    <t>TIR-0028</t>
  </si>
  <si>
    <t>TIR-0029</t>
  </si>
  <si>
    <t>TIR-0030</t>
  </si>
  <si>
    <t>VIDEO</t>
  </si>
  <si>
    <t>VID-0001</t>
  </si>
  <si>
    <t>VID-0002</t>
  </si>
  <si>
    <t>VID-0003</t>
  </si>
  <si>
    <t>VID-0004</t>
  </si>
  <si>
    <t>VID-0005</t>
  </si>
  <si>
    <t>VID-0006</t>
  </si>
  <si>
    <t>VID-0007</t>
  </si>
  <si>
    <t>VID-0008</t>
  </si>
  <si>
    <t>VID-0009</t>
  </si>
  <si>
    <t>VID-0010</t>
  </si>
  <si>
    <t>VID-0011</t>
  </si>
  <si>
    <t>VID-0012</t>
  </si>
  <si>
    <t>VID-0013</t>
  </si>
  <si>
    <t>VID-0014</t>
  </si>
  <si>
    <t>VID-0015</t>
  </si>
  <si>
    <t>VID-0016</t>
  </si>
  <si>
    <t>VID-0017</t>
  </si>
  <si>
    <t>VID-0018</t>
  </si>
  <si>
    <t>VID-0019</t>
  </si>
  <si>
    <t>VID-0020</t>
  </si>
  <si>
    <t>VID-0021</t>
  </si>
  <si>
    <t>VID-0022</t>
  </si>
  <si>
    <t>VID-0023</t>
  </si>
  <si>
    <t>VID-0024</t>
  </si>
  <si>
    <t>VID-0025</t>
  </si>
  <si>
    <t>VID-0026</t>
  </si>
  <si>
    <t>VID-0027</t>
  </si>
  <si>
    <t>VID-0028</t>
  </si>
  <si>
    <t>VID-0029</t>
  </si>
  <si>
    <t>VID-0030</t>
  </si>
  <si>
    <t>YES YOU CAN</t>
  </si>
  <si>
    <t>12 rue YES I WILL</t>
  </si>
  <si>
    <t>Tel: 06 56 80 25 56</t>
  </si>
  <si>
    <t>YESIAM@YESITIS.fr</t>
  </si>
  <si>
    <t xml:space="preserve">N° SiRET: </t>
  </si>
  <si>
    <t>Batis</t>
  </si>
  <si>
    <t>Jean-Jean</t>
  </si>
  <si>
    <t>Sophie</t>
  </si>
  <si>
    <t>batismusique@yahoo.fr</t>
  </si>
  <si>
    <t>jeanjeansophie@yahoo.fr</t>
  </si>
  <si>
    <t>Bernard</t>
  </si>
  <si>
    <t>Moise</t>
  </si>
  <si>
    <t>mbernard@hotmail.fr</t>
  </si>
  <si>
    <t>10 rue test test</t>
  </si>
  <si>
    <t xml:space="preserve">Offre commerciale </t>
  </si>
  <si>
    <t>Saisie/page</t>
  </si>
  <si>
    <t>5 av. des Champs Elysés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</si>
</sst>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#,##0.00\ &quot;€&quot;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Arial"/>
      <family val="2"/>
    </font>
    <font>
      <b/>
      <sz val="12"/>
      <color theme="1"/>
      <name val="Arial"/>
      <family val="2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u/>
      <sz val="11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0"/>
      <name val="Arial"/>
      <family val="2"/>
    </font>
    <font>
      <sz val="10"/>
      <name val="Arial"/>
      <family val="2"/>
    </font>
    <font>
      <sz val="12"/>
      <color theme="1"/>
      <name val="Calibri"/>
      <family val="2"/>
      <scheme val="minor"/>
    </font>
    <font>
      <i/>
      <sz val="10"/>
      <color theme="0"/>
      <name val="Arial"/>
      <family val="2"/>
    </font>
    <font>
      <i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56">
    <xf numFmtId="0" fontId="0" fillId="0" borderId="0" xfId="0"/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center"/>
    </xf>
    <xf numFmtId="14" fontId="0" fillId="0" borderId="0" xfId="0" applyNumberFormat="1" applyFont="1"/>
    <xf numFmtId="0" fontId="0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7" fillId="0" borderId="0" xfId="0" applyFont="1"/>
    <xf numFmtId="0" fontId="0" fillId="0" borderId="0" xfId="0" applyAlignment="1">
      <alignment horizontal="left"/>
    </xf>
    <xf numFmtId="0" fontId="0" fillId="0" borderId="0" xfId="0" applyAlignment="1"/>
    <xf numFmtId="164" fontId="0" fillId="0" borderId="0" xfId="0" applyNumberFormat="1"/>
    <xf numFmtId="0" fontId="9" fillId="0" borderId="0" xfId="1" applyFont="1" applyAlignment="1">
      <alignment horizontal="left"/>
    </xf>
    <xf numFmtId="0" fontId="0" fillId="0" borderId="1" xfId="0" applyBorder="1" applyAlignment="1">
      <alignment horizontal="center"/>
    </xf>
    <xf numFmtId="0" fontId="0" fillId="0" borderId="1" xfId="0" applyBorder="1"/>
    <xf numFmtId="165" fontId="0" fillId="0" borderId="1" xfId="0" applyNumberFormat="1" applyBorder="1"/>
    <xf numFmtId="0" fontId="0" fillId="0" borderId="1" xfId="0" applyNumberFormat="1" applyBorder="1"/>
    <xf numFmtId="165" fontId="0" fillId="0" borderId="0" xfId="0" applyNumberFormat="1"/>
    <xf numFmtId="0" fontId="10" fillId="0" borderId="0" xfId="0" applyFont="1" applyAlignment="1">
      <alignment horizontal="left"/>
    </xf>
    <xf numFmtId="14" fontId="10" fillId="0" borderId="0" xfId="0" applyNumberFormat="1" applyFont="1" applyAlignment="1">
      <alignment horizontal="right"/>
    </xf>
    <xf numFmtId="10" fontId="0" fillId="0" borderId="0" xfId="0" applyNumberFormat="1"/>
    <xf numFmtId="0" fontId="11" fillId="0" borderId="0" xfId="0" applyFont="1" applyBorder="1" applyAlignment="1">
      <alignment wrapText="1"/>
    </xf>
    <xf numFmtId="0" fontId="12" fillId="0" borderId="0" xfId="0" applyFont="1" applyBorder="1" applyAlignment="1">
      <alignment wrapText="1"/>
    </xf>
    <xf numFmtId="165" fontId="5" fillId="0" borderId="0" xfId="0" applyNumberFormat="1" applyFont="1" applyAlignment="1">
      <alignment horizontal="right"/>
    </xf>
    <xf numFmtId="165" fontId="13" fillId="0" borderId="0" xfId="0" applyNumberFormat="1" applyFont="1" applyAlignment="1">
      <alignment horizontal="center"/>
    </xf>
    <xf numFmtId="0" fontId="1" fillId="0" borderId="0" xfId="0" applyFont="1" applyAlignment="1">
      <alignment horizontal="right"/>
    </xf>
    <xf numFmtId="0" fontId="11" fillId="0" borderId="0" xfId="0" applyFont="1" applyBorder="1" applyAlignmen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8" fillId="0" borderId="0" xfId="1"/>
    <xf numFmtId="0" fontId="7" fillId="0" borderId="0" xfId="0" applyFont="1" applyAlignment="1">
      <alignment horizontal="center" vertical="center" wrapText="1"/>
    </xf>
    <xf numFmtId="0" fontId="1" fillId="2" borderId="2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left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wrapText="1"/>
    </xf>
    <xf numFmtId="0" fontId="0" fillId="0" borderId="0" xfId="0" applyBorder="1" applyAlignment="1">
      <alignment wrapText="1"/>
    </xf>
    <xf numFmtId="0" fontId="0" fillId="0" borderId="1" xfId="0" applyFont="1" applyBorder="1" applyAlignment="1">
      <alignment horizontal="left"/>
    </xf>
    <xf numFmtId="0" fontId="0" fillId="0" borderId="0" xfId="0" applyBorder="1"/>
    <xf numFmtId="165" fontId="0" fillId="0" borderId="0" xfId="0" applyNumberFormat="1" applyBorder="1"/>
    <xf numFmtId="165" fontId="0" fillId="0" borderId="1" xfId="0" applyNumberFormat="1" applyBorder="1" applyAlignment="1">
      <alignment horizontal="right"/>
    </xf>
    <xf numFmtId="0" fontId="0" fillId="0" borderId="0" xfId="0" applyBorder="1" applyAlignment="1">
      <alignment horizontal="center"/>
    </xf>
    <xf numFmtId="0" fontId="5" fillId="3" borderId="2" xfId="0" applyFont="1" applyFill="1" applyBorder="1" applyAlignment="1">
      <alignment horizontal="left"/>
    </xf>
    <xf numFmtId="0" fontId="1" fillId="0" borderId="1" xfId="0" applyFont="1" applyFill="1" applyBorder="1" applyAlignment="1">
      <alignment horizontal="center"/>
    </xf>
    <xf numFmtId="0" fontId="5" fillId="4" borderId="2" xfId="0" applyFont="1" applyFill="1" applyBorder="1" applyAlignment="1">
      <alignment horizontal="left"/>
    </xf>
    <xf numFmtId="0" fontId="8" fillId="0" borderId="0" xfId="1" applyAlignment="1">
      <alignment horizontal="left"/>
    </xf>
    <xf numFmtId="0" fontId="14" fillId="0" borderId="0" xfId="0" applyFont="1" applyBorder="1" applyAlignment="1">
      <alignment horizontal="left"/>
    </xf>
    <xf numFmtId="0" fontId="15" fillId="0" borderId="0" xfId="0" applyFont="1" applyAlignment="1">
      <alignment horizontal="left"/>
    </xf>
    <xf numFmtId="0" fontId="15" fillId="0" borderId="0" xfId="0" applyFont="1" applyAlignment="1"/>
    <xf numFmtId="0" fontId="15" fillId="0" borderId="0" xfId="0" applyFont="1" applyAlignment="1">
      <alignment horizontal="left" wrapText="1"/>
    </xf>
    <xf numFmtId="0" fontId="2" fillId="0" borderId="0" xfId="0" applyFont="1" applyAlignment="1"/>
    <xf numFmtId="0" fontId="2" fillId="0" borderId="0" xfId="0" applyFont="1"/>
    <xf numFmtId="0" fontId="5" fillId="0" borderId="2" xfId="0" applyFont="1" applyFill="1" applyBorder="1" applyAlignment="1">
      <alignment horizontal="left"/>
    </xf>
    <xf numFmtId="0" fontId="5" fillId="0" borderId="2" xfId="0" applyFont="1" applyFill="1" applyBorder="1" applyAlignment="1">
      <alignment horizontal="left" wrapText="1"/>
    </xf>
    <xf numFmtId="0" fontId="1" fillId="0" borderId="2" xfId="0" applyFont="1" applyFill="1" applyBorder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484094</xdr:colOff>
      <xdr:row>53</xdr:row>
      <xdr:rowOff>15128</xdr:rowOff>
    </xdr:from>
    <xdr:to>
      <xdr:col>17</xdr:col>
      <xdr:colOff>87406</xdr:colOff>
      <xdr:row>54</xdr:row>
      <xdr:rowOff>100853</xdr:rowOff>
    </xdr:to>
    <xdr:sp macro="" textlink="">
      <xdr:nvSpPr>
        <xdr:cNvPr id="2" name="ZoneTexte 1"/>
        <xdr:cNvSpPr txBox="1"/>
      </xdr:nvSpPr>
      <xdr:spPr>
        <a:xfrm>
          <a:off x="9475694" y="10435478"/>
          <a:ext cx="5699312" cy="2762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9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YESIAM@YESITIS.fr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mbernard@hotmail.fr" TargetMode="External"/><Relationship Id="rId2" Type="http://schemas.openxmlformats.org/officeDocument/2006/relationships/hyperlink" Target="mailto:jeanjeansophie@yahoo.fr" TargetMode="External"/><Relationship Id="rId1" Type="http://schemas.openxmlformats.org/officeDocument/2006/relationships/hyperlink" Target="mailto:batismusique@yahoo.f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0"/>
  <sheetViews>
    <sheetView topLeftCell="A2" zoomScaleNormal="100" workbookViewId="0">
      <selection activeCell="F21" sqref="F21"/>
    </sheetView>
  </sheetViews>
  <sheetFormatPr baseColWidth="10" defaultRowHeight="15" x14ac:dyDescent="0.25"/>
  <cols>
    <col min="1" max="1" width="10.28515625" customWidth="1"/>
    <col min="2" max="2" width="46.42578125" customWidth="1"/>
    <col min="3" max="3" width="13.7109375" customWidth="1"/>
    <col min="4" max="4" width="9.85546875" customWidth="1"/>
    <col min="5" max="5" width="9.42578125" bestFit="1" customWidth="1"/>
    <col min="6" max="6" width="7.28515625" customWidth="1"/>
    <col min="7" max="7" width="14" customWidth="1"/>
    <col min="8" max="8" width="12.42578125" bestFit="1" customWidth="1"/>
  </cols>
  <sheetData>
    <row r="1" spans="1:8" ht="20.25" x14ac:dyDescent="0.3">
      <c r="A1" s="1" t="s">
        <v>0</v>
      </c>
      <c r="B1" s="1"/>
      <c r="C1" s="1"/>
      <c r="D1" s="1"/>
      <c r="E1" s="1"/>
      <c r="F1" s="1"/>
      <c r="G1" s="1"/>
    </row>
    <row r="2" spans="1:8" x14ac:dyDescent="0.25">
      <c r="A2" s="2"/>
      <c r="B2" s="2"/>
      <c r="C2" s="2"/>
      <c r="D2" s="2"/>
      <c r="E2" s="2"/>
      <c r="F2" s="2"/>
      <c r="G2" s="2"/>
    </row>
    <row r="3" spans="1:8" ht="15.75" x14ac:dyDescent="0.25">
      <c r="B3" s="3" t="s">
        <v>1</v>
      </c>
      <c r="C3" s="4" t="s">
        <v>2</v>
      </c>
      <c r="D3" s="4"/>
    </row>
    <row r="4" spans="1:8" x14ac:dyDescent="0.25">
      <c r="B4" s="5">
        <f ca="1">TODAY()</f>
        <v>42129</v>
      </c>
      <c r="C4" s="6"/>
      <c r="D4" s="6"/>
    </row>
    <row r="8" spans="1:8" ht="15.75" x14ac:dyDescent="0.25">
      <c r="A8" s="7" t="s">
        <v>195</v>
      </c>
      <c r="B8" s="7"/>
      <c r="C8" s="7"/>
    </row>
    <row r="9" spans="1:8" ht="18.75" x14ac:dyDescent="0.3">
      <c r="A9" s="8" t="s">
        <v>196</v>
      </c>
      <c r="B9" s="8"/>
      <c r="E9" s="9" t="s">
        <v>3</v>
      </c>
      <c r="F9" s="9"/>
      <c r="G9" s="10" t="s">
        <v>39</v>
      </c>
    </row>
    <row r="10" spans="1:8" x14ac:dyDescent="0.25">
      <c r="A10" s="8" t="s">
        <v>5</v>
      </c>
      <c r="B10" s="8"/>
      <c r="E10" s="11" t="str">
        <f>CONCATENATE(VLOOKUP(G9,Prostect,2)," ",VLOOKUP(G9,Prostect,3)," ",VLOOKUP(G9,Prostect,4))</f>
        <v>Mr Batis Musique</v>
      </c>
      <c r="F10" s="11"/>
      <c r="G10" s="11"/>
      <c r="H10" s="12"/>
    </row>
    <row r="11" spans="1:8" x14ac:dyDescent="0.25">
      <c r="A11" s="8" t="s">
        <v>197</v>
      </c>
      <c r="B11" s="8"/>
      <c r="D11" s="13"/>
      <c r="E11" s="11" t="str">
        <f>VLOOKUP(G9,Prostect,5)</f>
        <v>10 rue test test</v>
      </c>
      <c r="F11" s="11"/>
      <c r="G11" s="11"/>
      <c r="H11" s="12"/>
    </row>
    <row r="12" spans="1:8" x14ac:dyDescent="0.25">
      <c r="A12" s="46" t="s">
        <v>198</v>
      </c>
      <c r="B12" s="14"/>
      <c r="C12" s="13"/>
      <c r="D12" s="13"/>
      <c r="E12" s="11" t="str">
        <f>CONCATENATE(VLOOKUP(G9,Prostect,6)," ",VLOOKUP(G9,Prostect,7))</f>
        <v>94000 Creteil</v>
      </c>
      <c r="F12" s="11"/>
      <c r="G12" s="11"/>
    </row>
    <row r="13" spans="1:8" x14ac:dyDescent="0.25">
      <c r="A13" s="8" t="s">
        <v>199</v>
      </c>
      <c r="B13" s="8"/>
      <c r="E13" s="11" t="str">
        <f>VLOOKUP(G9,Prostect,8)</f>
        <v>06 06 06 06 06</v>
      </c>
      <c r="F13" s="11"/>
      <c r="G13" s="11"/>
    </row>
    <row r="17" spans="1:7" x14ac:dyDescent="0.25">
      <c r="A17" t="s">
        <v>6</v>
      </c>
    </row>
    <row r="19" spans="1:7" x14ac:dyDescent="0.25">
      <c r="A19" s="15" t="s">
        <v>7</v>
      </c>
      <c r="B19" s="15" t="s">
        <v>8</v>
      </c>
      <c r="C19" s="15" t="s">
        <v>9</v>
      </c>
      <c r="D19" s="15" t="s">
        <v>10</v>
      </c>
      <c r="E19" s="15" t="s">
        <v>11</v>
      </c>
      <c r="F19" s="15" t="s">
        <v>12</v>
      </c>
      <c r="G19" s="15" t="s">
        <v>13</v>
      </c>
    </row>
    <row r="20" spans="1:7" x14ac:dyDescent="0.25">
      <c r="A20" s="16" t="s">
        <v>14</v>
      </c>
      <c r="B20" s="16" t="str">
        <f t="shared" ref="B20:B31" si="0">IF(A20="","",VLOOKUP(A20,OFFRE,2))</f>
        <v>Manga</v>
      </c>
      <c r="C20" s="16" t="str">
        <f t="shared" ref="C20:C31" si="1">IF(A20="","",VLOOKUP(A20,OFFRE,3))</f>
        <v>INF</v>
      </c>
      <c r="D20" s="16"/>
      <c r="E20" s="17">
        <f t="shared" ref="E20:E36" si="2">IF(A20="","",VLOOKUP(A20,OFFRE,4))</f>
        <v>78</v>
      </c>
      <c r="F20" s="18">
        <f t="shared" ref="F20:F36" si="3">IF(A20="","",VLOOKUP(A20,OFFRE,5))</f>
        <v>1</v>
      </c>
      <c r="G20" s="17">
        <f>IF(A20="","",E20*D20)</f>
        <v>0</v>
      </c>
    </row>
    <row r="21" spans="1:7" x14ac:dyDescent="0.25">
      <c r="A21" s="16" t="s">
        <v>15</v>
      </c>
      <c r="B21" s="16" t="str">
        <f t="shared" si="0"/>
        <v>LOGO1</v>
      </c>
      <c r="C21" s="16" t="str">
        <f t="shared" si="1"/>
        <v>INF</v>
      </c>
      <c r="D21" s="16"/>
      <c r="E21" s="17">
        <f t="shared" si="2"/>
        <v>50</v>
      </c>
      <c r="F21" s="18">
        <f t="shared" si="3"/>
        <v>1</v>
      </c>
      <c r="G21" s="17">
        <f t="shared" ref="G21:G36" si="4">IF(A21="","",E21*D21)</f>
        <v>0</v>
      </c>
    </row>
    <row r="22" spans="1:7" x14ac:dyDescent="0.25">
      <c r="A22" s="16" t="s">
        <v>134</v>
      </c>
      <c r="B22" s="16">
        <f t="shared" si="0"/>
        <v>0</v>
      </c>
      <c r="C22" s="16" t="str">
        <f t="shared" si="1"/>
        <v>ADM</v>
      </c>
      <c r="D22" s="16"/>
      <c r="E22" s="17">
        <f t="shared" si="2"/>
        <v>0</v>
      </c>
      <c r="F22" s="18">
        <f t="shared" si="3"/>
        <v>0</v>
      </c>
      <c r="G22" s="17">
        <f t="shared" si="4"/>
        <v>0</v>
      </c>
    </row>
    <row r="23" spans="1:7" x14ac:dyDescent="0.25">
      <c r="A23" s="16" t="s">
        <v>17</v>
      </c>
      <c r="B23" s="16">
        <f t="shared" si="0"/>
        <v>0</v>
      </c>
      <c r="C23" s="16" t="str">
        <f t="shared" si="1"/>
        <v>INF</v>
      </c>
      <c r="D23" s="16"/>
      <c r="E23" s="17">
        <f t="shared" si="2"/>
        <v>0</v>
      </c>
      <c r="F23" s="18">
        <f t="shared" si="3"/>
        <v>0</v>
      </c>
      <c r="G23" s="17">
        <f t="shared" si="4"/>
        <v>0</v>
      </c>
    </row>
    <row r="24" spans="1:7" x14ac:dyDescent="0.25">
      <c r="A24" s="16"/>
      <c r="B24" s="16" t="str">
        <f t="shared" si="0"/>
        <v/>
      </c>
      <c r="C24" s="16" t="str">
        <f t="shared" si="1"/>
        <v/>
      </c>
      <c r="D24" s="16"/>
      <c r="E24" s="17" t="str">
        <f t="shared" si="2"/>
        <v/>
      </c>
      <c r="F24" s="18" t="str">
        <f t="shared" si="3"/>
        <v/>
      </c>
      <c r="G24" s="17" t="str">
        <f t="shared" si="4"/>
        <v/>
      </c>
    </row>
    <row r="25" spans="1:7" x14ac:dyDescent="0.25">
      <c r="A25" s="16"/>
      <c r="B25" s="16" t="str">
        <f t="shared" si="0"/>
        <v/>
      </c>
      <c r="C25" s="16" t="str">
        <f t="shared" si="1"/>
        <v/>
      </c>
      <c r="D25" s="16"/>
      <c r="E25" s="17" t="str">
        <f t="shared" si="2"/>
        <v/>
      </c>
      <c r="F25" s="18" t="str">
        <f t="shared" si="3"/>
        <v/>
      </c>
      <c r="G25" s="17" t="str">
        <f t="shared" si="4"/>
        <v/>
      </c>
    </row>
    <row r="26" spans="1:7" x14ac:dyDescent="0.25">
      <c r="A26" s="16"/>
      <c r="B26" s="16" t="str">
        <f t="shared" si="0"/>
        <v/>
      </c>
      <c r="C26" s="16" t="str">
        <f t="shared" si="1"/>
        <v/>
      </c>
      <c r="D26" s="16"/>
      <c r="E26" s="17" t="str">
        <f t="shared" si="2"/>
        <v/>
      </c>
      <c r="F26" s="18" t="str">
        <f t="shared" si="3"/>
        <v/>
      </c>
      <c r="G26" s="17" t="str">
        <f t="shared" si="4"/>
        <v/>
      </c>
    </row>
    <row r="27" spans="1:7" x14ac:dyDescent="0.25">
      <c r="A27" s="16"/>
      <c r="B27" s="16" t="str">
        <f t="shared" si="0"/>
        <v/>
      </c>
      <c r="C27" s="16" t="str">
        <f t="shared" si="1"/>
        <v/>
      </c>
      <c r="D27" s="16"/>
      <c r="E27" s="17" t="str">
        <f t="shared" si="2"/>
        <v/>
      </c>
      <c r="F27" s="18" t="str">
        <f t="shared" si="3"/>
        <v/>
      </c>
      <c r="G27" s="17" t="str">
        <f t="shared" si="4"/>
        <v/>
      </c>
    </row>
    <row r="28" spans="1:7" x14ac:dyDescent="0.25">
      <c r="A28" s="16"/>
      <c r="B28" s="16" t="str">
        <f t="shared" si="0"/>
        <v/>
      </c>
      <c r="C28" s="16" t="str">
        <f t="shared" si="1"/>
        <v/>
      </c>
      <c r="D28" s="16"/>
      <c r="E28" s="17" t="str">
        <f t="shared" si="2"/>
        <v/>
      </c>
      <c r="F28" s="18" t="str">
        <f t="shared" si="3"/>
        <v/>
      </c>
      <c r="G28" s="17" t="str">
        <f t="shared" si="4"/>
        <v/>
      </c>
    </row>
    <row r="29" spans="1:7" x14ac:dyDescent="0.25">
      <c r="A29" s="16"/>
      <c r="B29" s="16" t="str">
        <f t="shared" si="0"/>
        <v/>
      </c>
      <c r="C29" s="16" t="str">
        <f t="shared" si="1"/>
        <v/>
      </c>
      <c r="D29" s="16"/>
      <c r="E29" s="17" t="str">
        <f t="shared" si="2"/>
        <v/>
      </c>
      <c r="F29" s="18" t="str">
        <f t="shared" si="3"/>
        <v/>
      </c>
      <c r="G29" s="17" t="str">
        <f t="shared" si="4"/>
        <v/>
      </c>
    </row>
    <row r="30" spans="1:7" x14ac:dyDescent="0.25">
      <c r="A30" s="16"/>
      <c r="B30" s="16" t="str">
        <f t="shared" si="0"/>
        <v/>
      </c>
      <c r="C30" s="16" t="str">
        <f t="shared" si="1"/>
        <v/>
      </c>
      <c r="D30" s="16"/>
      <c r="E30" s="17" t="str">
        <f t="shared" si="2"/>
        <v/>
      </c>
      <c r="F30" s="18" t="str">
        <f t="shared" si="3"/>
        <v/>
      </c>
      <c r="G30" s="17" t="str">
        <f t="shared" si="4"/>
        <v/>
      </c>
    </row>
    <row r="31" spans="1:7" x14ac:dyDescent="0.25">
      <c r="A31" s="16"/>
      <c r="B31" s="16" t="str">
        <f t="shared" si="0"/>
        <v/>
      </c>
      <c r="C31" s="16" t="str">
        <f t="shared" si="1"/>
        <v/>
      </c>
      <c r="D31" s="16"/>
      <c r="E31" s="17" t="str">
        <f t="shared" si="2"/>
        <v/>
      </c>
      <c r="F31" s="18" t="str">
        <f t="shared" si="3"/>
        <v/>
      </c>
      <c r="G31" s="17" t="str">
        <f t="shared" si="4"/>
        <v/>
      </c>
    </row>
    <row r="32" spans="1:7" x14ac:dyDescent="0.25">
      <c r="A32" s="16"/>
      <c r="B32" s="16"/>
      <c r="C32" s="16"/>
      <c r="D32" s="16"/>
      <c r="E32" s="17" t="str">
        <f t="shared" si="2"/>
        <v/>
      </c>
      <c r="F32" s="18" t="str">
        <f t="shared" si="3"/>
        <v/>
      </c>
      <c r="G32" s="17" t="str">
        <f t="shared" si="4"/>
        <v/>
      </c>
    </row>
    <row r="33" spans="1:7" x14ac:dyDescent="0.25">
      <c r="A33" s="16"/>
      <c r="B33" s="16"/>
      <c r="C33" s="16"/>
      <c r="D33" s="16"/>
      <c r="E33" s="17" t="str">
        <f t="shared" si="2"/>
        <v/>
      </c>
      <c r="F33" s="18" t="str">
        <f t="shared" si="3"/>
        <v/>
      </c>
      <c r="G33" s="17" t="str">
        <f t="shared" si="4"/>
        <v/>
      </c>
    </row>
    <row r="34" spans="1:7" x14ac:dyDescent="0.25">
      <c r="A34" s="16"/>
      <c r="B34" s="16"/>
      <c r="C34" s="16"/>
      <c r="D34" s="16"/>
      <c r="E34" s="17" t="str">
        <f t="shared" si="2"/>
        <v/>
      </c>
      <c r="F34" s="18" t="str">
        <f t="shared" si="3"/>
        <v/>
      </c>
      <c r="G34" s="17" t="str">
        <f t="shared" si="4"/>
        <v/>
      </c>
    </row>
    <row r="35" spans="1:7" x14ac:dyDescent="0.25">
      <c r="A35" s="16"/>
      <c r="B35" s="16"/>
      <c r="C35" s="16"/>
      <c r="D35" s="16"/>
      <c r="E35" s="17" t="str">
        <f t="shared" si="2"/>
        <v/>
      </c>
      <c r="F35" s="18" t="str">
        <f t="shared" si="3"/>
        <v/>
      </c>
      <c r="G35" s="17" t="str">
        <f t="shared" si="4"/>
        <v/>
      </c>
    </row>
    <row r="36" spans="1:7" x14ac:dyDescent="0.25">
      <c r="A36" s="16"/>
      <c r="B36" s="16"/>
      <c r="C36" s="16"/>
      <c r="D36" s="16"/>
      <c r="E36" s="17" t="str">
        <f t="shared" si="2"/>
        <v/>
      </c>
      <c r="F36" s="18" t="str">
        <f t="shared" si="3"/>
        <v/>
      </c>
      <c r="G36" s="17" t="str">
        <f t="shared" si="4"/>
        <v/>
      </c>
    </row>
    <row r="37" spans="1:7" x14ac:dyDescent="0.25">
      <c r="F37" s="19"/>
    </row>
    <row r="38" spans="1:7" x14ac:dyDescent="0.25">
      <c r="A38" s="20" t="s">
        <v>18</v>
      </c>
      <c r="B38" s="20"/>
      <c r="C38" s="20"/>
      <c r="D38" s="21">
        <f ca="1">TODAY()+30</f>
        <v>42159</v>
      </c>
      <c r="E38" s="21"/>
    </row>
    <row r="39" spans="1:7" x14ac:dyDescent="0.25">
      <c r="B39" s="22"/>
      <c r="E39" s="19"/>
    </row>
    <row r="40" spans="1:7" ht="15" customHeight="1" x14ac:dyDescent="0.25">
      <c r="E40" s="23"/>
      <c r="F40" s="23"/>
    </row>
    <row r="41" spans="1:7" x14ac:dyDescent="0.25">
      <c r="E41" s="24"/>
      <c r="F41" s="24"/>
    </row>
    <row r="42" spans="1:7" ht="15.75" x14ac:dyDescent="0.25">
      <c r="D42" s="25" t="s">
        <v>19</v>
      </c>
      <c r="E42" s="25"/>
      <c r="F42" s="26">
        <f>SUM(G20:G36)</f>
        <v>0</v>
      </c>
      <c r="G42" s="26"/>
    </row>
    <row r="43" spans="1:7" x14ac:dyDescent="0.25">
      <c r="D43" s="27" t="s">
        <v>20</v>
      </c>
      <c r="E43" s="27"/>
    </row>
    <row r="44" spans="1:7" x14ac:dyDescent="0.25">
      <c r="E44" s="12"/>
    </row>
    <row r="45" spans="1:7" ht="29.25" customHeight="1" x14ac:dyDescent="0.25">
      <c r="E45" s="12"/>
      <c r="F45" s="12"/>
    </row>
    <row r="46" spans="1:7" x14ac:dyDescent="0.25">
      <c r="E46" s="12"/>
      <c r="F46" s="12"/>
    </row>
    <row r="48" spans="1:7" x14ac:dyDescent="0.25">
      <c r="E48" s="12"/>
      <c r="F48" s="12"/>
    </row>
    <row r="51" spans="1:6" x14ac:dyDescent="0.25">
      <c r="E51" s="19"/>
      <c r="F51" s="19"/>
    </row>
    <row r="52" spans="1:6" x14ac:dyDescent="0.25">
      <c r="E52" s="19"/>
      <c r="F52" s="19"/>
    </row>
    <row r="53" spans="1:6" x14ac:dyDescent="0.25">
      <c r="A53" s="28" t="s">
        <v>21</v>
      </c>
      <c r="B53" s="12"/>
      <c r="C53" s="28"/>
      <c r="D53" s="23"/>
      <c r="E53" s="19"/>
      <c r="F53" s="19"/>
    </row>
    <row r="54" spans="1:6" x14ac:dyDescent="0.25">
      <c r="A54" s="47" t="s">
        <v>22</v>
      </c>
      <c r="B54" s="47"/>
      <c r="C54" s="47"/>
      <c r="D54" s="47"/>
      <c r="E54" s="19"/>
      <c r="F54" s="19"/>
    </row>
    <row r="55" spans="1:6" x14ac:dyDescent="0.25">
      <c r="A55" s="48" t="s">
        <v>23</v>
      </c>
      <c r="B55" s="48"/>
      <c r="C55" s="48"/>
      <c r="D55" s="49"/>
      <c r="E55" s="19"/>
      <c r="F55" s="19"/>
    </row>
    <row r="56" spans="1:6" x14ac:dyDescent="0.25">
      <c r="A56" s="48" t="s">
        <v>24</v>
      </c>
      <c r="B56" s="48"/>
      <c r="C56" s="48"/>
      <c r="D56" s="49"/>
      <c r="E56" s="19"/>
      <c r="F56" s="19"/>
    </row>
    <row r="57" spans="1:6" x14ac:dyDescent="0.25">
      <c r="A57" s="48" t="s">
        <v>25</v>
      </c>
      <c r="B57" s="48"/>
      <c r="C57" s="48"/>
      <c r="D57" s="49"/>
      <c r="E57" s="19"/>
      <c r="F57" s="19"/>
    </row>
    <row r="58" spans="1:6" x14ac:dyDescent="0.25">
      <c r="A58" s="50" t="s">
        <v>26</v>
      </c>
      <c r="B58" s="50"/>
      <c r="C58" s="50"/>
      <c r="D58" s="49"/>
      <c r="E58" s="19"/>
      <c r="F58" s="19"/>
    </row>
    <row r="59" spans="1:6" x14ac:dyDescent="0.25">
      <c r="A59" s="48" t="s">
        <v>27</v>
      </c>
      <c r="B59" s="48"/>
      <c r="C59" s="48"/>
      <c r="D59" s="49"/>
      <c r="E59" s="19"/>
      <c r="F59" s="19"/>
    </row>
    <row r="60" spans="1:6" x14ac:dyDescent="0.25">
      <c r="A60" s="51"/>
      <c r="B60" s="51"/>
      <c r="C60" s="51"/>
      <c r="D60" s="52"/>
      <c r="E60" s="19"/>
      <c r="F60" s="19"/>
    </row>
    <row r="61" spans="1:6" x14ac:dyDescent="0.25">
      <c r="A61" s="48" t="s">
        <v>28</v>
      </c>
      <c r="B61" s="48"/>
      <c r="C61" s="48"/>
      <c r="D61" s="51"/>
      <c r="E61" s="19"/>
      <c r="F61" s="19"/>
    </row>
    <row r="62" spans="1:6" x14ac:dyDescent="0.25">
      <c r="E62" s="19"/>
      <c r="F62" s="19"/>
    </row>
    <row r="63" spans="1:6" x14ac:dyDescent="0.25">
      <c r="E63" s="19"/>
      <c r="F63" s="19"/>
    </row>
    <row r="64" spans="1:6" x14ac:dyDescent="0.25">
      <c r="E64" s="19"/>
      <c r="F64" s="19"/>
    </row>
    <row r="65" spans="5:6" x14ac:dyDescent="0.25">
      <c r="E65" s="19"/>
      <c r="F65" s="19"/>
    </row>
    <row r="66" spans="5:6" x14ac:dyDescent="0.25">
      <c r="E66" s="19"/>
      <c r="F66" s="19"/>
    </row>
    <row r="67" spans="5:6" x14ac:dyDescent="0.25">
      <c r="E67" s="19"/>
      <c r="F67" s="19"/>
    </row>
    <row r="68" spans="5:6" x14ac:dyDescent="0.25">
      <c r="E68" s="19"/>
      <c r="F68" s="19"/>
    </row>
    <row r="69" spans="5:6" x14ac:dyDescent="0.25">
      <c r="E69" s="19"/>
      <c r="F69" s="19"/>
    </row>
    <row r="70" spans="5:6" x14ac:dyDescent="0.25">
      <c r="E70" s="19"/>
      <c r="F70" s="19"/>
    </row>
    <row r="71" spans="5:6" x14ac:dyDescent="0.25">
      <c r="E71" s="19"/>
      <c r="F71" s="19"/>
    </row>
    <row r="72" spans="5:6" x14ac:dyDescent="0.25">
      <c r="E72" s="19"/>
      <c r="F72" s="19"/>
    </row>
    <row r="73" spans="5:6" x14ac:dyDescent="0.25">
      <c r="E73" s="19"/>
      <c r="F73" s="19"/>
    </row>
    <row r="74" spans="5:6" x14ac:dyDescent="0.25">
      <c r="E74" s="19"/>
      <c r="F74" s="19"/>
    </row>
    <row r="75" spans="5:6" x14ac:dyDescent="0.25">
      <c r="E75" s="19"/>
      <c r="F75" s="19"/>
    </row>
    <row r="76" spans="5:6" x14ac:dyDescent="0.25">
      <c r="E76" s="19"/>
      <c r="F76" s="19"/>
    </row>
    <row r="77" spans="5:6" x14ac:dyDescent="0.25">
      <c r="E77" s="19"/>
      <c r="F77" s="19"/>
    </row>
    <row r="78" spans="5:6" x14ac:dyDescent="0.25">
      <c r="E78" s="19"/>
      <c r="F78" s="19"/>
    </row>
    <row r="79" spans="5:6" x14ac:dyDescent="0.25">
      <c r="E79" s="19"/>
      <c r="F79" s="19"/>
    </row>
    <row r="80" spans="5:6" x14ac:dyDescent="0.25">
      <c r="E80" s="19"/>
      <c r="F80" s="19"/>
    </row>
  </sheetData>
  <mergeCells count="26">
    <mergeCell ref="A59:C59"/>
    <mergeCell ref="A61:C61"/>
    <mergeCell ref="E12:G12"/>
    <mergeCell ref="D43:E43"/>
    <mergeCell ref="A54:D54"/>
    <mergeCell ref="A55:C55"/>
    <mergeCell ref="A56:C56"/>
    <mergeCell ref="A57:C57"/>
    <mergeCell ref="A58:C58"/>
    <mergeCell ref="A13:B13"/>
    <mergeCell ref="E13:G13"/>
    <mergeCell ref="A38:C38"/>
    <mergeCell ref="D38:E38"/>
    <mergeCell ref="D42:E42"/>
    <mergeCell ref="F42:G42"/>
    <mergeCell ref="A10:B10"/>
    <mergeCell ref="E10:G10"/>
    <mergeCell ref="A11:B11"/>
    <mergeCell ref="E11:G11"/>
    <mergeCell ref="A12:B12"/>
    <mergeCell ref="A1:G1"/>
    <mergeCell ref="C3:D3"/>
    <mergeCell ref="C4:D4"/>
    <mergeCell ref="A8:C8"/>
    <mergeCell ref="A9:B9"/>
    <mergeCell ref="E9:F9"/>
  </mergeCells>
  <dataValidations count="2">
    <dataValidation type="list" allowBlank="1" showInputMessage="1" showErrorMessage="1" sqref="A20:A36">
      <formula1>REFERENCES</formula1>
    </dataValidation>
    <dataValidation type="list" allowBlank="1" showInputMessage="1" showErrorMessage="1" sqref="G9">
      <formula1>N°PROSPECT</formula1>
    </dataValidation>
  </dataValidations>
  <hyperlinks>
    <hyperlink ref="A12" r:id="rId1"/>
  </hyperlinks>
  <pageMargins left="0.7" right="0.7" top="0.75" bottom="0.75" header="0.3" footer="0.3"/>
  <pageSetup paperSize="9" scale="77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topLeftCell="A2" workbookViewId="0">
      <selection activeCell="E5" sqref="E5"/>
    </sheetView>
  </sheetViews>
  <sheetFormatPr baseColWidth="10" defaultRowHeight="15" x14ac:dyDescent="0.25"/>
  <cols>
    <col min="3" max="3" width="14.140625" bestFit="1" customWidth="1"/>
    <col min="4" max="4" width="21.85546875" bestFit="1" customWidth="1"/>
    <col min="5" max="5" width="21.85546875" customWidth="1"/>
    <col min="7" max="7" width="17.140625" bestFit="1" customWidth="1"/>
    <col min="8" max="8" width="14" customWidth="1"/>
    <col min="9" max="9" width="25.85546875" bestFit="1" customWidth="1"/>
  </cols>
  <sheetData>
    <row r="1" spans="1:9" x14ac:dyDescent="0.25">
      <c r="A1" s="29" t="s">
        <v>29</v>
      </c>
      <c r="B1" s="29"/>
      <c r="C1" s="29"/>
      <c r="D1" s="29"/>
      <c r="E1" s="29"/>
      <c r="F1" s="29"/>
      <c r="G1" s="29"/>
      <c r="H1" s="29"/>
      <c r="I1" s="29"/>
    </row>
    <row r="2" spans="1:9" x14ac:dyDescent="0.25">
      <c r="A2" s="30" t="s">
        <v>30</v>
      </c>
      <c r="B2" s="30" t="s">
        <v>31</v>
      </c>
      <c r="C2" s="30" t="s">
        <v>32</v>
      </c>
      <c r="D2" s="30" t="s">
        <v>33</v>
      </c>
      <c r="E2" s="30" t="s">
        <v>34</v>
      </c>
      <c r="F2" s="30" t="s">
        <v>35</v>
      </c>
      <c r="G2" s="30" t="s">
        <v>36</v>
      </c>
      <c r="H2" s="30" t="s">
        <v>37</v>
      </c>
      <c r="I2" s="30" t="s">
        <v>38</v>
      </c>
    </row>
    <row r="3" spans="1:9" x14ac:dyDescent="0.25">
      <c r="A3" t="s">
        <v>39</v>
      </c>
      <c r="B3" t="s">
        <v>40</v>
      </c>
      <c r="C3" t="s">
        <v>200</v>
      </c>
      <c r="D3" t="s">
        <v>41</v>
      </c>
      <c r="E3" t="s">
        <v>208</v>
      </c>
      <c r="F3">
        <v>94000</v>
      </c>
      <c r="G3" t="s">
        <v>42</v>
      </c>
      <c r="H3" t="s">
        <v>43</v>
      </c>
      <c r="I3" s="31" t="s">
        <v>203</v>
      </c>
    </row>
    <row r="4" spans="1:9" x14ac:dyDescent="0.25">
      <c r="A4" t="s">
        <v>44</v>
      </c>
      <c r="B4" t="s">
        <v>45</v>
      </c>
      <c r="C4" t="s">
        <v>201</v>
      </c>
      <c r="D4" t="s">
        <v>202</v>
      </c>
      <c r="E4" t="s">
        <v>211</v>
      </c>
      <c r="F4">
        <v>75008</v>
      </c>
      <c r="G4" t="s">
        <v>46</v>
      </c>
      <c r="H4" t="s">
        <v>47</v>
      </c>
      <c r="I4" s="31" t="s">
        <v>204</v>
      </c>
    </row>
    <row r="5" spans="1:9" x14ac:dyDescent="0.25">
      <c r="A5" t="s">
        <v>48</v>
      </c>
    </row>
    <row r="6" spans="1:9" x14ac:dyDescent="0.25">
      <c r="A6" t="s">
        <v>4</v>
      </c>
    </row>
    <row r="7" spans="1:9" x14ac:dyDescent="0.25">
      <c r="A7" t="s">
        <v>49</v>
      </c>
    </row>
    <row r="8" spans="1:9" x14ac:dyDescent="0.25">
      <c r="A8" t="s">
        <v>50</v>
      </c>
    </row>
    <row r="9" spans="1:9" x14ac:dyDescent="0.25">
      <c r="A9" t="s">
        <v>51</v>
      </c>
    </row>
    <row r="10" spans="1:9" x14ac:dyDescent="0.25">
      <c r="A10" t="s">
        <v>52</v>
      </c>
      <c r="H10" s="13"/>
    </row>
    <row r="11" spans="1:9" x14ac:dyDescent="0.25">
      <c r="A11" t="s">
        <v>53</v>
      </c>
      <c r="B11" t="s">
        <v>40</v>
      </c>
      <c r="C11" t="s">
        <v>205</v>
      </c>
      <c r="D11" t="s">
        <v>206</v>
      </c>
      <c r="E11" t="s">
        <v>54</v>
      </c>
      <c r="F11">
        <v>90220</v>
      </c>
      <c r="G11" t="s">
        <v>55</v>
      </c>
      <c r="H11" s="13" t="s">
        <v>56</v>
      </c>
      <c r="I11" s="31" t="s">
        <v>207</v>
      </c>
    </row>
    <row r="12" spans="1:9" x14ac:dyDescent="0.25">
      <c r="A12" t="s">
        <v>57</v>
      </c>
      <c r="H12" s="13"/>
    </row>
    <row r="13" spans="1:9" x14ac:dyDescent="0.25">
      <c r="A13" t="s">
        <v>58</v>
      </c>
      <c r="H13" s="13"/>
    </row>
    <row r="14" spans="1:9" x14ac:dyDescent="0.25">
      <c r="A14" t="s">
        <v>59</v>
      </c>
      <c r="H14" s="13"/>
    </row>
    <row r="15" spans="1:9" x14ac:dyDescent="0.25">
      <c r="A15" t="s">
        <v>60</v>
      </c>
      <c r="H15" s="13"/>
    </row>
    <row r="16" spans="1:9" x14ac:dyDescent="0.25">
      <c r="A16" t="s">
        <v>61</v>
      </c>
    </row>
  </sheetData>
  <mergeCells count="1">
    <mergeCell ref="A1:I1"/>
  </mergeCells>
  <dataValidations count="1">
    <dataValidation type="list" allowBlank="1" showInputMessage="1" showErrorMessage="1" sqref="B3:B194">
      <formula1>"Mr, Mme"</formula1>
    </dataValidation>
  </dataValidations>
  <hyperlinks>
    <hyperlink ref="I3" r:id="rId1"/>
    <hyperlink ref="I4" r:id="rId2"/>
    <hyperlink ref="I11" r:id="rId3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3"/>
  <sheetViews>
    <sheetView zoomScaleNormal="100" workbookViewId="0">
      <selection activeCell="A2" sqref="A2:B2"/>
    </sheetView>
  </sheetViews>
  <sheetFormatPr baseColWidth="10" defaultRowHeight="15" x14ac:dyDescent="0.25"/>
  <cols>
    <col min="1" max="1" width="10.85546875" bestFit="1" customWidth="1"/>
    <col min="2" max="2" width="51.28515625" customWidth="1"/>
    <col min="3" max="3" width="12" bestFit="1" customWidth="1"/>
    <col min="4" max="4" width="9.42578125" bestFit="1" customWidth="1"/>
    <col min="5" max="5" width="9.85546875" bestFit="1" customWidth="1"/>
    <col min="6" max="6" width="7.140625" style="19" bestFit="1" customWidth="1"/>
  </cols>
  <sheetData>
    <row r="1" spans="1:6" ht="18.75" x14ac:dyDescent="0.25">
      <c r="B1" s="32" t="s">
        <v>209</v>
      </c>
      <c r="C1" s="32"/>
      <c r="D1" s="32"/>
      <c r="E1" s="32"/>
      <c r="F1" s="32"/>
    </row>
    <row r="2" spans="1:6" x14ac:dyDescent="0.25">
      <c r="A2" s="55" t="s">
        <v>63</v>
      </c>
      <c r="B2" s="55"/>
      <c r="C2" s="33"/>
      <c r="D2" s="33"/>
      <c r="E2" s="34"/>
      <c r="F2" s="34"/>
    </row>
    <row r="3" spans="1:6" ht="15" customHeight="1" x14ac:dyDescent="0.25">
      <c r="A3" s="35" t="s">
        <v>64</v>
      </c>
      <c r="B3" s="35" t="s">
        <v>62</v>
      </c>
      <c r="C3" s="35" t="s">
        <v>65</v>
      </c>
      <c r="D3" s="35" t="s">
        <v>66</v>
      </c>
      <c r="E3" s="35" t="s">
        <v>67</v>
      </c>
      <c r="F3" s="35" t="s">
        <v>68</v>
      </c>
    </row>
    <row r="4" spans="1:6" ht="15" hidden="1" customHeight="1" x14ac:dyDescent="0.25">
      <c r="A4" s="35"/>
      <c r="B4" s="35"/>
      <c r="C4" s="35"/>
      <c r="D4" s="35"/>
      <c r="E4" s="35"/>
      <c r="F4" s="35"/>
    </row>
    <row r="5" spans="1:6" x14ac:dyDescent="0.25">
      <c r="A5" s="16" t="s">
        <v>14</v>
      </c>
      <c r="B5" s="16" t="s">
        <v>69</v>
      </c>
      <c r="C5" s="16" t="s">
        <v>70</v>
      </c>
      <c r="D5" s="17">
        <v>78</v>
      </c>
      <c r="E5" s="16">
        <v>1</v>
      </c>
      <c r="F5" s="16"/>
    </row>
    <row r="6" spans="1:6" x14ac:dyDescent="0.25">
      <c r="A6" s="16" t="s">
        <v>15</v>
      </c>
      <c r="B6" s="36" t="s">
        <v>71</v>
      </c>
      <c r="C6" s="16" t="s">
        <v>70</v>
      </c>
      <c r="D6" s="17">
        <v>50</v>
      </c>
      <c r="E6" s="16">
        <v>1</v>
      </c>
      <c r="F6" s="17"/>
    </row>
    <row r="7" spans="1:6" x14ac:dyDescent="0.25">
      <c r="A7" s="16" t="s">
        <v>72</v>
      </c>
      <c r="B7" s="36" t="s">
        <v>73</v>
      </c>
      <c r="C7" s="16" t="s">
        <v>70</v>
      </c>
      <c r="D7" s="17">
        <v>150</v>
      </c>
      <c r="E7" s="16">
        <v>1</v>
      </c>
      <c r="F7" s="17"/>
    </row>
    <row r="8" spans="1:6" x14ac:dyDescent="0.25">
      <c r="A8" s="16" t="s">
        <v>74</v>
      </c>
      <c r="B8" s="36" t="s">
        <v>75</v>
      </c>
      <c r="C8" s="16" t="s">
        <v>70</v>
      </c>
      <c r="D8" s="17">
        <v>25</v>
      </c>
      <c r="E8" s="16">
        <v>1</v>
      </c>
      <c r="F8" s="17"/>
    </row>
    <row r="9" spans="1:6" x14ac:dyDescent="0.25">
      <c r="A9" s="16" t="s">
        <v>76</v>
      </c>
      <c r="B9" s="36" t="s">
        <v>77</v>
      </c>
      <c r="C9" s="16" t="s">
        <v>70</v>
      </c>
      <c r="D9" s="17">
        <v>85</v>
      </c>
      <c r="E9" s="16">
        <v>1</v>
      </c>
      <c r="F9" s="17"/>
    </row>
    <row r="10" spans="1:6" x14ac:dyDescent="0.25">
      <c r="A10" s="16" t="s">
        <v>78</v>
      </c>
      <c r="B10" s="36" t="s">
        <v>79</v>
      </c>
      <c r="C10" s="16" t="s">
        <v>70</v>
      </c>
      <c r="D10" s="17">
        <v>200</v>
      </c>
      <c r="E10" s="16">
        <v>1</v>
      </c>
      <c r="F10" s="17"/>
    </row>
    <row r="11" spans="1:6" x14ac:dyDescent="0.25">
      <c r="A11" s="16" t="s">
        <v>80</v>
      </c>
      <c r="B11" s="36" t="s">
        <v>81</v>
      </c>
      <c r="C11" s="16" t="s">
        <v>70</v>
      </c>
      <c r="D11" s="17">
        <v>80</v>
      </c>
      <c r="E11" s="16">
        <v>1</v>
      </c>
      <c r="F11" s="17"/>
    </row>
    <row r="12" spans="1:6" x14ac:dyDescent="0.25">
      <c r="A12" s="16" t="s">
        <v>82</v>
      </c>
      <c r="B12" s="36"/>
      <c r="C12" s="16" t="s">
        <v>70</v>
      </c>
      <c r="D12" s="17"/>
      <c r="E12" s="16"/>
      <c r="F12" s="17"/>
    </row>
    <row r="13" spans="1:6" x14ac:dyDescent="0.25">
      <c r="A13" s="16" t="s">
        <v>83</v>
      </c>
      <c r="B13" s="36"/>
      <c r="C13" s="16" t="s">
        <v>70</v>
      </c>
      <c r="D13" s="17"/>
      <c r="E13" s="16"/>
      <c r="F13" s="17"/>
    </row>
    <row r="14" spans="1:6" x14ac:dyDescent="0.25">
      <c r="A14" s="16" t="s">
        <v>84</v>
      </c>
      <c r="B14" s="36"/>
      <c r="C14" s="16" t="s">
        <v>70</v>
      </c>
      <c r="D14" s="17"/>
      <c r="E14" s="16"/>
      <c r="F14" s="17"/>
    </row>
    <row r="15" spans="1:6" x14ac:dyDescent="0.25">
      <c r="A15" s="16" t="s">
        <v>85</v>
      </c>
      <c r="B15" s="36"/>
      <c r="C15" s="16" t="s">
        <v>70</v>
      </c>
      <c r="D15" s="17"/>
      <c r="E15" s="16"/>
      <c r="F15" s="17"/>
    </row>
    <row r="16" spans="1:6" x14ac:dyDescent="0.25">
      <c r="A16" s="16" t="s">
        <v>86</v>
      </c>
      <c r="B16" s="36"/>
      <c r="C16" s="16" t="s">
        <v>70</v>
      </c>
      <c r="D16" s="17"/>
      <c r="E16" s="16"/>
      <c r="F16" s="17"/>
    </row>
    <row r="17" spans="1:6" x14ac:dyDescent="0.25">
      <c r="A17" s="16" t="s">
        <v>87</v>
      </c>
      <c r="B17" s="36"/>
      <c r="C17" s="16" t="s">
        <v>70</v>
      </c>
      <c r="D17" s="17"/>
      <c r="E17" s="16"/>
      <c r="F17" s="17"/>
    </row>
    <row r="18" spans="1:6" x14ac:dyDescent="0.25">
      <c r="A18" s="16" t="s">
        <v>88</v>
      </c>
      <c r="B18" s="36"/>
      <c r="C18" s="16" t="s">
        <v>70</v>
      </c>
      <c r="D18" s="17"/>
      <c r="E18" s="16"/>
      <c r="F18" s="17"/>
    </row>
    <row r="19" spans="1:6" x14ac:dyDescent="0.25">
      <c r="A19" s="16" t="s">
        <v>89</v>
      </c>
      <c r="B19" s="36"/>
      <c r="C19" s="16" t="s">
        <v>70</v>
      </c>
      <c r="D19" s="17"/>
      <c r="E19" s="16"/>
      <c r="F19" s="17"/>
    </row>
    <row r="20" spans="1:6" x14ac:dyDescent="0.25">
      <c r="A20" s="16" t="s">
        <v>90</v>
      </c>
      <c r="B20" s="36"/>
      <c r="C20" s="16" t="s">
        <v>70</v>
      </c>
      <c r="D20" s="17"/>
      <c r="E20" s="16"/>
      <c r="F20" s="17"/>
    </row>
    <row r="21" spans="1:6" x14ac:dyDescent="0.25">
      <c r="A21" s="16" t="s">
        <v>91</v>
      </c>
      <c r="B21" s="36"/>
      <c r="C21" s="16" t="s">
        <v>70</v>
      </c>
      <c r="D21" s="17"/>
      <c r="E21" s="16"/>
      <c r="F21" s="17"/>
    </row>
    <row r="22" spans="1:6" x14ac:dyDescent="0.25">
      <c r="A22" s="16" t="s">
        <v>92</v>
      </c>
      <c r="B22" s="36"/>
      <c r="C22" s="16" t="s">
        <v>70</v>
      </c>
      <c r="D22" s="17"/>
      <c r="E22" s="16"/>
      <c r="F22" s="17"/>
    </row>
    <row r="23" spans="1:6" x14ac:dyDescent="0.25">
      <c r="A23" s="16" t="s">
        <v>93</v>
      </c>
      <c r="B23" s="36"/>
      <c r="C23" s="16" t="s">
        <v>70</v>
      </c>
      <c r="D23" s="17"/>
      <c r="E23" s="16"/>
      <c r="F23" s="17"/>
    </row>
    <row r="24" spans="1:6" x14ac:dyDescent="0.25">
      <c r="A24" s="16" t="s">
        <v>94</v>
      </c>
      <c r="B24" s="36"/>
      <c r="C24" s="16" t="s">
        <v>70</v>
      </c>
      <c r="D24" s="17"/>
      <c r="E24" s="16"/>
      <c r="F24" s="17"/>
    </row>
    <row r="25" spans="1:6" x14ac:dyDescent="0.25">
      <c r="B25" s="37"/>
      <c r="C25" s="37"/>
      <c r="D25" s="37"/>
      <c r="E25" s="37"/>
      <c r="F25"/>
    </row>
    <row r="26" spans="1:6" ht="15.75" customHeight="1" x14ac:dyDescent="0.25">
      <c r="A26" s="54" t="s">
        <v>95</v>
      </c>
      <c r="B26" s="54"/>
      <c r="C26" s="54"/>
      <c r="D26" s="54"/>
      <c r="E26" s="54"/>
      <c r="F26" s="54"/>
    </row>
    <row r="27" spans="1:6" x14ac:dyDescent="0.25">
      <c r="A27" s="35" t="s">
        <v>64</v>
      </c>
      <c r="B27" s="35" t="s">
        <v>62</v>
      </c>
      <c r="C27" s="35" t="s">
        <v>65</v>
      </c>
      <c r="D27" s="35" t="s">
        <v>66</v>
      </c>
      <c r="E27" s="35" t="s">
        <v>67</v>
      </c>
      <c r="F27" s="35" t="s">
        <v>68</v>
      </c>
    </row>
    <row r="28" spans="1:6" x14ac:dyDescent="0.25">
      <c r="A28" s="16" t="s">
        <v>17</v>
      </c>
      <c r="B28" s="36" t="s">
        <v>96</v>
      </c>
      <c r="C28" s="38" t="s">
        <v>97</v>
      </c>
      <c r="D28" s="17">
        <v>250</v>
      </c>
      <c r="E28" s="17"/>
      <c r="F28" s="17"/>
    </row>
    <row r="29" spans="1:6" x14ac:dyDescent="0.25">
      <c r="A29" s="16" t="s">
        <v>98</v>
      </c>
      <c r="B29" s="36"/>
      <c r="C29" s="38" t="s">
        <v>97</v>
      </c>
      <c r="D29" s="17"/>
      <c r="E29" s="17"/>
      <c r="F29" s="17"/>
    </row>
    <row r="30" spans="1:6" x14ac:dyDescent="0.25">
      <c r="A30" s="16" t="s">
        <v>99</v>
      </c>
      <c r="B30" s="36"/>
      <c r="C30" s="38" t="s">
        <v>97</v>
      </c>
      <c r="D30" s="17"/>
      <c r="E30" s="17"/>
      <c r="F30" s="17"/>
    </row>
    <row r="31" spans="1:6" x14ac:dyDescent="0.25">
      <c r="A31" s="16" t="s">
        <v>100</v>
      </c>
      <c r="B31" s="36"/>
      <c r="C31" s="38" t="s">
        <v>97</v>
      </c>
      <c r="D31" s="17"/>
      <c r="E31" s="17"/>
      <c r="F31" s="17"/>
    </row>
    <row r="32" spans="1:6" x14ac:dyDescent="0.25">
      <c r="A32" s="16" t="s">
        <v>101</v>
      </c>
      <c r="B32" s="36"/>
      <c r="C32" s="38" t="s">
        <v>97</v>
      </c>
      <c r="D32" s="17"/>
      <c r="E32" s="17"/>
      <c r="F32" s="17"/>
    </row>
    <row r="33" spans="1:6" x14ac:dyDescent="0.25">
      <c r="A33" s="16" t="s">
        <v>102</v>
      </c>
      <c r="B33" s="36"/>
      <c r="C33" s="38" t="s">
        <v>97</v>
      </c>
      <c r="D33" s="17"/>
      <c r="E33" s="17"/>
      <c r="F33" s="17"/>
    </row>
    <row r="34" spans="1:6" x14ac:dyDescent="0.25">
      <c r="A34" s="16" t="s">
        <v>103</v>
      </c>
      <c r="B34" s="36"/>
      <c r="C34" s="38" t="s">
        <v>97</v>
      </c>
      <c r="D34" s="17"/>
      <c r="E34" s="17"/>
      <c r="F34" s="17"/>
    </row>
    <row r="35" spans="1:6" x14ac:dyDescent="0.25">
      <c r="A35" s="16" t="s">
        <v>104</v>
      </c>
      <c r="B35" s="36"/>
      <c r="C35" s="38" t="s">
        <v>97</v>
      </c>
      <c r="D35" s="17"/>
      <c r="E35" s="17"/>
      <c r="F35" s="17"/>
    </row>
    <row r="36" spans="1:6" x14ac:dyDescent="0.25">
      <c r="A36" s="16" t="s">
        <v>105</v>
      </c>
      <c r="B36" s="36"/>
      <c r="C36" s="38" t="s">
        <v>97</v>
      </c>
      <c r="D36" s="17"/>
      <c r="E36" s="17"/>
      <c r="F36" s="17"/>
    </row>
    <row r="37" spans="1:6" x14ac:dyDescent="0.25">
      <c r="A37" s="16" t="s">
        <v>106</v>
      </c>
      <c r="B37" s="36"/>
      <c r="C37" s="38" t="s">
        <v>97</v>
      </c>
      <c r="D37" s="17"/>
      <c r="E37" s="17"/>
      <c r="F37" s="17"/>
    </row>
    <row r="38" spans="1:6" x14ac:dyDescent="0.25">
      <c r="A38" s="16" t="s">
        <v>107</v>
      </c>
      <c r="B38" s="36"/>
      <c r="C38" s="38" t="s">
        <v>97</v>
      </c>
      <c r="D38" s="17"/>
      <c r="E38" s="17"/>
      <c r="F38" s="17"/>
    </row>
    <row r="39" spans="1:6" x14ac:dyDescent="0.25">
      <c r="A39" s="16" t="s">
        <v>108</v>
      </c>
      <c r="B39" s="36"/>
      <c r="C39" s="38" t="s">
        <v>97</v>
      </c>
      <c r="D39" s="17"/>
      <c r="E39" s="17"/>
      <c r="F39" s="17"/>
    </row>
    <row r="40" spans="1:6" x14ac:dyDescent="0.25">
      <c r="A40" s="16" t="s">
        <v>109</v>
      </c>
      <c r="B40" s="36"/>
      <c r="C40" s="38" t="s">
        <v>97</v>
      </c>
      <c r="D40" s="17"/>
      <c r="E40" s="17"/>
      <c r="F40" s="17"/>
    </row>
    <row r="41" spans="1:6" x14ac:dyDescent="0.25">
      <c r="A41" s="16" t="s">
        <v>110</v>
      </c>
      <c r="B41" s="36"/>
      <c r="C41" s="38" t="s">
        <v>97</v>
      </c>
      <c r="D41" s="17"/>
      <c r="E41" s="17"/>
      <c r="F41" s="17"/>
    </row>
    <row r="42" spans="1:6" x14ac:dyDescent="0.25">
      <c r="A42" s="16" t="s">
        <v>111</v>
      </c>
      <c r="B42" s="36"/>
      <c r="C42" s="38" t="s">
        <v>97</v>
      </c>
      <c r="D42" s="17"/>
      <c r="E42" s="17"/>
      <c r="F42" s="17"/>
    </row>
    <row r="43" spans="1:6" x14ac:dyDescent="0.25">
      <c r="A43" s="16" t="s">
        <v>112</v>
      </c>
      <c r="B43" s="36"/>
      <c r="C43" s="38" t="s">
        <v>97</v>
      </c>
      <c r="D43" s="17"/>
      <c r="E43" s="17"/>
      <c r="F43" s="17"/>
    </row>
    <row r="44" spans="1:6" x14ac:dyDescent="0.25">
      <c r="A44" s="16" t="s">
        <v>113</v>
      </c>
      <c r="B44" s="36"/>
      <c r="C44" s="38" t="s">
        <v>97</v>
      </c>
      <c r="D44" s="17"/>
      <c r="E44" s="17"/>
      <c r="F44" s="17"/>
    </row>
    <row r="45" spans="1:6" x14ac:dyDescent="0.25">
      <c r="B45" s="39"/>
      <c r="C45" s="39"/>
      <c r="D45" s="39"/>
      <c r="E45" s="39"/>
      <c r="F45" s="40"/>
    </row>
    <row r="46" spans="1:6" x14ac:dyDescent="0.25">
      <c r="B46" s="39"/>
      <c r="C46" s="39"/>
      <c r="D46" s="39"/>
      <c r="E46" s="39"/>
      <c r="F46"/>
    </row>
    <row r="47" spans="1:6" ht="15.75" x14ac:dyDescent="0.25">
      <c r="A47" s="53" t="s">
        <v>114</v>
      </c>
      <c r="B47" s="53"/>
      <c r="C47" s="53"/>
      <c r="D47" s="53"/>
      <c r="E47" s="53"/>
      <c r="F47" s="53"/>
    </row>
    <row r="48" spans="1:6" x14ac:dyDescent="0.25">
      <c r="A48" s="35" t="s">
        <v>64</v>
      </c>
      <c r="B48" s="35" t="s">
        <v>62</v>
      </c>
      <c r="C48" s="35" t="s">
        <v>65</v>
      </c>
      <c r="D48" s="35" t="s">
        <v>66</v>
      </c>
      <c r="E48" s="35" t="s">
        <v>67</v>
      </c>
      <c r="F48" s="35" t="s">
        <v>68</v>
      </c>
    </row>
    <row r="49" spans="1:6" x14ac:dyDescent="0.25">
      <c r="A49" s="16" t="s">
        <v>16</v>
      </c>
      <c r="B49" s="36" t="s">
        <v>210</v>
      </c>
      <c r="C49" s="16" t="s">
        <v>115</v>
      </c>
      <c r="D49" s="17">
        <v>5</v>
      </c>
      <c r="E49" s="17"/>
      <c r="F49" s="17"/>
    </row>
    <row r="50" spans="1:6" x14ac:dyDescent="0.25">
      <c r="A50" s="16" t="s">
        <v>116</v>
      </c>
      <c r="B50" s="36"/>
      <c r="C50" s="16" t="s">
        <v>115</v>
      </c>
      <c r="D50" s="17"/>
      <c r="E50" s="17"/>
      <c r="F50" s="17"/>
    </row>
    <row r="51" spans="1:6" x14ac:dyDescent="0.25">
      <c r="A51" s="16" t="s">
        <v>117</v>
      </c>
      <c r="B51" s="36"/>
      <c r="C51" s="16" t="s">
        <v>115</v>
      </c>
      <c r="D51" s="17"/>
      <c r="E51" s="17"/>
      <c r="F51" s="17"/>
    </row>
    <row r="52" spans="1:6" x14ac:dyDescent="0.25">
      <c r="A52" s="16" t="s">
        <v>118</v>
      </c>
      <c r="B52" s="36"/>
      <c r="C52" s="16" t="s">
        <v>115</v>
      </c>
      <c r="D52" s="17"/>
      <c r="E52" s="17"/>
      <c r="F52" s="41"/>
    </row>
    <row r="53" spans="1:6" x14ac:dyDescent="0.25">
      <c r="A53" s="16" t="s">
        <v>119</v>
      </c>
      <c r="B53" s="36"/>
      <c r="C53" s="16" t="s">
        <v>115</v>
      </c>
      <c r="D53" s="17"/>
      <c r="E53" s="17"/>
      <c r="F53" s="17"/>
    </row>
    <row r="54" spans="1:6" x14ac:dyDescent="0.25">
      <c r="A54" s="16" t="s">
        <v>120</v>
      </c>
      <c r="B54" s="36"/>
      <c r="C54" s="16" t="s">
        <v>115</v>
      </c>
      <c r="D54" s="17"/>
      <c r="E54" s="17"/>
      <c r="F54" s="41"/>
    </row>
    <row r="55" spans="1:6" x14ac:dyDescent="0.25">
      <c r="A55" s="16" t="s">
        <v>121</v>
      </c>
      <c r="B55" s="36"/>
      <c r="C55" s="16" t="s">
        <v>115</v>
      </c>
      <c r="D55" s="17"/>
      <c r="E55" s="17"/>
      <c r="F55" s="17"/>
    </row>
    <row r="56" spans="1:6" x14ac:dyDescent="0.25">
      <c r="A56" s="16" t="s">
        <v>122</v>
      </c>
      <c r="B56" s="36"/>
      <c r="C56" s="16" t="s">
        <v>115</v>
      </c>
      <c r="D56" s="17"/>
      <c r="E56" s="17"/>
      <c r="F56" s="17"/>
    </row>
    <row r="57" spans="1:6" x14ac:dyDescent="0.25">
      <c r="A57" s="16" t="s">
        <v>123</v>
      </c>
      <c r="B57" s="36"/>
      <c r="C57" s="16" t="s">
        <v>115</v>
      </c>
      <c r="D57" s="17"/>
      <c r="E57" s="17"/>
      <c r="F57" s="17"/>
    </row>
    <row r="58" spans="1:6" x14ac:dyDescent="0.25">
      <c r="A58" s="16" t="s">
        <v>124</v>
      </c>
      <c r="B58" s="36"/>
      <c r="C58" s="16" t="s">
        <v>115</v>
      </c>
      <c r="D58" s="17"/>
      <c r="E58" s="17"/>
      <c r="F58" s="17"/>
    </row>
    <row r="59" spans="1:6" x14ac:dyDescent="0.25">
      <c r="A59" s="16" t="s">
        <v>125</v>
      </c>
      <c r="B59" s="36"/>
      <c r="C59" s="16" t="s">
        <v>115</v>
      </c>
      <c r="D59" s="17"/>
      <c r="E59" s="17"/>
      <c r="F59" s="17"/>
    </row>
    <row r="60" spans="1:6" x14ac:dyDescent="0.25">
      <c r="A60" s="16" t="s">
        <v>126</v>
      </c>
      <c r="B60" s="36"/>
      <c r="C60" s="16" t="s">
        <v>115</v>
      </c>
      <c r="D60" s="17"/>
      <c r="E60" s="17"/>
      <c r="F60" s="17"/>
    </row>
    <row r="61" spans="1:6" x14ac:dyDescent="0.25">
      <c r="A61" s="16" t="s">
        <v>127</v>
      </c>
      <c r="B61" s="36"/>
      <c r="C61" s="16" t="s">
        <v>115</v>
      </c>
      <c r="D61" s="17"/>
      <c r="E61" s="17"/>
      <c r="F61" s="17"/>
    </row>
    <row r="62" spans="1:6" x14ac:dyDescent="0.25">
      <c r="A62" s="16" t="s">
        <v>128</v>
      </c>
      <c r="B62" s="36"/>
      <c r="C62" s="16" t="s">
        <v>115</v>
      </c>
      <c r="D62" s="17"/>
      <c r="E62" s="17"/>
      <c r="F62" s="17"/>
    </row>
    <row r="63" spans="1:6" x14ac:dyDescent="0.25">
      <c r="A63" s="16" t="s">
        <v>129</v>
      </c>
      <c r="B63" s="36"/>
      <c r="C63" s="16" t="s">
        <v>115</v>
      </c>
      <c r="D63" s="17"/>
      <c r="E63" s="17"/>
      <c r="F63" s="17"/>
    </row>
    <row r="64" spans="1:6" x14ac:dyDescent="0.25">
      <c r="A64" s="16" t="s">
        <v>130</v>
      </c>
      <c r="B64" s="36"/>
      <c r="C64" s="16" t="s">
        <v>115</v>
      </c>
      <c r="D64" s="17"/>
      <c r="E64" s="17"/>
      <c r="F64" s="17"/>
    </row>
    <row r="65" spans="1:6" x14ac:dyDescent="0.25">
      <c r="A65" s="16" t="s">
        <v>131</v>
      </c>
      <c r="B65" s="36"/>
      <c r="C65" s="16" t="s">
        <v>115</v>
      </c>
      <c r="D65" s="17"/>
      <c r="E65" s="17"/>
      <c r="F65" s="17"/>
    </row>
    <row r="66" spans="1:6" x14ac:dyDescent="0.25">
      <c r="B66" s="42"/>
      <c r="C66" s="42"/>
      <c r="D66" s="42"/>
      <c r="E66" s="42"/>
      <c r="F66" s="42"/>
    </row>
    <row r="67" spans="1:6" x14ac:dyDescent="0.25">
      <c r="B67" s="39"/>
      <c r="C67" s="39"/>
      <c r="D67" s="39"/>
      <c r="E67" s="39"/>
      <c r="F67" s="40"/>
    </row>
    <row r="68" spans="1:6" ht="15.75" x14ac:dyDescent="0.25">
      <c r="A68" s="43" t="s">
        <v>132</v>
      </c>
      <c r="B68" s="43"/>
      <c r="C68" s="43"/>
      <c r="D68" s="43"/>
      <c r="E68" s="43"/>
      <c r="F68" s="43"/>
    </row>
    <row r="69" spans="1:6" x14ac:dyDescent="0.25">
      <c r="A69" s="44" t="s">
        <v>64</v>
      </c>
      <c r="B69" s="44" t="s">
        <v>62</v>
      </c>
      <c r="C69" s="44" t="s">
        <v>65</v>
      </c>
      <c r="D69" s="44" t="s">
        <v>133</v>
      </c>
      <c r="E69" s="35" t="s">
        <v>67</v>
      </c>
      <c r="F69" s="44"/>
    </row>
    <row r="70" spans="1:6" x14ac:dyDescent="0.25">
      <c r="A70" s="16" t="s">
        <v>134</v>
      </c>
      <c r="B70" s="16"/>
      <c r="C70" s="16"/>
      <c r="D70" s="16"/>
      <c r="E70" s="16"/>
      <c r="F70" s="17"/>
    </row>
    <row r="71" spans="1:6" x14ac:dyDescent="0.25">
      <c r="A71" s="16" t="s">
        <v>135</v>
      </c>
      <c r="B71" s="16"/>
      <c r="C71" s="16"/>
      <c r="D71" s="16"/>
      <c r="E71" s="16"/>
      <c r="F71" s="17"/>
    </row>
    <row r="72" spans="1:6" x14ac:dyDescent="0.25">
      <c r="A72" s="16" t="s">
        <v>136</v>
      </c>
      <c r="B72" s="16"/>
      <c r="C72" s="16"/>
      <c r="D72" s="16"/>
      <c r="E72" s="16"/>
      <c r="F72" s="17"/>
    </row>
    <row r="73" spans="1:6" x14ac:dyDescent="0.25">
      <c r="A73" s="16" t="s">
        <v>137</v>
      </c>
      <c r="B73" s="16"/>
      <c r="C73" s="16"/>
      <c r="D73" s="16"/>
      <c r="E73" s="16"/>
      <c r="F73" s="17"/>
    </row>
    <row r="74" spans="1:6" x14ac:dyDescent="0.25">
      <c r="A74" s="16" t="s">
        <v>138</v>
      </c>
      <c r="B74" s="16"/>
      <c r="C74" s="16"/>
      <c r="D74" s="16"/>
      <c r="E74" s="16"/>
      <c r="F74" s="17"/>
    </row>
    <row r="75" spans="1:6" x14ac:dyDescent="0.25">
      <c r="A75" s="16" t="s">
        <v>139</v>
      </c>
      <c r="B75" s="16"/>
      <c r="C75" s="16"/>
      <c r="D75" s="16"/>
      <c r="E75" s="16"/>
      <c r="F75" s="17"/>
    </row>
    <row r="76" spans="1:6" x14ac:dyDescent="0.25">
      <c r="A76" s="16" t="s">
        <v>140</v>
      </c>
      <c r="B76" s="16"/>
      <c r="C76" s="16"/>
      <c r="D76" s="16"/>
      <c r="E76" s="16"/>
      <c r="F76" s="17"/>
    </row>
    <row r="77" spans="1:6" x14ac:dyDescent="0.25">
      <c r="A77" s="16" t="s">
        <v>141</v>
      </c>
      <c r="B77" s="16"/>
      <c r="C77" s="16"/>
      <c r="D77" s="16"/>
      <c r="E77" s="16"/>
      <c r="F77" s="17"/>
    </row>
    <row r="78" spans="1:6" x14ac:dyDescent="0.25">
      <c r="A78" s="16" t="s">
        <v>142</v>
      </c>
      <c r="B78" s="16"/>
      <c r="C78" s="16"/>
      <c r="D78" s="16"/>
      <c r="E78" s="16"/>
      <c r="F78" s="17"/>
    </row>
    <row r="79" spans="1:6" x14ac:dyDescent="0.25">
      <c r="A79" s="16" t="s">
        <v>143</v>
      </c>
      <c r="B79" s="16"/>
      <c r="C79" s="16"/>
      <c r="D79" s="16"/>
      <c r="E79" s="16"/>
      <c r="F79" s="17"/>
    </row>
    <row r="80" spans="1:6" x14ac:dyDescent="0.25">
      <c r="A80" s="16" t="s">
        <v>144</v>
      </c>
      <c r="B80" s="16"/>
      <c r="C80" s="16"/>
      <c r="D80" s="16"/>
      <c r="E80" s="16"/>
      <c r="F80" s="17"/>
    </row>
    <row r="81" spans="1:6" x14ac:dyDescent="0.25">
      <c r="A81" s="16" t="s">
        <v>145</v>
      </c>
      <c r="B81" s="16"/>
      <c r="C81" s="16"/>
      <c r="D81" s="16"/>
      <c r="E81" s="16"/>
      <c r="F81" s="17"/>
    </row>
    <row r="82" spans="1:6" x14ac:dyDescent="0.25">
      <c r="A82" s="16" t="s">
        <v>146</v>
      </c>
      <c r="B82" s="16"/>
      <c r="C82" s="16"/>
      <c r="D82" s="16"/>
      <c r="E82" s="16"/>
      <c r="F82" s="17"/>
    </row>
    <row r="83" spans="1:6" x14ac:dyDescent="0.25">
      <c r="A83" s="16" t="s">
        <v>147</v>
      </c>
      <c r="B83" s="16"/>
      <c r="C83" s="16"/>
      <c r="D83" s="16"/>
      <c r="E83" s="16"/>
      <c r="F83" s="17"/>
    </row>
    <row r="84" spans="1:6" x14ac:dyDescent="0.25">
      <c r="A84" s="16" t="s">
        <v>148</v>
      </c>
      <c r="B84" s="16"/>
      <c r="C84" s="16"/>
      <c r="D84" s="16"/>
      <c r="E84" s="16"/>
      <c r="F84" s="17"/>
    </row>
    <row r="85" spans="1:6" x14ac:dyDescent="0.25">
      <c r="A85" s="16" t="s">
        <v>149</v>
      </c>
      <c r="B85" s="16"/>
      <c r="C85" s="16"/>
      <c r="D85" s="16"/>
      <c r="E85" s="16"/>
      <c r="F85" s="17"/>
    </row>
    <row r="86" spans="1:6" x14ac:dyDescent="0.25">
      <c r="A86" s="16" t="s">
        <v>150</v>
      </c>
      <c r="B86" s="16"/>
      <c r="C86" s="16"/>
      <c r="D86" s="16"/>
      <c r="E86" s="16"/>
      <c r="F86" s="17"/>
    </row>
    <row r="87" spans="1:6" x14ac:dyDescent="0.25">
      <c r="A87" s="16" t="s">
        <v>151</v>
      </c>
      <c r="B87" s="16"/>
      <c r="C87" s="16"/>
      <c r="D87" s="16"/>
      <c r="E87" s="16"/>
      <c r="F87" s="17"/>
    </row>
    <row r="88" spans="1:6" x14ac:dyDescent="0.25">
      <c r="A88" s="16" t="s">
        <v>152</v>
      </c>
      <c r="B88" s="16"/>
      <c r="C88" s="16"/>
      <c r="D88" s="16"/>
      <c r="E88" s="16"/>
      <c r="F88" s="17"/>
    </row>
    <row r="89" spans="1:6" x14ac:dyDescent="0.25">
      <c r="A89" s="16" t="s">
        <v>153</v>
      </c>
      <c r="B89" s="16"/>
      <c r="C89" s="16"/>
      <c r="D89" s="16"/>
      <c r="E89" s="16"/>
      <c r="F89" s="17"/>
    </row>
    <row r="90" spans="1:6" x14ac:dyDescent="0.25">
      <c r="A90" s="16" t="s">
        <v>154</v>
      </c>
      <c r="B90" s="16"/>
      <c r="C90" s="16"/>
      <c r="D90" s="16"/>
      <c r="E90" s="16"/>
      <c r="F90" s="17"/>
    </row>
    <row r="91" spans="1:6" x14ac:dyDescent="0.25">
      <c r="A91" s="16" t="s">
        <v>155</v>
      </c>
      <c r="B91" s="16"/>
      <c r="C91" s="16"/>
      <c r="D91" s="16"/>
      <c r="E91" s="16"/>
      <c r="F91" s="17"/>
    </row>
    <row r="92" spans="1:6" x14ac:dyDescent="0.25">
      <c r="A92" s="16" t="s">
        <v>156</v>
      </c>
      <c r="B92" s="16"/>
      <c r="C92" s="16"/>
      <c r="D92" s="16"/>
      <c r="E92" s="16"/>
      <c r="F92" s="17"/>
    </row>
    <row r="93" spans="1:6" x14ac:dyDescent="0.25">
      <c r="A93" s="16" t="s">
        <v>157</v>
      </c>
      <c r="B93" s="16"/>
      <c r="C93" s="16"/>
      <c r="D93" s="16"/>
      <c r="E93" s="16"/>
      <c r="F93" s="17"/>
    </row>
    <row r="94" spans="1:6" x14ac:dyDescent="0.25">
      <c r="A94" s="16" t="s">
        <v>158</v>
      </c>
      <c r="B94" s="16"/>
      <c r="C94" s="16"/>
      <c r="D94" s="16"/>
      <c r="E94" s="16"/>
      <c r="F94" s="17"/>
    </row>
    <row r="95" spans="1:6" x14ac:dyDescent="0.25">
      <c r="A95" s="16" t="s">
        <v>159</v>
      </c>
      <c r="B95" s="16"/>
      <c r="C95" s="16"/>
      <c r="D95" s="16"/>
      <c r="E95" s="16"/>
      <c r="F95" s="17"/>
    </row>
    <row r="96" spans="1:6" x14ac:dyDescent="0.25">
      <c r="A96" s="16" t="s">
        <v>160</v>
      </c>
      <c r="B96" s="16"/>
      <c r="C96" s="16"/>
      <c r="D96" s="16"/>
      <c r="E96" s="16"/>
      <c r="F96" s="17"/>
    </row>
    <row r="97" spans="1:6" x14ac:dyDescent="0.25">
      <c r="A97" s="16" t="s">
        <v>161</v>
      </c>
      <c r="B97" s="16"/>
      <c r="C97" s="16"/>
      <c r="D97" s="16"/>
      <c r="E97" s="16"/>
      <c r="F97" s="17"/>
    </row>
    <row r="98" spans="1:6" x14ac:dyDescent="0.25">
      <c r="A98" s="16" t="s">
        <v>162</v>
      </c>
      <c r="B98" s="16"/>
      <c r="C98" s="16"/>
      <c r="D98" s="16"/>
      <c r="E98" s="16"/>
      <c r="F98" s="17"/>
    </row>
    <row r="99" spans="1:6" x14ac:dyDescent="0.25">
      <c r="A99" s="16" t="s">
        <v>163</v>
      </c>
      <c r="B99" s="16"/>
      <c r="C99" s="16"/>
      <c r="D99" s="16"/>
      <c r="E99" s="16"/>
      <c r="F99" s="17"/>
    </row>
    <row r="100" spans="1:6" x14ac:dyDescent="0.25">
      <c r="B100" s="39"/>
      <c r="C100" s="39"/>
      <c r="D100" s="39"/>
      <c r="E100" s="39"/>
      <c r="F100" s="40"/>
    </row>
    <row r="101" spans="1:6" x14ac:dyDescent="0.25">
      <c r="B101" s="39"/>
      <c r="C101" s="39"/>
      <c r="D101" s="39"/>
      <c r="E101" s="39"/>
      <c r="F101" s="40"/>
    </row>
    <row r="102" spans="1:6" ht="15.75" x14ac:dyDescent="0.25">
      <c r="A102" s="45" t="s">
        <v>164</v>
      </c>
      <c r="B102" s="45"/>
      <c r="C102" s="45"/>
      <c r="D102" s="45"/>
      <c r="E102" s="45"/>
      <c r="F102" s="45"/>
    </row>
    <row r="103" spans="1:6" x14ac:dyDescent="0.25">
      <c r="A103" s="44" t="s">
        <v>64</v>
      </c>
      <c r="B103" s="44" t="s">
        <v>62</v>
      </c>
      <c r="C103" s="44" t="s">
        <v>65</v>
      </c>
      <c r="D103" s="44" t="s">
        <v>133</v>
      </c>
      <c r="E103" s="44" t="s">
        <v>67</v>
      </c>
      <c r="F103" s="44"/>
    </row>
    <row r="104" spans="1:6" x14ac:dyDescent="0.25">
      <c r="A104" s="16" t="s">
        <v>165</v>
      </c>
      <c r="B104" s="16"/>
      <c r="C104" s="16"/>
      <c r="D104" s="16"/>
      <c r="E104" s="16"/>
      <c r="F104" s="17"/>
    </row>
    <row r="105" spans="1:6" x14ac:dyDescent="0.25">
      <c r="A105" s="16" t="s">
        <v>166</v>
      </c>
      <c r="B105" s="16"/>
      <c r="C105" s="16"/>
      <c r="D105" s="16"/>
      <c r="E105" s="16"/>
      <c r="F105" s="17"/>
    </row>
    <row r="106" spans="1:6" x14ac:dyDescent="0.25">
      <c r="A106" s="16" t="s">
        <v>167</v>
      </c>
      <c r="B106" s="16"/>
      <c r="C106" s="16"/>
      <c r="D106" s="16"/>
      <c r="E106" s="16"/>
      <c r="F106" s="17"/>
    </row>
    <row r="107" spans="1:6" x14ac:dyDescent="0.25">
      <c r="A107" s="16" t="s">
        <v>168</v>
      </c>
      <c r="B107" s="16"/>
      <c r="C107" s="16"/>
      <c r="D107" s="16"/>
      <c r="E107" s="16"/>
      <c r="F107" s="17"/>
    </row>
    <row r="108" spans="1:6" x14ac:dyDescent="0.25">
      <c r="A108" s="16" t="s">
        <v>169</v>
      </c>
      <c r="B108" s="16"/>
      <c r="C108" s="16"/>
      <c r="D108" s="16"/>
      <c r="E108" s="16"/>
      <c r="F108" s="17"/>
    </row>
    <row r="109" spans="1:6" x14ac:dyDescent="0.25">
      <c r="A109" s="16" t="s">
        <v>170</v>
      </c>
      <c r="B109" s="16"/>
      <c r="C109" s="16"/>
      <c r="D109" s="16"/>
      <c r="E109" s="16"/>
      <c r="F109" s="17"/>
    </row>
    <row r="110" spans="1:6" x14ac:dyDescent="0.25">
      <c r="A110" s="16" t="s">
        <v>171</v>
      </c>
      <c r="B110" s="16"/>
      <c r="C110" s="16"/>
      <c r="D110" s="16"/>
      <c r="E110" s="16"/>
      <c r="F110" s="17"/>
    </row>
    <row r="111" spans="1:6" x14ac:dyDescent="0.25">
      <c r="A111" s="16" t="s">
        <v>172</v>
      </c>
      <c r="B111" s="16"/>
      <c r="C111" s="16"/>
      <c r="D111" s="16"/>
      <c r="E111" s="16"/>
      <c r="F111" s="17"/>
    </row>
    <row r="112" spans="1:6" x14ac:dyDescent="0.25">
      <c r="A112" s="16" t="s">
        <v>173</v>
      </c>
      <c r="B112" s="16"/>
      <c r="C112" s="16"/>
      <c r="D112" s="16"/>
      <c r="E112" s="16"/>
      <c r="F112" s="17"/>
    </row>
    <row r="113" spans="1:6" x14ac:dyDescent="0.25">
      <c r="A113" s="16" t="s">
        <v>174</v>
      </c>
      <c r="B113" s="16"/>
      <c r="C113" s="16"/>
      <c r="D113" s="16"/>
      <c r="E113" s="16"/>
      <c r="F113" s="17"/>
    </row>
    <row r="114" spans="1:6" x14ac:dyDescent="0.25">
      <c r="A114" s="16" t="s">
        <v>175</v>
      </c>
      <c r="B114" s="16"/>
      <c r="C114" s="16"/>
      <c r="D114" s="16"/>
      <c r="E114" s="16"/>
      <c r="F114" s="17"/>
    </row>
    <row r="115" spans="1:6" x14ac:dyDescent="0.25">
      <c r="A115" s="16" t="s">
        <v>176</v>
      </c>
      <c r="B115" s="16"/>
      <c r="C115" s="16"/>
      <c r="D115" s="16"/>
      <c r="E115" s="16"/>
      <c r="F115" s="17"/>
    </row>
    <row r="116" spans="1:6" x14ac:dyDescent="0.25">
      <c r="A116" s="16" t="s">
        <v>177</v>
      </c>
      <c r="B116" s="16"/>
      <c r="C116" s="16"/>
      <c r="D116" s="16"/>
      <c r="E116" s="16"/>
      <c r="F116" s="17"/>
    </row>
    <row r="117" spans="1:6" x14ac:dyDescent="0.25">
      <c r="A117" s="16" t="s">
        <v>178</v>
      </c>
      <c r="B117" s="16"/>
      <c r="C117" s="16"/>
      <c r="D117" s="16"/>
      <c r="E117" s="16"/>
      <c r="F117" s="17"/>
    </row>
    <row r="118" spans="1:6" x14ac:dyDescent="0.25">
      <c r="A118" s="16" t="s">
        <v>179</v>
      </c>
      <c r="B118" s="16"/>
      <c r="C118" s="16"/>
      <c r="D118" s="16"/>
      <c r="E118" s="16"/>
      <c r="F118" s="17"/>
    </row>
    <row r="119" spans="1:6" x14ac:dyDescent="0.25">
      <c r="A119" s="16" t="s">
        <v>180</v>
      </c>
      <c r="B119" s="16"/>
      <c r="C119" s="16"/>
      <c r="D119" s="16"/>
      <c r="E119" s="16"/>
      <c r="F119" s="17"/>
    </row>
    <row r="120" spans="1:6" x14ac:dyDescent="0.25">
      <c r="A120" s="16" t="s">
        <v>181</v>
      </c>
      <c r="B120" s="16"/>
      <c r="C120" s="16"/>
      <c r="D120" s="16"/>
      <c r="E120" s="16"/>
      <c r="F120" s="17"/>
    </row>
    <row r="121" spans="1:6" x14ac:dyDescent="0.25">
      <c r="A121" s="16" t="s">
        <v>182</v>
      </c>
      <c r="B121" s="16"/>
      <c r="C121" s="16"/>
      <c r="D121" s="16"/>
      <c r="E121" s="16"/>
      <c r="F121" s="17"/>
    </row>
    <row r="122" spans="1:6" x14ac:dyDescent="0.25">
      <c r="A122" s="16" t="s">
        <v>183</v>
      </c>
      <c r="B122" s="16"/>
      <c r="C122" s="16"/>
      <c r="D122" s="16"/>
      <c r="E122" s="16"/>
      <c r="F122" s="17"/>
    </row>
    <row r="123" spans="1:6" x14ac:dyDescent="0.25">
      <c r="A123" s="16" t="s">
        <v>184</v>
      </c>
      <c r="B123" s="16"/>
      <c r="C123" s="16"/>
      <c r="D123" s="16"/>
      <c r="E123" s="16"/>
      <c r="F123" s="17"/>
    </row>
    <row r="124" spans="1:6" x14ac:dyDescent="0.25">
      <c r="A124" s="16" t="s">
        <v>185</v>
      </c>
      <c r="B124" s="16"/>
      <c r="C124" s="16"/>
      <c r="D124" s="16"/>
      <c r="E124" s="16"/>
      <c r="F124" s="17"/>
    </row>
    <row r="125" spans="1:6" x14ac:dyDescent="0.25">
      <c r="A125" s="16" t="s">
        <v>186</v>
      </c>
      <c r="B125" s="16"/>
      <c r="C125" s="16"/>
      <c r="D125" s="16"/>
      <c r="E125" s="16"/>
      <c r="F125" s="17"/>
    </row>
    <row r="126" spans="1:6" x14ac:dyDescent="0.25">
      <c r="A126" s="16" t="s">
        <v>187</v>
      </c>
      <c r="B126" s="16"/>
      <c r="C126" s="16"/>
      <c r="D126" s="16"/>
      <c r="E126" s="16"/>
      <c r="F126" s="17"/>
    </row>
    <row r="127" spans="1:6" x14ac:dyDescent="0.25">
      <c r="A127" s="16" t="s">
        <v>188</v>
      </c>
      <c r="B127" s="16"/>
      <c r="C127" s="16"/>
      <c r="D127" s="16"/>
      <c r="E127" s="16"/>
      <c r="F127" s="17"/>
    </row>
    <row r="128" spans="1:6" x14ac:dyDescent="0.25">
      <c r="A128" s="16" t="s">
        <v>189</v>
      </c>
      <c r="B128" s="16"/>
      <c r="C128" s="16"/>
      <c r="D128" s="16"/>
      <c r="E128" s="16"/>
      <c r="F128" s="17"/>
    </row>
    <row r="129" spans="1:6" x14ac:dyDescent="0.25">
      <c r="A129" s="16" t="s">
        <v>190</v>
      </c>
      <c r="B129" s="16"/>
      <c r="C129" s="16"/>
      <c r="D129" s="16"/>
      <c r="E129" s="16"/>
      <c r="F129" s="17"/>
    </row>
    <row r="130" spans="1:6" x14ac:dyDescent="0.25">
      <c r="A130" s="16" t="s">
        <v>191</v>
      </c>
      <c r="B130" s="16"/>
      <c r="C130" s="16"/>
      <c r="D130" s="16"/>
      <c r="E130" s="16"/>
      <c r="F130" s="17"/>
    </row>
    <row r="131" spans="1:6" x14ac:dyDescent="0.25">
      <c r="A131" s="16" t="s">
        <v>192</v>
      </c>
      <c r="B131" s="16"/>
      <c r="C131" s="16"/>
      <c r="D131" s="16"/>
      <c r="E131" s="16"/>
      <c r="F131" s="17"/>
    </row>
    <row r="132" spans="1:6" x14ac:dyDescent="0.25">
      <c r="A132" s="16" t="s">
        <v>193</v>
      </c>
      <c r="B132" s="16"/>
      <c r="C132" s="16"/>
      <c r="D132" s="16"/>
      <c r="E132" s="16"/>
      <c r="F132" s="17"/>
    </row>
    <row r="133" spans="1:6" x14ac:dyDescent="0.25">
      <c r="A133" s="16" t="s">
        <v>194</v>
      </c>
      <c r="B133" s="16"/>
      <c r="C133" s="16"/>
      <c r="D133" s="16"/>
      <c r="E133" s="16"/>
      <c r="F133" s="17"/>
    </row>
    <row r="134" spans="1:6" x14ac:dyDescent="0.25">
      <c r="B134" s="39"/>
      <c r="C134" s="39"/>
      <c r="D134" s="39"/>
      <c r="E134" s="39"/>
      <c r="F134" s="40"/>
    </row>
    <row r="135" spans="1:6" x14ac:dyDescent="0.25">
      <c r="B135" s="39"/>
      <c r="C135" s="39"/>
      <c r="D135" s="39"/>
      <c r="E135" s="39"/>
      <c r="F135" s="40"/>
    </row>
    <row r="136" spans="1:6" x14ac:dyDescent="0.25">
      <c r="B136" s="39"/>
      <c r="C136" s="39"/>
      <c r="D136" s="39"/>
      <c r="E136" s="39"/>
      <c r="F136" s="40"/>
    </row>
    <row r="137" spans="1:6" x14ac:dyDescent="0.25">
      <c r="B137" s="39"/>
      <c r="C137" s="39"/>
      <c r="D137" s="39"/>
      <c r="E137" s="39"/>
      <c r="F137" s="40"/>
    </row>
    <row r="138" spans="1:6" x14ac:dyDescent="0.25">
      <c r="B138" s="39"/>
      <c r="C138" s="39"/>
      <c r="D138" s="39"/>
      <c r="E138" s="39"/>
      <c r="F138" s="40"/>
    </row>
    <row r="139" spans="1:6" x14ac:dyDescent="0.25">
      <c r="B139" s="39"/>
      <c r="C139" s="39"/>
      <c r="D139" s="39"/>
      <c r="E139" s="39"/>
      <c r="F139" s="40"/>
    </row>
    <row r="140" spans="1:6" x14ac:dyDescent="0.25">
      <c r="B140" s="39"/>
      <c r="C140" s="39"/>
      <c r="D140" s="39"/>
      <c r="E140" s="39"/>
      <c r="F140" s="40"/>
    </row>
    <row r="141" spans="1:6" x14ac:dyDescent="0.25">
      <c r="B141" s="39"/>
      <c r="C141" s="39"/>
      <c r="D141" s="39"/>
      <c r="E141" s="39"/>
      <c r="F141" s="40"/>
    </row>
    <row r="142" spans="1:6" x14ac:dyDescent="0.25">
      <c r="B142" s="39"/>
      <c r="C142" s="39"/>
      <c r="D142" s="39"/>
      <c r="E142" s="39"/>
      <c r="F142" s="40"/>
    </row>
    <row r="143" spans="1:6" x14ac:dyDescent="0.25">
      <c r="B143" s="39"/>
      <c r="C143" s="39"/>
      <c r="D143" s="39"/>
      <c r="E143" s="39"/>
      <c r="F143" s="40"/>
    </row>
    <row r="144" spans="1:6" x14ac:dyDescent="0.25">
      <c r="B144" s="39"/>
      <c r="C144" s="39"/>
      <c r="D144" s="39"/>
      <c r="E144" s="39"/>
      <c r="F144" s="40"/>
    </row>
    <row r="145" spans="2:6" x14ac:dyDescent="0.25">
      <c r="B145" s="39"/>
      <c r="C145" s="39"/>
      <c r="D145" s="39"/>
      <c r="E145" s="39"/>
      <c r="F145" s="40"/>
    </row>
    <row r="146" spans="2:6" x14ac:dyDescent="0.25">
      <c r="B146" s="39"/>
      <c r="C146" s="39"/>
      <c r="D146" s="39"/>
      <c r="E146" s="39"/>
      <c r="F146" s="40"/>
    </row>
    <row r="147" spans="2:6" x14ac:dyDescent="0.25">
      <c r="B147" s="39"/>
      <c r="C147" s="39"/>
      <c r="D147" s="39"/>
      <c r="E147" s="39"/>
      <c r="F147" s="40"/>
    </row>
    <row r="148" spans="2:6" x14ac:dyDescent="0.25">
      <c r="B148" s="39"/>
      <c r="C148" s="39"/>
      <c r="D148" s="39"/>
      <c r="E148" s="39"/>
      <c r="F148" s="40"/>
    </row>
    <row r="149" spans="2:6" x14ac:dyDescent="0.25">
      <c r="B149" s="39"/>
      <c r="C149" s="39"/>
      <c r="D149" s="39"/>
      <c r="E149" s="39"/>
      <c r="F149" s="40"/>
    </row>
    <row r="150" spans="2:6" x14ac:dyDescent="0.25">
      <c r="B150" s="39"/>
      <c r="C150" s="39"/>
      <c r="D150" s="39"/>
      <c r="E150" s="39"/>
      <c r="F150" s="40"/>
    </row>
    <row r="151" spans="2:6" x14ac:dyDescent="0.25">
      <c r="B151" s="39"/>
      <c r="C151" s="39"/>
      <c r="D151" s="39"/>
      <c r="E151" s="39"/>
      <c r="F151" s="40"/>
    </row>
    <row r="152" spans="2:6" x14ac:dyDescent="0.25">
      <c r="B152" s="39"/>
      <c r="C152" s="39"/>
      <c r="D152" s="39"/>
      <c r="E152" s="39"/>
      <c r="F152" s="40"/>
    </row>
    <row r="153" spans="2:6" x14ac:dyDescent="0.25">
      <c r="B153" s="39"/>
      <c r="C153" s="39"/>
      <c r="D153" s="39"/>
      <c r="E153" s="39"/>
      <c r="F153" s="40"/>
    </row>
  </sheetData>
  <mergeCells count="6">
    <mergeCell ref="A2:B2"/>
    <mergeCell ref="C2:D2"/>
    <mergeCell ref="A26:F26"/>
    <mergeCell ref="A47:F47"/>
    <mergeCell ref="A68:F68"/>
    <mergeCell ref="A102:F102"/>
  </mergeCells>
  <pageMargins left="0.7" right="0.7" top="0.75" bottom="0.75" header="0.3" footer="0.3"/>
  <pageSetup paperSize="9" orientation="portrait" r:id="rId1"/>
  <rowBreaks count="1" manualBreakCount="1">
    <brk id="24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DEVIS</vt:lpstr>
      <vt:lpstr>PROSPECTS</vt:lpstr>
      <vt:lpstr>OFFRE COMMERCIALE</vt:lpstr>
      <vt:lpstr>N°PROSPECT</vt:lpstr>
      <vt:lpstr>OFFRE</vt:lpstr>
      <vt:lpstr>Prostect</vt:lpstr>
      <vt:lpstr>REFERENCES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Betsi Nicole</dc:creator>
  <cp:lastModifiedBy>Betsi Nicole</cp:lastModifiedBy>
  <dcterms:created xsi:type="dcterms:W3CDTF">2015-05-05T12:42:22Z</dcterms:created>
  <dcterms:modified xsi:type="dcterms:W3CDTF">2015-05-05T17:15:11Z</dcterms:modified>
</cp:coreProperties>
</file>