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60" windowWidth="10530" windowHeight="8130" activeTab="1"/>
  </bookViews>
  <sheets>
    <sheet name="Qualité physico-chimique" sheetId="1" r:id="rId1"/>
    <sheet name="paramétres " sheetId="2" r:id="rId2"/>
  </sheets>
  <calcPr calcId="145621"/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5" i="1"/>
  <c r="L16" i="1"/>
  <c r="L17" i="1"/>
  <c r="L18" i="1"/>
  <c r="L19" i="1"/>
  <c r="L20" i="1"/>
  <c r="L21" i="1"/>
  <c r="R8" i="1"/>
  <c r="U8" i="1"/>
  <c r="X8" i="1"/>
  <c r="R9" i="1"/>
  <c r="U9" i="1"/>
  <c r="X9" i="1"/>
  <c r="R10" i="1"/>
  <c r="U10" i="1"/>
  <c r="X10" i="1"/>
  <c r="R11" i="1"/>
  <c r="U11" i="1"/>
  <c r="X11" i="1"/>
  <c r="R12" i="1"/>
  <c r="U12" i="1"/>
  <c r="X12" i="1"/>
  <c r="R13" i="1"/>
  <c r="U13" i="1"/>
  <c r="X13" i="1"/>
  <c r="R15" i="1"/>
  <c r="U15" i="1"/>
  <c r="X15" i="1"/>
  <c r="R16" i="1"/>
  <c r="U16" i="1"/>
  <c r="X16" i="1"/>
  <c r="R17" i="1"/>
  <c r="U17" i="1"/>
  <c r="X17" i="1"/>
  <c r="R18" i="1"/>
  <c r="U18" i="1"/>
  <c r="X18" i="1"/>
  <c r="R19" i="1"/>
  <c r="U19" i="1"/>
  <c r="X19" i="1"/>
  <c r="R20" i="1"/>
  <c r="U20" i="1"/>
  <c r="X20" i="1"/>
  <c r="R21" i="1"/>
  <c r="U21" i="1"/>
  <c r="X21" i="1"/>
  <c r="O21" i="1"/>
  <c r="O20" i="1"/>
  <c r="O19" i="1"/>
  <c r="O18" i="1"/>
  <c r="O17" i="1"/>
  <c r="O16" i="1"/>
  <c r="O15" i="1"/>
  <c r="O13" i="1"/>
  <c r="O12" i="1"/>
  <c r="O11" i="1"/>
  <c r="O10" i="1"/>
  <c r="O9" i="1"/>
  <c r="O8" i="1"/>
  <c r="Q8" i="1"/>
  <c r="T8" i="1"/>
  <c r="W8" i="1"/>
  <c r="Q9" i="1"/>
  <c r="T9" i="1"/>
  <c r="W9" i="1"/>
  <c r="Q10" i="1"/>
  <c r="T10" i="1"/>
  <c r="W10" i="1"/>
  <c r="Q11" i="1"/>
  <c r="T11" i="1"/>
  <c r="W11" i="1"/>
  <c r="Q12" i="1"/>
  <c r="T12" i="1"/>
  <c r="W12" i="1"/>
  <c r="Q13" i="1"/>
  <c r="T13" i="1"/>
  <c r="W13" i="1"/>
  <c r="Q15" i="1"/>
  <c r="T15" i="1"/>
  <c r="W15" i="1"/>
  <c r="Q16" i="1"/>
  <c r="T16" i="1"/>
  <c r="W16" i="1"/>
  <c r="Q17" i="1"/>
  <c r="T17" i="1"/>
  <c r="W17" i="1"/>
  <c r="Q18" i="1"/>
  <c r="T18" i="1"/>
  <c r="W18" i="1"/>
  <c r="Q19" i="1"/>
  <c r="T19" i="1"/>
  <c r="W19" i="1"/>
  <c r="Q20" i="1"/>
  <c r="T20" i="1"/>
  <c r="W20" i="1"/>
  <c r="Q21" i="1"/>
  <c r="T21" i="1"/>
  <c r="W21" i="1"/>
  <c r="K8" i="1"/>
  <c r="K9" i="1"/>
  <c r="K10" i="1"/>
  <c r="K11" i="1"/>
  <c r="K12" i="1"/>
  <c r="K13" i="1"/>
  <c r="K15" i="1"/>
  <c r="K16" i="1"/>
  <c r="K17" i="1"/>
  <c r="K18" i="1"/>
  <c r="K19" i="1"/>
  <c r="K20" i="1"/>
  <c r="K21" i="1"/>
  <c r="N21" i="1"/>
  <c r="N20" i="1"/>
  <c r="N19" i="1"/>
  <c r="N18" i="1"/>
  <c r="N17" i="1"/>
  <c r="N16" i="1"/>
  <c r="N15" i="1"/>
  <c r="N13" i="1"/>
  <c r="N12" i="1"/>
  <c r="N11" i="1"/>
  <c r="N10" i="1"/>
  <c r="N9" i="1"/>
  <c r="N8" i="1"/>
  <c r="P8" i="1"/>
  <c r="S8" i="1"/>
  <c r="V8" i="1"/>
  <c r="P9" i="1"/>
  <c r="S9" i="1"/>
  <c r="V9" i="1"/>
  <c r="P10" i="1"/>
  <c r="S10" i="1"/>
  <c r="V10" i="1"/>
  <c r="P11" i="1"/>
  <c r="S11" i="1"/>
  <c r="V11" i="1"/>
  <c r="P12" i="1"/>
  <c r="S12" i="1"/>
  <c r="V12" i="1"/>
  <c r="P13" i="1"/>
  <c r="S13" i="1"/>
  <c r="V13" i="1"/>
  <c r="P15" i="1"/>
  <c r="S15" i="1"/>
  <c r="V15" i="1"/>
  <c r="P16" i="1"/>
  <c r="S16" i="1"/>
  <c r="V16" i="1"/>
  <c r="P17" i="1"/>
  <c r="S17" i="1"/>
  <c r="V17" i="1"/>
  <c r="P18" i="1"/>
  <c r="S18" i="1"/>
  <c r="V18" i="1"/>
  <c r="P19" i="1"/>
  <c r="S19" i="1"/>
  <c r="V19" i="1"/>
  <c r="P20" i="1"/>
  <c r="S20" i="1"/>
  <c r="V20" i="1"/>
  <c r="P21" i="1"/>
  <c r="S21" i="1"/>
  <c r="V21" i="1"/>
  <c r="M8" i="1"/>
  <c r="M9" i="1"/>
  <c r="M10" i="1"/>
  <c r="M11" i="1"/>
  <c r="M12" i="1"/>
  <c r="M13" i="1"/>
  <c r="M15" i="1"/>
  <c r="M16" i="1"/>
  <c r="M17" i="1"/>
  <c r="M18" i="1"/>
  <c r="M19" i="1"/>
  <c r="M20" i="1"/>
  <c r="M21" i="1"/>
  <c r="J21" i="1"/>
  <c r="J20" i="1"/>
  <c r="J19" i="1"/>
  <c r="J18" i="1"/>
  <c r="J17" i="1"/>
  <c r="J16" i="1"/>
  <c r="J15" i="1"/>
  <c r="J12" i="1"/>
  <c r="J11" i="1"/>
  <c r="J10" i="1"/>
  <c r="J9" i="1"/>
  <c r="J8" i="1"/>
  <c r="J13" i="1"/>
</calcChain>
</file>

<file path=xl/sharedStrings.xml><?xml version="1.0" encoding="utf-8"?>
<sst xmlns="http://schemas.openxmlformats.org/spreadsheetml/2006/main" count="94" uniqueCount="52">
  <si>
    <t>Station</t>
  </si>
  <si>
    <t>Code de la Station</t>
  </si>
  <si>
    <t>Rivière</t>
  </si>
  <si>
    <t>Code de la ME</t>
  </si>
  <si>
    <t>ME</t>
  </si>
  <si>
    <t>Commune</t>
  </si>
  <si>
    <t xml:space="preserve">Type de Réseau </t>
  </si>
  <si>
    <t>Unité Hydrographique</t>
  </si>
  <si>
    <t>Typologie (Cemagref)</t>
  </si>
  <si>
    <t>Date</t>
  </si>
  <si>
    <t>[NH4+] en mg(NH4+)/l</t>
  </si>
  <si>
    <t>[NO2-] en mg(NO2-)/l</t>
  </si>
  <si>
    <t>[NO3-] en mg(NO3-)/l</t>
  </si>
  <si>
    <t>[PO4] en mg(PO4)/l</t>
  </si>
  <si>
    <t>P total en mg(P total)/l</t>
  </si>
  <si>
    <t>Pente Moyenne (%)</t>
  </si>
  <si>
    <t>Ordre de Strahler</t>
  </si>
  <si>
    <t>RCO</t>
  </si>
  <si>
    <t>#</t>
  </si>
  <si>
    <t>03158900</t>
  </si>
  <si>
    <t>Suippe</t>
  </si>
  <si>
    <t xml:space="preserve"> Saint Etienne sur Suippe</t>
  </si>
  <si>
    <t>FRHR206</t>
  </si>
  <si>
    <t>P9</t>
  </si>
  <si>
    <t>Y-Lambert93</t>
  </si>
  <si>
    <t>X_Lambert93</t>
  </si>
  <si>
    <t>LAT*</t>
  </si>
  <si>
    <t>LON*</t>
  </si>
  <si>
    <t>4.09807</t>
  </si>
  <si>
    <t>49.38420</t>
  </si>
  <si>
    <t>Année</t>
  </si>
  <si>
    <t>Aisne Vesle Suippe</t>
  </si>
  <si>
    <t>Moyenne annuelle</t>
  </si>
  <si>
    <t>Médiane</t>
  </si>
  <si>
    <t>Ecart type</t>
  </si>
  <si>
    <t>&lt; 0,1</t>
  </si>
  <si>
    <t>[0,1;0,5]</t>
  </si>
  <si>
    <t>[0,5;2]</t>
  </si>
  <si>
    <t>[2;5]</t>
  </si>
  <si>
    <t>&gt;5</t>
  </si>
  <si>
    <t>[0,1;0,3]</t>
  </si>
  <si>
    <t>[0,3;0,5]</t>
  </si>
  <si>
    <t>[0,5;1]</t>
  </si>
  <si>
    <t>&gt;1</t>
  </si>
  <si>
    <t>&lt;10</t>
  </si>
  <si>
    <t>[10;50]</t>
  </si>
  <si>
    <t>&gt;50</t>
  </si>
  <si>
    <t>[1;2]</t>
  </si>
  <si>
    <t>&gt;2</t>
  </si>
  <si>
    <t>&lt; 0,05</t>
  </si>
  <si>
    <t>[0,05;0,2]</t>
  </si>
  <si>
    <t>[0,2;0,5]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</si>
</sst>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4" borderId="0" xfId="0" applyFill="1" applyAlignment="1">
      <alignment horizontal="center" vertical="center" wrapText="1" shrinkToFit="1"/>
    </xf>
    <xf numFmtId="49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5">
    <dxf>
      <numFmt numFmtId="164" formatCode="0.0"/>
    </dxf>
    <dxf>
      <numFmt numFmtId="2" formatCode="0.00"/>
    </dxf>
    <dxf>
      <numFmt numFmtId="2" formatCode="0.00"/>
    </dxf>
    <dxf>
      <numFmt numFmtId="19" formatCode="dd/mm/yyyy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F113" totalsRowShown="0" headerRowDxfId="4">
  <autoFilter ref="A6:F113"/>
  <tableColumns count="6">
    <tableColumn id="1" name="Date" dataDxfId="3"/>
    <tableColumn id="2" name="[NH4+] en mg(NH4+)/l" dataDxfId="2"/>
    <tableColumn id="3" name="[NO2-] en mg(NO2-)/l" dataDxfId="1"/>
    <tableColumn id="4" name="[NO3-] en mg(NO3-)/l" dataDxfId="0"/>
    <tableColumn id="5" name="[PO4] en mg(PO4)/l"/>
    <tableColumn id="6" name="P total en mg(P total)/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13"/>
  <sheetViews>
    <sheetView zoomScale="66" zoomScaleNormal="66" workbookViewId="0">
      <selection activeCell="B6" sqref="B6:F6"/>
    </sheetView>
  </sheetViews>
  <sheetFormatPr baseColWidth="10" defaultRowHeight="15" x14ac:dyDescent="0.25"/>
  <cols>
    <col min="1" max="1" width="22" style="1" customWidth="1"/>
    <col min="2" max="4" width="28.5703125" style="1" customWidth="1"/>
    <col min="5" max="5" width="26" style="1" customWidth="1"/>
    <col min="6" max="6" width="29.42578125" style="1" customWidth="1"/>
    <col min="7" max="7" width="14.140625" style="1" customWidth="1"/>
    <col min="8" max="8" width="15" style="1" customWidth="1"/>
    <col min="9" max="9" width="14.140625" style="1" customWidth="1"/>
    <col min="10" max="10" width="18.85546875" style="1" customWidth="1"/>
    <col min="11" max="16384" width="11.42578125" style="1"/>
  </cols>
  <sheetData>
    <row r="1" spans="1:24" x14ac:dyDescent="0.25">
      <c r="A1" s="19" t="s">
        <v>0</v>
      </c>
      <c r="B1" s="22"/>
      <c r="C1" s="22"/>
      <c r="D1" s="22"/>
      <c r="E1" s="22"/>
      <c r="F1" s="23"/>
      <c r="G1" s="21"/>
      <c r="H1" s="21"/>
      <c r="I1" s="21"/>
      <c r="J1" s="21"/>
      <c r="M1" s="19" t="s">
        <v>4</v>
      </c>
      <c r="N1" s="20"/>
      <c r="O1" s="21"/>
    </row>
    <row r="2" spans="1:24" ht="34.5" customHeight="1" x14ac:dyDescent="0.25">
      <c r="A2" s="2" t="s">
        <v>7</v>
      </c>
      <c r="B2" s="2" t="s">
        <v>1</v>
      </c>
      <c r="C2" s="2" t="s">
        <v>2</v>
      </c>
      <c r="D2" s="2" t="s">
        <v>5</v>
      </c>
      <c r="E2" s="11" t="s">
        <v>27</v>
      </c>
      <c r="F2" s="11" t="s">
        <v>26</v>
      </c>
      <c r="G2" s="11" t="s">
        <v>25</v>
      </c>
      <c r="H2" s="11" t="s">
        <v>24</v>
      </c>
      <c r="I2" s="2" t="s">
        <v>6</v>
      </c>
      <c r="J2" s="2" t="s">
        <v>15</v>
      </c>
      <c r="M2" s="2" t="s">
        <v>3</v>
      </c>
      <c r="N2" s="2" t="s">
        <v>8</v>
      </c>
      <c r="O2" s="2" t="s">
        <v>16</v>
      </c>
    </row>
    <row r="3" spans="1:24" x14ac:dyDescent="0.25">
      <c r="A3" s="3" t="s">
        <v>31</v>
      </c>
      <c r="B3" s="6" t="s">
        <v>19</v>
      </c>
      <c r="C3" s="3" t="s">
        <v>20</v>
      </c>
      <c r="D3" s="9" t="s">
        <v>21</v>
      </c>
      <c r="E3" s="3" t="s">
        <v>28</v>
      </c>
      <c r="F3" s="3" t="s">
        <v>29</v>
      </c>
      <c r="G3" s="3">
        <v>779749.42</v>
      </c>
      <c r="H3" s="3">
        <v>6921077.3899999997</v>
      </c>
      <c r="I3" s="3" t="s">
        <v>17</v>
      </c>
      <c r="J3" s="3">
        <v>0.12</v>
      </c>
      <c r="M3" s="3" t="s">
        <v>22</v>
      </c>
      <c r="N3" s="3" t="s">
        <v>23</v>
      </c>
      <c r="O3" s="3">
        <v>3</v>
      </c>
    </row>
    <row r="6" spans="1:24" x14ac:dyDescent="0.25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8"/>
      <c r="I6" s="12"/>
      <c r="J6" s="18" t="s">
        <v>10</v>
      </c>
      <c r="K6" s="18"/>
      <c r="L6" s="18"/>
      <c r="M6" s="18" t="s">
        <v>11</v>
      </c>
      <c r="N6" s="18"/>
      <c r="O6" s="18"/>
      <c r="P6" s="18" t="s">
        <v>12</v>
      </c>
      <c r="Q6" s="18"/>
      <c r="R6" s="18"/>
      <c r="S6" s="18" t="s">
        <v>13</v>
      </c>
      <c r="T6" s="18"/>
      <c r="U6" s="18"/>
      <c r="V6" s="18" t="s">
        <v>14</v>
      </c>
      <c r="W6" s="18"/>
      <c r="X6" s="18"/>
    </row>
    <row r="7" spans="1:24" ht="30" x14ac:dyDescent="0.25">
      <c r="A7" s="4">
        <v>36529</v>
      </c>
      <c r="B7">
        <v>0.04</v>
      </c>
      <c r="C7">
        <v>0.05</v>
      </c>
      <c r="D7" s="7">
        <v>27.4</v>
      </c>
      <c r="E7">
        <v>0.13</v>
      </c>
      <c r="F7">
        <v>0.1</v>
      </c>
      <c r="G7" s="10"/>
      <c r="I7" s="14" t="s">
        <v>30</v>
      </c>
      <c r="J7" s="15" t="s">
        <v>32</v>
      </c>
      <c r="K7" s="16" t="s">
        <v>33</v>
      </c>
      <c r="L7" s="16" t="s">
        <v>34</v>
      </c>
      <c r="M7" s="15" t="s">
        <v>32</v>
      </c>
      <c r="N7" s="16" t="s">
        <v>33</v>
      </c>
      <c r="O7" s="16" t="s">
        <v>34</v>
      </c>
      <c r="P7" s="15" t="s">
        <v>32</v>
      </c>
      <c r="Q7" s="16" t="s">
        <v>33</v>
      </c>
      <c r="R7" s="16" t="s">
        <v>34</v>
      </c>
      <c r="S7" s="15" t="s">
        <v>32</v>
      </c>
      <c r="T7" s="16" t="s">
        <v>33</v>
      </c>
      <c r="U7" s="16" t="s">
        <v>34</v>
      </c>
      <c r="V7" s="15" t="s">
        <v>32</v>
      </c>
      <c r="W7" s="16" t="s">
        <v>33</v>
      </c>
      <c r="X7" s="13" t="s">
        <v>34</v>
      </c>
    </row>
    <row r="8" spans="1:24" x14ac:dyDescent="0.25">
      <c r="A8" s="4">
        <v>36557</v>
      </c>
      <c r="B8">
        <v>0.05</v>
      </c>
      <c r="C8">
        <v>0.06</v>
      </c>
      <c r="D8" s="7">
        <v>27.1</v>
      </c>
      <c r="E8">
        <v>0.12</v>
      </c>
      <c r="F8">
        <v>0.08</v>
      </c>
      <c r="G8" s="10"/>
      <c r="I8" s="12">
        <v>2000</v>
      </c>
      <c r="J8" s="17">
        <f>AVERAGE(B7:B18)</f>
        <v>5.2500000000000012E-2</v>
      </c>
      <c r="K8" s="17">
        <f>MEDIAN(B7:B18)</f>
        <v>0.05</v>
      </c>
      <c r="L8" s="17">
        <f>_xlfn.STDEV.S(B7:B18)</f>
        <v>1.4847711791873695E-2</v>
      </c>
      <c r="M8" s="17">
        <f>AVERAGE(C7:C18)</f>
        <v>6.3333333333333339E-2</v>
      </c>
      <c r="N8" s="17">
        <f>MEDIAN(C7:C18)</f>
        <v>0.06</v>
      </c>
      <c r="O8" s="17">
        <f>_xlfn.STDEV.S(C7:C18)</f>
        <v>1.3706888336846865E-2</v>
      </c>
      <c r="P8" s="17">
        <f>AVERAGE(D7:D18)</f>
        <v>26.741666499999997</v>
      </c>
      <c r="Q8" s="17">
        <f>MEDIAN(D7:D18)</f>
        <v>26.6</v>
      </c>
      <c r="R8" s="17">
        <f>_xlfn.STDEV.S(D7:D18)</f>
        <v>0.96526790597387113</v>
      </c>
      <c r="S8" s="17">
        <f>AVERAGE(E7:E18)</f>
        <v>0.12166666666666666</v>
      </c>
      <c r="T8" s="17">
        <f>MEDIAN(E7:E18)</f>
        <v>0.125</v>
      </c>
      <c r="U8" s="17">
        <f>_xlfn.STDEV.S(E7:E18)</f>
        <v>3.4067668846078446E-2</v>
      </c>
      <c r="V8" s="17">
        <f>AVERAGE(F7:F18)</f>
        <v>7.8333333333333338E-2</v>
      </c>
      <c r="W8" s="17">
        <f>MEDIAN(F7:F18)</f>
        <v>0.08</v>
      </c>
      <c r="X8" s="17">
        <f>_xlfn.STDEV.S(F7:F18)</f>
        <v>1.1146408580454265E-2</v>
      </c>
    </row>
    <row r="9" spans="1:24" x14ac:dyDescent="0.25">
      <c r="A9" s="4">
        <v>36586</v>
      </c>
      <c r="B9">
        <v>7.0000000000000007E-2</v>
      </c>
      <c r="C9">
        <v>0.06</v>
      </c>
      <c r="D9" s="7">
        <v>26.6</v>
      </c>
      <c r="E9">
        <v>0.14000000000000001</v>
      </c>
      <c r="F9">
        <v>0.09</v>
      </c>
      <c r="G9" s="10"/>
      <c r="I9" s="12">
        <v>2001</v>
      </c>
      <c r="J9" s="17">
        <f>AVERAGE(B19:B30)</f>
        <v>3.1666666666666669E-2</v>
      </c>
      <c r="K9" s="17">
        <f>MEDIAN(B19:B30)</f>
        <v>0.03</v>
      </c>
      <c r="L9" s="17">
        <f>_xlfn.STDEV.S(B19:B30)</f>
        <v>1.4034589305344737E-2</v>
      </c>
      <c r="M9" s="17">
        <f>AVERAGE(C19:C30)</f>
        <v>4.6666666666666669E-2</v>
      </c>
      <c r="N9" s="17">
        <f>MEDIAN(C19:C30)</f>
        <v>0.04</v>
      </c>
      <c r="O9" s="17">
        <f>_xlfn.STDEV.S(C19:C30)</f>
        <v>1.8257418583505543E-2</v>
      </c>
      <c r="P9" s="17">
        <f>AVERAGE(D19:D30)</f>
        <v>28.433333166666671</v>
      </c>
      <c r="Q9" s="17">
        <f>MEDIAN(D19:D30)</f>
        <v>28.300000499999999</v>
      </c>
      <c r="R9" s="17">
        <f>_xlfn.STDEV.S(D19:D30)</f>
        <v>2.0159964601340605</v>
      </c>
      <c r="S9" s="17">
        <f>AVERAGE(E19:E30)</f>
        <v>9.3333333333333324E-2</v>
      </c>
      <c r="T9" s="17">
        <f>MEDIAN(E19:E30)</f>
        <v>0.09</v>
      </c>
      <c r="U9" s="17">
        <f>_xlfn.STDEV.S(E19:E30)</f>
        <v>4.4381268229929757E-2</v>
      </c>
      <c r="V9" s="17">
        <f>AVERAGE(F19:F30)</f>
        <v>6.083333333333335E-2</v>
      </c>
      <c r="W9" s="17">
        <f>MEDIAN(F19:F30)</f>
        <v>0.06</v>
      </c>
      <c r="X9" s="17">
        <f>_xlfn.STDEV.S(F19:F30)</f>
        <v>1.621353717973922E-2</v>
      </c>
    </row>
    <row r="10" spans="1:24" x14ac:dyDescent="0.25">
      <c r="A10" s="4">
        <v>36619</v>
      </c>
      <c r="B10">
        <v>0.06</v>
      </c>
      <c r="C10">
        <v>0.05</v>
      </c>
      <c r="D10" s="7">
        <v>25</v>
      </c>
      <c r="E10">
        <v>0.1</v>
      </c>
      <c r="F10">
        <v>7.0000000000000007E-2</v>
      </c>
      <c r="G10" s="10"/>
      <c r="I10" s="12">
        <v>2002</v>
      </c>
      <c r="J10" s="17">
        <f>AVERAGE(B31:B41)</f>
        <v>2.454545454545454E-2</v>
      </c>
      <c r="K10" s="17">
        <f>MEDIAN(B31:B41)</f>
        <v>0.02</v>
      </c>
      <c r="L10" s="17">
        <f>_xlfn.STDEV.S(B31:B41)</f>
        <v>9.3419873299382915E-3</v>
      </c>
      <c r="M10" s="17">
        <f>AVERAGE(C31:C41)</f>
        <v>3.9090909090909093E-2</v>
      </c>
      <c r="N10" s="17">
        <f>MEDIAN(C31:C41)</f>
        <v>0.04</v>
      </c>
      <c r="O10" s="17">
        <f>_xlfn.STDEV.S(C31:C41)</f>
        <v>1.8140862964338523E-2</v>
      </c>
      <c r="P10" s="17">
        <f>AVERAGE(D31:D41)</f>
        <v>30.327272727272717</v>
      </c>
      <c r="Q10" s="17">
        <f>MEDIAN(D31:D41)</f>
        <v>30.7</v>
      </c>
      <c r="R10" s="17">
        <f>_xlfn.STDEV.S(D31:D41)</f>
        <v>1.4332417165927798</v>
      </c>
      <c r="S10" s="17">
        <f>AVERAGE(E31:E41)</f>
        <v>9.9090909090909077E-2</v>
      </c>
      <c r="T10" s="17">
        <f>MEDIAN(E31:E41)</f>
        <v>0.09</v>
      </c>
      <c r="U10" s="17">
        <f>_xlfn.STDEV.S(E31:E41)</f>
        <v>4.2533409328325812E-2</v>
      </c>
      <c r="V10" s="17">
        <f>AVERAGE(F31:F41)</f>
        <v>6.5454545454545474E-2</v>
      </c>
      <c r="W10" s="17">
        <f>MEDIAN(F31:F41)</f>
        <v>7.0000000000000007E-2</v>
      </c>
      <c r="X10" s="17">
        <f>_xlfn.STDEV.S(F31:F41)</f>
        <v>2.2962419891481942E-2</v>
      </c>
    </row>
    <row r="11" spans="1:24" x14ac:dyDescent="0.25">
      <c r="A11" s="4">
        <v>36648</v>
      </c>
      <c r="B11">
        <v>7.0000000000000007E-2</v>
      </c>
      <c r="C11">
        <v>0.06</v>
      </c>
      <c r="D11" s="7">
        <v>25.9</v>
      </c>
      <c r="E11">
        <v>0.04</v>
      </c>
      <c r="F11">
        <v>0.08</v>
      </c>
      <c r="G11" s="10"/>
      <c r="I11" s="12">
        <v>2003</v>
      </c>
      <c r="J11" s="17">
        <f>AVERAGE(B42:B53)</f>
        <v>2.9166666666666671E-2</v>
      </c>
      <c r="K11" s="17">
        <f>MEDIAN(B42:B53)</f>
        <v>0.02</v>
      </c>
      <c r="L11" s="17">
        <f>_xlfn.STDEV.S(B42:B53)</f>
        <v>1.7816403745544211E-2</v>
      </c>
      <c r="M11" s="17">
        <f>AVERAGE(C42:C53)</f>
        <v>4.6666666666666669E-2</v>
      </c>
      <c r="N11" s="17">
        <f>MEDIAN(C42:C53)</f>
        <v>4.4999999999999998E-2</v>
      </c>
      <c r="O11" s="17">
        <f>_xlfn.STDEV.S(C42:C53)</f>
        <v>1.3026778945578589E-2</v>
      </c>
      <c r="P11" s="17">
        <f>AVERAGE(D42:D53)</f>
        <v>29.400000166666668</v>
      </c>
      <c r="Q11" s="17">
        <f>MEDIAN(D42:D53)</f>
        <v>30.200001</v>
      </c>
      <c r="R11" s="17">
        <f>_xlfn.STDEV.S(D42:D53)</f>
        <v>2.768327502958579</v>
      </c>
      <c r="S11" s="17">
        <f>AVERAGE(E42:E53)</f>
        <v>7.7500000000000013E-2</v>
      </c>
      <c r="T11" s="17">
        <f>MEDIAN(E42:E53)</f>
        <v>0.08</v>
      </c>
      <c r="U11" s="17">
        <f>_xlfn.STDEV.S(E42:E53)</f>
        <v>3.5451631581891699E-2</v>
      </c>
      <c r="V11" s="17">
        <f>AVERAGE(F42:F53)</f>
        <v>6.4166666666666691E-2</v>
      </c>
      <c r="W11" s="17">
        <f>MEDIAN(F42:F53)</f>
        <v>0.06</v>
      </c>
      <c r="X11" s="17">
        <f>_xlfn.STDEV.S(F42:F53)</f>
        <v>2.5030284687057584E-2</v>
      </c>
    </row>
    <row r="12" spans="1:24" x14ac:dyDescent="0.25">
      <c r="A12" s="4">
        <v>36682</v>
      </c>
      <c r="B12">
        <v>0.05</v>
      </c>
      <c r="C12">
        <v>0.06</v>
      </c>
      <c r="D12" s="7">
        <v>27.299999</v>
      </c>
      <c r="E12">
        <v>0.12</v>
      </c>
      <c r="F12">
        <v>0.08</v>
      </c>
      <c r="G12" s="10"/>
      <c r="I12" s="12">
        <v>2004</v>
      </c>
      <c r="J12" s="17">
        <f>AVERAGE(B54:B65)</f>
        <v>2.2499999999999996E-2</v>
      </c>
      <c r="K12" s="17">
        <f>MEDIAN(B54:B65)</f>
        <v>0.02</v>
      </c>
      <c r="L12" s="17">
        <f>_xlfn.STDEV.S(B54:B65)</f>
        <v>6.2158156050806362E-3</v>
      </c>
      <c r="M12" s="17">
        <f>AVERAGE(C54:C65)</f>
        <v>4.416666666666666E-2</v>
      </c>
      <c r="N12" s="17">
        <f>MEDIAN(C54:C65)</f>
        <v>0.04</v>
      </c>
      <c r="O12" s="17">
        <f>_xlfn.STDEV.S(C54:C65)</f>
        <v>9.9620491989562566E-3</v>
      </c>
      <c r="P12" s="17">
        <f>AVERAGE(D54:D65)</f>
        <v>30.024999750000003</v>
      </c>
      <c r="Q12" s="17">
        <f>MEDIAN(D54:D65)</f>
        <v>29.6499995</v>
      </c>
      <c r="R12" s="17">
        <f>_xlfn.STDEV.S(D54:D65)</f>
        <v>1.1631653814252743</v>
      </c>
      <c r="S12" s="17">
        <f>AVERAGE(E54:E65)</f>
        <v>6.1666666666666682E-2</v>
      </c>
      <c r="T12" s="17">
        <f>MEDIAN(E54:E65)</f>
        <v>0.06</v>
      </c>
      <c r="U12" s="17">
        <f>_xlfn.STDEV.S(E54:E65)</f>
        <v>1.6422453217986865E-2</v>
      </c>
      <c r="V12" s="17">
        <f>AVERAGE(F54:F65)</f>
        <v>5.000000000000001E-2</v>
      </c>
      <c r="W12" s="17">
        <f>MEDIAN(F54:F65)</f>
        <v>0.05</v>
      </c>
      <c r="X12" s="17">
        <f>_xlfn.STDEV.S(F54:F65)</f>
        <v>1.1281521496355303E-2</v>
      </c>
    </row>
    <row r="13" spans="1:24" x14ac:dyDescent="0.25">
      <c r="A13" s="4">
        <v>36710</v>
      </c>
      <c r="B13">
        <v>0.06</v>
      </c>
      <c r="C13">
        <v>7.0000000000000007E-2</v>
      </c>
      <c r="D13" s="7">
        <v>26.6</v>
      </c>
      <c r="E13">
        <v>0.09</v>
      </c>
      <c r="F13">
        <v>7.0000000000000007E-2</v>
      </c>
      <c r="G13" s="10"/>
      <c r="I13" s="12">
        <v>2005</v>
      </c>
      <c r="J13" s="17">
        <f>AVERAGE(B66:B77)</f>
        <v>5.4166666666666669E-2</v>
      </c>
      <c r="K13" s="17">
        <f>MEDIAN(B66:B77)</f>
        <v>0.04</v>
      </c>
      <c r="L13" s="17">
        <f>_xlfn.STDEV.S(B66:B77)</f>
        <v>4.8515851829972853E-2</v>
      </c>
      <c r="M13" s="17">
        <f>AVERAGE(C66:C77)</f>
        <v>3.6666666666666667E-2</v>
      </c>
      <c r="N13" s="17">
        <f>MEDIAN(C66:C77)</f>
        <v>0.04</v>
      </c>
      <c r="O13" s="17">
        <f>_xlfn.STDEV.S(C66:C77)</f>
        <v>1.6143297699232992E-2</v>
      </c>
      <c r="P13" s="17">
        <f>AVERAGE(D66:D77)</f>
        <v>27.983333333333334</v>
      </c>
      <c r="Q13" s="17">
        <f>MEDIAN(D66:D77)</f>
        <v>28.1</v>
      </c>
      <c r="R13" s="17">
        <f>_xlfn.STDEV.S(D66:D77)</f>
        <v>2.1966227521246142</v>
      </c>
      <c r="S13" s="17">
        <f>AVERAGE(E66:E77)</f>
        <v>5.5833333333333346E-2</v>
      </c>
      <c r="T13" s="17">
        <f>MEDIAN(E66:E77)</f>
        <v>5.5E-2</v>
      </c>
      <c r="U13" s="17">
        <f>_xlfn.STDEV.S(E66:E77)</f>
        <v>2.7122058561364015E-2</v>
      </c>
      <c r="V13" s="17">
        <f>AVERAGE(F66:F77)</f>
        <v>7.0000000000000021E-2</v>
      </c>
      <c r="W13" s="17">
        <f>MEDIAN(F66:F77)</f>
        <v>7.0000000000000007E-2</v>
      </c>
      <c r="X13" s="17">
        <f>_xlfn.STDEV.S(F66:F77)</f>
        <v>1.4494876628609418E-17</v>
      </c>
    </row>
    <row r="14" spans="1:24" x14ac:dyDescent="0.25">
      <c r="A14" s="4">
        <v>36739</v>
      </c>
      <c r="B14">
        <v>0.05</v>
      </c>
      <c r="C14">
        <v>7.0000000000000007E-2</v>
      </c>
      <c r="D14" s="7">
        <v>27.799999</v>
      </c>
      <c r="E14">
        <v>0.12</v>
      </c>
      <c r="F14">
        <v>7.0000000000000007E-2</v>
      </c>
      <c r="G14" s="10"/>
      <c r="I14" s="12">
        <v>2006</v>
      </c>
      <c r="J14" s="17" t="s">
        <v>18</v>
      </c>
      <c r="K14" s="17" t="s">
        <v>18</v>
      </c>
      <c r="L14" s="17" t="s">
        <v>18</v>
      </c>
      <c r="M14" s="17" t="s">
        <v>18</v>
      </c>
      <c r="N14" s="17" t="s">
        <v>18</v>
      </c>
      <c r="O14" s="17" t="s">
        <v>18</v>
      </c>
      <c r="P14" s="17" t="s">
        <v>18</v>
      </c>
      <c r="Q14" s="17" t="s">
        <v>18</v>
      </c>
      <c r="R14" s="17" t="s">
        <v>18</v>
      </c>
      <c r="S14" s="17" t="s">
        <v>18</v>
      </c>
      <c r="T14" s="17" t="s">
        <v>18</v>
      </c>
      <c r="U14" s="17" t="s">
        <v>18</v>
      </c>
      <c r="V14" s="17" t="s">
        <v>18</v>
      </c>
      <c r="W14" s="17" t="s">
        <v>18</v>
      </c>
      <c r="X14" s="17" t="s">
        <v>18</v>
      </c>
    </row>
    <row r="15" spans="1:24" x14ac:dyDescent="0.25">
      <c r="A15" s="4">
        <v>36773</v>
      </c>
      <c r="B15">
        <v>0.02</v>
      </c>
      <c r="C15">
        <v>0.04</v>
      </c>
      <c r="D15" s="7">
        <v>26.1</v>
      </c>
      <c r="E15">
        <v>0.14000000000000001</v>
      </c>
      <c r="F15">
        <v>7.0000000000000007E-2</v>
      </c>
      <c r="G15" s="10"/>
      <c r="I15" s="12">
        <v>2007</v>
      </c>
      <c r="J15" s="17">
        <f>AVERAGE(B78:B83)</f>
        <v>1.1666666666666667E-2</v>
      </c>
      <c r="K15" s="17">
        <f>MEDIAN(B78:B83)</f>
        <v>0.01</v>
      </c>
      <c r="L15" s="17">
        <f>_xlfn.STDEV.S(B78:B83)</f>
        <v>4.0824829046386254E-3</v>
      </c>
      <c r="M15" s="17">
        <f>AVERAGE(C78:C83)</f>
        <v>2.4999999999999998E-2</v>
      </c>
      <c r="N15" s="17">
        <f>MEDIAN(C78:C83)</f>
        <v>2.5000000000000001E-2</v>
      </c>
      <c r="O15" s="17">
        <f>_xlfn.STDEV.S(C78:C83)</f>
        <v>5.4772255750516604E-3</v>
      </c>
      <c r="P15" s="17">
        <f>AVERAGE(D78:D83)</f>
        <v>30.233333333333331</v>
      </c>
      <c r="Q15" s="17">
        <f>MEDIAN(D78:D83)</f>
        <v>30.35</v>
      </c>
      <c r="R15" s="17">
        <f>_xlfn.STDEV.S(D78:D83)</f>
        <v>0.8262364471909156</v>
      </c>
      <c r="S15" s="17">
        <f>AVERAGE(E78:E83)</f>
        <v>5.5E-2</v>
      </c>
      <c r="T15" s="17">
        <f>MEDIAN(E78:E83)</f>
        <v>0.06</v>
      </c>
      <c r="U15" s="17">
        <f>_xlfn.STDEV.S(E78:E83)</f>
        <v>1.6431676725154987E-2</v>
      </c>
      <c r="V15" s="17">
        <f>AVERAGE(F78:F83)</f>
        <v>4.9999999999999996E-2</v>
      </c>
      <c r="W15" s="17">
        <f>MEDIAN(F78:F83)</f>
        <v>0.05</v>
      </c>
      <c r="X15" s="17">
        <f>_xlfn.STDEV.S(F78:F83)</f>
        <v>7.6011774306101464E-18</v>
      </c>
    </row>
    <row r="16" spans="1:24" x14ac:dyDescent="0.25">
      <c r="A16" s="4">
        <v>36801</v>
      </c>
      <c r="B16">
        <v>0.04</v>
      </c>
      <c r="C16">
        <v>0.08</v>
      </c>
      <c r="D16" s="7">
        <v>28.6</v>
      </c>
      <c r="E16">
        <v>0.16</v>
      </c>
      <c r="F16">
        <v>0.08</v>
      </c>
      <c r="G16" s="10"/>
      <c r="I16" s="12">
        <v>2008</v>
      </c>
      <c r="J16" s="17">
        <f>AVERAGE(B78:B83)</f>
        <v>1.1666666666666667E-2</v>
      </c>
      <c r="K16" s="17">
        <f>MEDIAN(B78:B83)</f>
        <v>0.01</v>
      </c>
      <c r="L16" s="17">
        <f>_xlfn.STDEV.S(B78:B83)</f>
        <v>4.0824829046386254E-3</v>
      </c>
      <c r="M16" s="17">
        <f>AVERAGE(C78:C83)</f>
        <v>2.4999999999999998E-2</v>
      </c>
      <c r="N16" s="17">
        <f>MEDIAN(C78:C83)</f>
        <v>2.5000000000000001E-2</v>
      </c>
      <c r="O16" s="17">
        <f>_xlfn.STDEV.S(C78:C83)</f>
        <v>5.4772255750516604E-3</v>
      </c>
      <c r="P16" s="17">
        <f>AVERAGE(D78:D83)</f>
        <v>30.233333333333331</v>
      </c>
      <c r="Q16" s="17">
        <f>MEDIAN(D78:D83)</f>
        <v>30.35</v>
      </c>
      <c r="R16" s="17">
        <f>_xlfn.STDEV.S(D78:D83)</f>
        <v>0.8262364471909156</v>
      </c>
      <c r="S16" s="17">
        <f>AVERAGE(E78:E83)</f>
        <v>5.5E-2</v>
      </c>
      <c r="T16" s="17">
        <f>MEDIAN(E78:E83)</f>
        <v>0.06</v>
      </c>
      <c r="U16" s="17">
        <f>_xlfn.STDEV.S(E78:E83)</f>
        <v>1.6431676725154987E-2</v>
      </c>
      <c r="V16" s="17">
        <f>AVERAGE(F78:F83)</f>
        <v>4.9999999999999996E-2</v>
      </c>
      <c r="W16" s="17">
        <f>MEDIAN(F78:F83)</f>
        <v>0.05</v>
      </c>
      <c r="X16" s="17">
        <f>_xlfn.STDEV.S(F78:F83)</f>
        <v>7.6011774306101464E-18</v>
      </c>
    </row>
    <row r="17" spans="1:24" x14ac:dyDescent="0.25">
      <c r="A17" s="4">
        <v>36829</v>
      </c>
      <c r="B17">
        <v>7.0000000000000007E-2</v>
      </c>
      <c r="C17">
        <v>0.09</v>
      </c>
      <c r="D17" s="7">
        <v>26.5</v>
      </c>
      <c r="E17">
        <v>0.13</v>
      </c>
      <c r="F17">
        <v>0.06</v>
      </c>
      <c r="G17" s="10"/>
      <c r="I17" s="12">
        <v>2009</v>
      </c>
      <c r="J17" s="17">
        <f>AVERAGE(B84:B89)</f>
        <v>1.833333333333333E-2</v>
      </c>
      <c r="K17" s="17">
        <f>MEDIAN(B84:B89)</f>
        <v>1.4999999999999999E-2</v>
      </c>
      <c r="L17" s="17">
        <f>_xlfn.STDEV.S(B84:B89)</f>
        <v>9.8319208025017518E-3</v>
      </c>
      <c r="M17" s="17">
        <f>AVERAGE(C84:C89)</f>
        <v>2.8333333333333335E-2</v>
      </c>
      <c r="N17" s="17">
        <f>MEDIAN(C84:C89)</f>
        <v>0.03</v>
      </c>
      <c r="O17" s="17">
        <f>_xlfn.STDEV.S(C84:C89)</f>
        <v>7.5277265270907983E-3</v>
      </c>
      <c r="P17" s="17">
        <f>AVERAGE(D84:D89)</f>
        <v>30.466666666666669</v>
      </c>
      <c r="Q17" s="17">
        <f>MEDIAN(D84:D89)</f>
        <v>30.5</v>
      </c>
      <c r="R17" s="17">
        <f>_xlfn.STDEV.S(D84:D89)</f>
        <v>0.72295689129205098</v>
      </c>
      <c r="S17" s="17">
        <f>AVERAGE(E84:E89)</f>
        <v>6.1666666666666668E-2</v>
      </c>
      <c r="T17" s="17">
        <f>MEDIAN(E84:E89)</f>
        <v>6.5000000000000002E-2</v>
      </c>
      <c r="U17" s="17">
        <f>_xlfn.STDEV.S(E84:E89)</f>
        <v>1.7224014243685123E-2</v>
      </c>
      <c r="V17" s="17">
        <f>AVERAGE(F84:F89)</f>
        <v>4.9999999999999996E-2</v>
      </c>
      <c r="W17" s="17">
        <f>MEDIAN(F84:F89)</f>
        <v>0.05</v>
      </c>
      <c r="X17" s="17">
        <f>_xlfn.STDEV.S(F84:F89)</f>
        <v>7.6011774306101464E-18</v>
      </c>
    </row>
    <row r="18" spans="1:24" x14ac:dyDescent="0.25">
      <c r="A18" s="4">
        <v>36864</v>
      </c>
      <c r="B18">
        <v>0.05</v>
      </c>
      <c r="C18">
        <v>7.0000000000000007E-2</v>
      </c>
      <c r="D18" s="7">
        <v>26</v>
      </c>
      <c r="E18">
        <v>0.17</v>
      </c>
      <c r="F18">
        <v>0.09</v>
      </c>
      <c r="G18" s="10"/>
      <c r="I18" s="12">
        <v>2010</v>
      </c>
      <c r="J18" s="17">
        <f>AVERAGE(B90:B94)</f>
        <v>1.6E-2</v>
      </c>
      <c r="K18" s="17">
        <f>MEDIAN(B90:B94)</f>
        <v>0.01</v>
      </c>
      <c r="L18" s="17">
        <f>_xlfn.STDEV.S(B90:B94)</f>
        <v>8.9442719099991578E-3</v>
      </c>
      <c r="M18" s="17">
        <f>AVERAGE(C90:C94)</f>
        <v>0.03</v>
      </c>
      <c r="N18" s="17">
        <f>MEDIAN(C90:C94)</f>
        <v>0.03</v>
      </c>
      <c r="O18" s="17">
        <f>_xlfn.STDEV.S(C90:C94)</f>
        <v>0</v>
      </c>
      <c r="P18" s="17">
        <f>AVERAGE(D90:D94)</f>
        <v>28.940000000000005</v>
      </c>
      <c r="Q18" s="17">
        <f>MEDIAN(D90:D94)</f>
        <v>28.8</v>
      </c>
      <c r="R18" s="17">
        <f>_xlfn.STDEV.S(D90:D94)</f>
        <v>0.49799598391954997</v>
      </c>
      <c r="S18" s="17">
        <f>AVERAGE(E90:E94)</f>
        <v>0.06</v>
      </c>
      <c r="T18" s="17">
        <f>MEDIAN(E90:E94)</f>
        <v>0.06</v>
      </c>
      <c r="U18" s="17">
        <f>_xlfn.STDEV.S(E90:E94)</f>
        <v>2.1213203435596423E-2</v>
      </c>
      <c r="V18" s="17">
        <f>AVERAGE(F90:F94)</f>
        <v>0.05</v>
      </c>
      <c r="W18" s="17">
        <f>MEDIAN(F90:F94)</f>
        <v>0.05</v>
      </c>
      <c r="X18" s="17">
        <f>_xlfn.STDEV.S(F90:F94)</f>
        <v>0</v>
      </c>
    </row>
    <row r="19" spans="1:24" x14ac:dyDescent="0.25">
      <c r="A19" s="4">
        <v>36894</v>
      </c>
      <c r="B19">
        <v>0.03</v>
      </c>
      <c r="C19">
        <v>0.05</v>
      </c>
      <c r="D19" s="7">
        <v>28.1</v>
      </c>
      <c r="E19">
        <v>0.16</v>
      </c>
      <c r="F19">
        <v>0.08</v>
      </c>
      <c r="G19" s="10"/>
      <c r="I19" s="12">
        <v>2011</v>
      </c>
      <c r="J19" s="17">
        <f>AVERAGE(B95:B100)</f>
        <v>0.03</v>
      </c>
      <c r="K19" s="17">
        <f>MEDIAN(B95:B100)</f>
        <v>0.02</v>
      </c>
      <c r="L19" s="17">
        <f>_xlfn.STDEV.S(B95:B100)</f>
        <v>3.4641016151377546E-2</v>
      </c>
      <c r="M19" s="17">
        <f>AVERAGE(C95:C100)</f>
        <v>2.6666666666666668E-2</v>
      </c>
      <c r="N19" s="17">
        <f>MEDIAN(C95:C100)</f>
        <v>2.5000000000000001E-2</v>
      </c>
      <c r="O19" s="17">
        <f>_xlfn.STDEV.S(C95:C100)</f>
        <v>8.1649658092772578E-3</v>
      </c>
      <c r="P19" s="17">
        <f>AVERAGE(D95:D100)</f>
        <v>30.099999999999998</v>
      </c>
      <c r="Q19" s="17">
        <f>MEDIAN(D95:D100)</f>
        <v>29.85</v>
      </c>
      <c r="R19" s="17">
        <f>_xlfn.STDEV.S(D95:D100)</f>
        <v>0.81486195149853446</v>
      </c>
      <c r="S19" s="17">
        <f>AVERAGE(E95:E100)</f>
        <v>0.06</v>
      </c>
      <c r="T19" s="17">
        <f>MEDIAN(E95:E100)</f>
        <v>5.5E-2</v>
      </c>
      <c r="U19" s="17">
        <f>_xlfn.STDEV.S(E95:E100)</f>
        <v>2.3664319132398481E-2</v>
      </c>
      <c r="V19" s="17">
        <f>AVERAGE(F95:F100)</f>
        <v>4.9999999999999996E-2</v>
      </c>
      <c r="W19" s="17">
        <f>MEDIAN(F95:F100)</f>
        <v>0.05</v>
      </c>
      <c r="X19" s="17">
        <f>_xlfn.STDEV.S(F95:F100)</f>
        <v>7.6011774306101464E-18</v>
      </c>
    </row>
    <row r="20" spans="1:24" x14ac:dyDescent="0.25">
      <c r="A20" s="4">
        <v>36927</v>
      </c>
      <c r="B20">
        <v>0.03</v>
      </c>
      <c r="C20">
        <v>0.04</v>
      </c>
      <c r="D20" s="7">
        <v>23.4</v>
      </c>
      <c r="E20">
        <v>0.16</v>
      </c>
      <c r="F20">
        <v>0.08</v>
      </c>
      <c r="G20" s="10"/>
      <c r="I20" s="12">
        <v>2012</v>
      </c>
      <c r="J20" s="17">
        <f>AVERAGE(B101:B106)</f>
        <v>2.1666666666666667E-2</v>
      </c>
      <c r="K20" s="17">
        <f>MEDIAN(B101:B106)</f>
        <v>1.4999999999999999E-2</v>
      </c>
      <c r="L20" s="17">
        <f>_xlfn.STDEV.S(B101:B106)</f>
        <v>1.940790217067952E-2</v>
      </c>
      <c r="M20" s="17">
        <f>AVERAGE(C101:C106)</f>
        <v>2.6666666666666668E-2</v>
      </c>
      <c r="N20" s="17">
        <f>MEDIAN(C101:C106)</f>
        <v>0.03</v>
      </c>
      <c r="O20" s="17">
        <f>_xlfn.STDEV.S(C101:C106)</f>
        <v>5.1639777949432216E-3</v>
      </c>
      <c r="P20" s="17">
        <f>AVERAGE(D101:D106)</f>
        <v>28.833333333333332</v>
      </c>
      <c r="Q20" s="17">
        <f>MEDIAN(D101:D106)</f>
        <v>28.85</v>
      </c>
      <c r="R20" s="17">
        <f>_xlfn.STDEV.S(D101:D106)</f>
        <v>1.19944431578405</v>
      </c>
      <c r="S20" s="17">
        <f>AVERAGE(E101:E106)</f>
        <v>5.8333333333333327E-2</v>
      </c>
      <c r="T20" s="17">
        <f>MEDIAN(E101:E106)</f>
        <v>0.05</v>
      </c>
      <c r="U20" s="17">
        <f>_xlfn.STDEV.S(E101:E106)</f>
        <v>2.8577380332470426E-2</v>
      </c>
      <c r="V20" s="17">
        <f>AVERAGE(F101:F106)</f>
        <v>0.03</v>
      </c>
      <c r="W20" s="17">
        <f>MEDIAN(F101:F106)</f>
        <v>2.5000000000000001E-2</v>
      </c>
      <c r="X20" s="17">
        <f>_xlfn.STDEV.S(F101:F106)</f>
        <v>1.5491933384829671E-2</v>
      </c>
    </row>
    <row r="21" spans="1:24" x14ac:dyDescent="0.25">
      <c r="A21" s="4">
        <v>36955</v>
      </c>
      <c r="B21">
        <v>0.02</v>
      </c>
      <c r="C21">
        <v>0.04</v>
      </c>
      <c r="D21" s="7">
        <v>28.4</v>
      </c>
      <c r="E21">
        <v>0.01</v>
      </c>
      <c r="F21">
        <v>0.05</v>
      </c>
      <c r="G21" s="10"/>
      <c r="I21" s="12">
        <v>2013</v>
      </c>
      <c r="J21" s="17">
        <f>AVERAGE(B107:B113)</f>
        <v>1.5714285714285712E-2</v>
      </c>
      <c r="K21" s="17">
        <f>MEDIAN(B107:B113)</f>
        <v>0.01</v>
      </c>
      <c r="L21" s="17">
        <f>_xlfn.STDEV.S(B107:B113)</f>
        <v>7.8679579246944339E-3</v>
      </c>
      <c r="M21" s="17">
        <f>AVERAGE(C107:C113)</f>
        <v>3.2857142857142856E-2</v>
      </c>
      <c r="N21" s="17">
        <f>MEDIAN(C107:C113)</f>
        <v>0.02</v>
      </c>
      <c r="O21" s="17">
        <f>_xlfn.STDEV.S(C107:C113)</f>
        <v>3.4503277967117711E-2</v>
      </c>
      <c r="P21" s="17">
        <f>AVERAGE(D107:D113)</f>
        <v>29.871428571428574</v>
      </c>
      <c r="Q21" s="17">
        <f>MEDIAN(D107:D113)</f>
        <v>29.5</v>
      </c>
      <c r="R21" s="17">
        <f>_xlfn.STDEV.S(D107:D113)</f>
        <v>1.0641338977689567</v>
      </c>
      <c r="S21" s="17">
        <f>AVERAGE(E107:E113)</f>
        <v>6.1428571428571437E-2</v>
      </c>
      <c r="T21" s="17">
        <f>MEDIAN(E107:E113)</f>
        <v>7.0000000000000007E-2</v>
      </c>
      <c r="U21" s="17">
        <f>_xlfn.STDEV.S(E107:E113)</f>
        <v>2.6095064302514778E-2</v>
      </c>
      <c r="V21" s="17">
        <f>AVERAGE(F107:F113)</f>
        <v>3.2857142857142856E-2</v>
      </c>
      <c r="W21" s="17">
        <f>MEDIAN(F107:F113)</f>
        <v>0.03</v>
      </c>
      <c r="X21" s="17">
        <f>_xlfn.STDEV.S(F107:F113)</f>
        <v>7.5592894601845271E-3</v>
      </c>
    </row>
    <row r="22" spans="1:24" x14ac:dyDescent="0.25">
      <c r="A22" s="4">
        <v>36983</v>
      </c>
      <c r="B22">
        <v>0.03</v>
      </c>
      <c r="C22">
        <v>0.05</v>
      </c>
      <c r="D22" s="7">
        <v>28.5</v>
      </c>
      <c r="E22">
        <v>7.0000000000000007E-2</v>
      </c>
      <c r="F22">
        <v>0.03</v>
      </c>
      <c r="G22" s="10"/>
    </row>
    <row r="23" spans="1:24" x14ac:dyDescent="0.25">
      <c r="A23" s="4">
        <v>37013</v>
      </c>
      <c r="B23">
        <v>0.06</v>
      </c>
      <c r="C23">
        <v>0.1</v>
      </c>
      <c r="D23" s="7">
        <v>28.200001</v>
      </c>
      <c r="E23">
        <v>0.05</v>
      </c>
      <c r="F23">
        <v>0.04</v>
      </c>
      <c r="G23" s="10"/>
    </row>
    <row r="24" spans="1:24" x14ac:dyDescent="0.25">
      <c r="A24" s="4">
        <v>37047</v>
      </c>
      <c r="B24">
        <v>0.04</v>
      </c>
      <c r="C24">
        <v>0.04</v>
      </c>
      <c r="D24" s="7">
        <v>27.5</v>
      </c>
      <c r="E24">
        <v>0.09</v>
      </c>
      <c r="F24">
        <v>0.06</v>
      </c>
      <c r="G24" s="10"/>
    </row>
    <row r="25" spans="1:24" x14ac:dyDescent="0.25">
      <c r="A25" s="4">
        <v>37074</v>
      </c>
      <c r="B25">
        <v>0.01</v>
      </c>
      <c r="C25">
        <v>0.05</v>
      </c>
      <c r="D25" s="7">
        <v>30</v>
      </c>
      <c r="E25">
        <v>0.08</v>
      </c>
      <c r="F25">
        <v>0.08</v>
      </c>
      <c r="G25" s="10"/>
    </row>
    <row r="26" spans="1:24" x14ac:dyDescent="0.25">
      <c r="A26" s="4">
        <v>37104</v>
      </c>
      <c r="B26">
        <v>0.05</v>
      </c>
      <c r="C26">
        <v>0.03</v>
      </c>
      <c r="D26" s="7">
        <v>28.1</v>
      </c>
      <c r="E26">
        <v>0.06</v>
      </c>
      <c r="F26">
        <v>0.05</v>
      </c>
      <c r="G26" s="10"/>
    </row>
    <row r="27" spans="1:24" x14ac:dyDescent="0.25">
      <c r="A27" s="4">
        <v>37138</v>
      </c>
      <c r="B27">
        <v>0.02</v>
      </c>
      <c r="C27">
        <v>0.04</v>
      </c>
      <c r="D27" s="7">
        <v>30.1</v>
      </c>
      <c r="E27">
        <v>0.1</v>
      </c>
      <c r="F27">
        <v>0.06</v>
      </c>
      <c r="G27" s="10"/>
    </row>
    <row r="28" spans="1:24" x14ac:dyDescent="0.25">
      <c r="A28" s="4">
        <v>37166</v>
      </c>
      <c r="B28">
        <v>0.04</v>
      </c>
      <c r="C28">
        <v>0.04</v>
      </c>
      <c r="D28" s="7">
        <v>31.299999</v>
      </c>
      <c r="E28">
        <v>0.13</v>
      </c>
      <c r="F28">
        <v>7.0000000000000007E-2</v>
      </c>
      <c r="G28" s="10"/>
    </row>
    <row r="29" spans="1:24" x14ac:dyDescent="0.25">
      <c r="A29" s="4">
        <v>37200</v>
      </c>
      <c r="B29">
        <v>0.02</v>
      </c>
      <c r="C29">
        <v>0.03</v>
      </c>
      <c r="D29" s="7">
        <v>30.299999</v>
      </c>
      <c r="E29">
        <v>0.09</v>
      </c>
      <c r="F29">
        <v>0.06</v>
      </c>
      <c r="G29" s="10"/>
    </row>
    <row r="30" spans="1:24" x14ac:dyDescent="0.25">
      <c r="A30" s="4">
        <v>37228</v>
      </c>
      <c r="B30">
        <v>0.03</v>
      </c>
      <c r="C30">
        <v>0.05</v>
      </c>
      <c r="D30" s="7">
        <v>27.299999</v>
      </c>
      <c r="E30">
        <v>0.12</v>
      </c>
      <c r="F30">
        <v>7.0000000000000007E-2</v>
      </c>
      <c r="G30" s="10"/>
    </row>
    <row r="31" spans="1:24" x14ac:dyDescent="0.25">
      <c r="A31" s="4">
        <v>37264.565972222219</v>
      </c>
      <c r="B31">
        <v>0.05</v>
      </c>
      <c r="C31">
        <v>0.04</v>
      </c>
      <c r="D31" s="7">
        <v>31.9</v>
      </c>
      <c r="E31">
        <v>0.09</v>
      </c>
      <c r="F31">
        <v>0.06</v>
      </c>
      <c r="G31" s="10"/>
    </row>
    <row r="32" spans="1:24" x14ac:dyDescent="0.25">
      <c r="A32" s="4">
        <v>37291.708333333336</v>
      </c>
      <c r="B32">
        <v>0.03</v>
      </c>
      <c r="C32">
        <v>0.04</v>
      </c>
      <c r="D32" s="7">
        <v>31.7</v>
      </c>
      <c r="E32">
        <v>0.1</v>
      </c>
      <c r="F32">
        <v>0.08</v>
      </c>
      <c r="G32" s="10"/>
    </row>
    <row r="33" spans="1:7" x14ac:dyDescent="0.25">
      <c r="A33" s="4">
        <v>37319.739583333336</v>
      </c>
      <c r="B33">
        <v>0.02</v>
      </c>
      <c r="C33">
        <v>0.02</v>
      </c>
      <c r="D33" s="7">
        <v>31.2</v>
      </c>
      <c r="E33">
        <v>0.08</v>
      </c>
      <c r="F33">
        <v>0.06</v>
      </c>
      <c r="G33" s="10"/>
    </row>
    <row r="34" spans="1:7" x14ac:dyDescent="0.25">
      <c r="A34" s="4">
        <v>37348.791666666664</v>
      </c>
      <c r="B34">
        <v>0.02</v>
      </c>
      <c r="C34">
        <v>0.04</v>
      </c>
      <c r="D34" s="7">
        <v>29.3</v>
      </c>
      <c r="E34">
        <v>0.04</v>
      </c>
      <c r="F34">
        <v>0.04</v>
      </c>
      <c r="G34" s="10"/>
    </row>
    <row r="35" spans="1:7" x14ac:dyDescent="0.25">
      <c r="A35" s="4">
        <v>37410.833333333336</v>
      </c>
      <c r="B35">
        <v>0.02</v>
      </c>
      <c r="C35">
        <v>0.01</v>
      </c>
      <c r="D35" s="7">
        <v>31.7</v>
      </c>
      <c r="E35">
        <v>7.0000000000000007E-2</v>
      </c>
      <c r="F35">
        <v>7.0000000000000007E-2</v>
      </c>
      <c r="G35" s="10"/>
    </row>
    <row r="36" spans="1:7" x14ac:dyDescent="0.25">
      <c r="A36" s="4">
        <v>37438.784722222219</v>
      </c>
      <c r="B36">
        <v>0.02</v>
      </c>
      <c r="C36">
        <v>0.03</v>
      </c>
      <c r="D36" s="7">
        <v>29.9</v>
      </c>
      <c r="E36">
        <v>0.09</v>
      </c>
      <c r="F36">
        <v>0.04</v>
      </c>
      <c r="G36" s="10"/>
    </row>
    <row r="37" spans="1:7" x14ac:dyDescent="0.25">
      <c r="A37" s="4">
        <v>37473.760416666664</v>
      </c>
      <c r="B37">
        <v>0.03</v>
      </c>
      <c r="C37">
        <v>0.04</v>
      </c>
      <c r="D37" s="7">
        <v>30.7</v>
      </c>
      <c r="E37">
        <v>0.06</v>
      </c>
      <c r="F37">
        <v>0.04</v>
      </c>
      <c r="G37" s="10"/>
    </row>
    <row r="38" spans="1:7" x14ac:dyDescent="0.25">
      <c r="A38" s="4">
        <v>37501.798611111109</v>
      </c>
      <c r="B38">
        <v>0.02</v>
      </c>
      <c r="C38">
        <v>0.03</v>
      </c>
      <c r="D38" s="7">
        <v>28.7</v>
      </c>
      <c r="E38">
        <v>0.2</v>
      </c>
      <c r="F38">
        <v>0.12</v>
      </c>
      <c r="G38" s="10"/>
    </row>
    <row r="39" spans="1:7" x14ac:dyDescent="0.25">
      <c r="A39" s="4">
        <v>37537.381944444445</v>
      </c>
      <c r="B39">
        <v>0.02</v>
      </c>
      <c r="C39">
        <v>0.05</v>
      </c>
      <c r="D39" s="7">
        <v>31.2</v>
      </c>
      <c r="E39">
        <v>0.13</v>
      </c>
      <c r="F39">
        <v>7.0000000000000007E-2</v>
      </c>
      <c r="G39" s="10"/>
    </row>
    <row r="40" spans="1:7" x14ac:dyDescent="0.25">
      <c r="A40" s="4">
        <v>37564.708333333336</v>
      </c>
      <c r="B40">
        <v>0.02</v>
      </c>
      <c r="C40">
        <v>0.08</v>
      </c>
      <c r="D40" s="7">
        <v>27.4</v>
      </c>
      <c r="E40">
        <v>0.11</v>
      </c>
      <c r="F40">
        <v>7.0000000000000007E-2</v>
      </c>
      <c r="G40" s="10"/>
    </row>
    <row r="41" spans="1:7" x14ac:dyDescent="0.25">
      <c r="A41" s="4">
        <v>37592.715277777781</v>
      </c>
      <c r="B41">
        <v>0.02</v>
      </c>
      <c r="C41">
        <v>0.05</v>
      </c>
      <c r="D41" s="7">
        <v>29.9</v>
      </c>
      <c r="E41">
        <v>0.12</v>
      </c>
      <c r="F41">
        <v>7.0000000000000007E-2</v>
      </c>
      <c r="G41" s="10"/>
    </row>
    <row r="42" spans="1:7" x14ac:dyDescent="0.25">
      <c r="A42" s="4">
        <v>37627</v>
      </c>
      <c r="B42">
        <v>0.04</v>
      </c>
      <c r="C42">
        <v>0.05</v>
      </c>
      <c r="D42" s="7">
        <v>29.5</v>
      </c>
      <c r="E42">
        <v>0.11</v>
      </c>
      <c r="F42">
        <v>0.12</v>
      </c>
      <c r="G42" s="10"/>
    </row>
    <row r="43" spans="1:7" x14ac:dyDescent="0.25">
      <c r="A43" s="4">
        <v>37655</v>
      </c>
      <c r="B43">
        <v>0.06</v>
      </c>
      <c r="C43">
        <v>0.05</v>
      </c>
      <c r="D43" s="7">
        <v>30.200001</v>
      </c>
      <c r="E43">
        <v>0.1</v>
      </c>
      <c r="F43">
        <v>0.09</v>
      </c>
      <c r="G43" s="10"/>
    </row>
    <row r="44" spans="1:7" x14ac:dyDescent="0.25">
      <c r="A44" s="4">
        <v>37683</v>
      </c>
      <c r="B44">
        <v>7.0000000000000007E-2</v>
      </c>
      <c r="C44">
        <v>0.05</v>
      </c>
      <c r="D44" s="7">
        <v>29.700001</v>
      </c>
      <c r="E44">
        <v>0.08</v>
      </c>
      <c r="F44">
        <v>0.05</v>
      </c>
      <c r="G44" s="10"/>
    </row>
    <row r="45" spans="1:7" x14ac:dyDescent="0.25">
      <c r="A45" s="4">
        <v>37718</v>
      </c>
      <c r="B45">
        <v>0.02</v>
      </c>
      <c r="C45">
        <v>0.04</v>
      </c>
      <c r="D45" s="7">
        <v>30.9</v>
      </c>
      <c r="E45">
        <v>0.03</v>
      </c>
      <c r="F45">
        <v>0.06</v>
      </c>
      <c r="G45" s="10"/>
    </row>
    <row r="46" spans="1:7" x14ac:dyDescent="0.25">
      <c r="A46" s="4">
        <v>37746</v>
      </c>
      <c r="B46">
        <v>0.02</v>
      </c>
      <c r="C46">
        <v>0.04</v>
      </c>
      <c r="D46" s="7">
        <v>30.6</v>
      </c>
      <c r="E46">
        <v>7.0000000000000007E-2</v>
      </c>
      <c r="F46">
        <v>0.08</v>
      </c>
      <c r="G46" s="10"/>
    </row>
    <row r="47" spans="1:7" x14ac:dyDescent="0.25">
      <c r="A47" s="4">
        <v>37774</v>
      </c>
      <c r="B47">
        <v>0.02</v>
      </c>
      <c r="C47">
        <v>0.04</v>
      </c>
      <c r="D47" s="7">
        <v>31.700001</v>
      </c>
      <c r="E47">
        <v>0.1</v>
      </c>
      <c r="F47">
        <v>7.0000000000000007E-2</v>
      </c>
      <c r="G47" s="10"/>
    </row>
    <row r="48" spans="1:7" x14ac:dyDescent="0.25">
      <c r="A48" s="4">
        <v>37802</v>
      </c>
      <c r="B48">
        <v>0.02</v>
      </c>
      <c r="C48">
        <v>0.03</v>
      </c>
      <c r="D48" s="7">
        <v>21</v>
      </c>
      <c r="E48">
        <v>0.08</v>
      </c>
      <c r="F48">
        <v>0.06</v>
      </c>
      <c r="G48" s="10"/>
    </row>
    <row r="49" spans="1:7" x14ac:dyDescent="0.25">
      <c r="A49" s="4">
        <v>37837</v>
      </c>
      <c r="B49">
        <v>0.02</v>
      </c>
      <c r="C49">
        <v>0.03</v>
      </c>
      <c r="D49" s="7">
        <v>30.299999</v>
      </c>
      <c r="E49">
        <v>0.14000000000000001</v>
      </c>
      <c r="F49">
        <v>7.0000000000000007E-2</v>
      </c>
      <c r="G49" s="10"/>
    </row>
    <row r="50" spans="1:7" x14ac:dyDescent="0.25">
      <c r="A50" s="4">
        <v>37865</v>
      </c>
      <c r="B50">
        <v>0.02</v>
      </c>
      <c r="C50">
        <v>0.04</v>
      </c>
      <c r="D50" s="7">
        <v>30.200001</v>
      </c>
      <c r="E50">
        <v>0.1</v>
      </c>
      <c r="F50">
        <v>0.06</v>
      </c>
      <c r="G50" s="10"/>
    </row>
    <row r="51" spans="1:7" x14ac:dyDescent="0.25">
      <c r="A51" s="4">
        <v>37900</v>
      </c>
      <c r="B51">
        <v>0.02</v>
      </c>
      <c r="C51">
        <v>0.05</v>
      </c>
      <c r="D51" s="7">
        <v>30</v>
      </c>
      <c r="E51">
        <v>0.06</v>
      </c>
      <c r="F51">
        <v>0.05</v>
      </c>
      <c r="G51" s="10"/>
    </row>
    <row r="52" spans="1:7" x14ac:dyDescent="0.25">
      <c r="A52" s="4">
        <v>37928</v>
      </c>
      <c r="B52">
        <v>0.02</v>
      </c>
      <c r="C52">
        <v>7.0000000000000007E-2</v>
      </c>
      <c r="D52" s="7">
        <v>28.299999</v>
      </c>
      <c r="E52">
        <v>0.02</v>
      </c>
      <c r="F52">
        <v>0.03</v>
      </c>
      <c r="G52" s="10"/>
    </row>
    <row r="53" spans="1:7" x14ac:dyDescent="0.25">
      <c r="A53" s="4">
        <v>37956</v>
      </c>
      <c r="B53">
        <v>0.02</v>
      </c>
      <c r="C53">
        <v>7.0000000000000007E-2</v>
      </c>
      <c r="D53" s="7">
        <v>30.4</v>
      </c>
      <c r="E53">
        <v>0.04</v>
      </c>
      <c r="F53">
        <v>0.03</v>
      </c>
      <c r="G53" s="10"/>
    </row>
    <row r="54" spans="1:7" x14ac:dyDescent="0.25">
      <c r="A54" s="4">
        <v>37991</v>
      </c>
      <c r="B54">
        <v>0.02</v>
      </c>
      <c r="C54">
        <v>0.04</v>
      </c>
      <c r="D54" s="7">
        <v>32.099997999999999</v>
      </c>
      <c r="E54">
        <v>0.06</v>
      </c>
      <c r="F54">
        <v>0.04</v>
      </c>
      <c r="G54" s="10"/>
    </row>
    <row r="55" spans="1:7" x14ac:dyDescent="0.25">
      <c r="A55" s="4">
        <v>38019</v>
      </c>
      <c r="B55">
        <v>0.04</v>
      </c>
      <c r="C55">
        <v>0.06</v>
      </c>
      <c r="D55" s="7">
        <v>31.200001</v>
      </c>
      <c r="E55">
        <v>0.09</v>
      </c>
      <c r="F55">
        <v>0.06</v>
      </c>
      <c r="G55" s="10"/>
    </row>
    <row r="56" spans="1:7" x14ac:dyDescent="0.25">
      <c r="A56" s="4">
        <v>38047</v>
      </c>
      <c r="B56">
        <v>0.03</v>
      </c>
      <c r="C56">
        <v>0.04</v>
      </c>
      <c r="D56" s="7">
        <v>31.4</v>
      </c>
      <c r="E56">
        <v>0.06</v>
      </c>
      <c r="F56">
        <v>0.05</v>
      </c>
      <c r="G56" s="10"/>
    </row>
    <row r="57" spans="1:7" x14ac:dyDescent="0.25">
      <c r="A57" s="4">
        <v>38082</v>
      </c>
      <c r="B57">
        <v>0.02</v>
      </c>
      <c r="C57">
        <v>0.03</v>
      </c>
      <c r="D57" s="7">
        <v>29.4</v>
      </c>
      <c r="E57">
        <v>0.03</v>
      </c>
      <c r="F57">
        <v>7.0000000000000007E-2</v>
      </c>
      <c r="G57" s="10"/>
    </row>
    <row r="58" spans="1:7" x14ac:dyDescent="0.25">
      <c r="A58" s="4">
        <v>38110</v>
      </c>
      <c r="B58">
        <v>0.02</v>
      </c>
      <c r="C58">
        <v>0.04</v>
      </c>
      <c r="D58" s="7">
        <v>30.5</v>
      </c>
      <c r="E58">
        <v>0.06</v>
      </c>
      <c r="F58">
        <v>0.06</v>
      </c>
      <c r="G58" s="10"/>
    </row>
    <row r="59" spans="1:7" x14ac:dyDescent="0.25">
      <c r="A59" s="4">
        <v>38139</v>
      </c>
      <c r="B59">
        <v>0.02</v>
      </c>
      <c r="C59">
        <v>0.05</v>
      </c>
      <c r="D59" s="7">
        <v>29.5</v>
      </c>
      <c r="E59">
        <v>0.06</v>
      </c>
      <c r="F59">
        <v>0.05</v>
      </c>
      <c r="G59" s="10"/>
    </row>
    <row r="60" spans="1:7" x14ac:dyDescent="0.25">
      <c r="A60" s="4">
        <v>38173</v>
      </c>
      <c r="B60">
        <v>0.02</v>
      </c>
      <c r="C60">
        <v>0.05</v>
      </c>
      <c r="D60" s="7">
        <v>29.799999</v>
      </c>
      <c r="E60">
        <v>0.06</v>
      </c>
      <c r="F60">
        <v>0.04</v>
      </c>
      <c r="G60" s="10"/>
    </row>
    <row r="61" spans="1:7" x14ac:dyDescent="0.25">
      <c r="A61" s="4">
        <v>38201</v>
      </c>
      <c r="B61">
        <v>0.02</v>
      </c>
      <c r="C61">
        <v>0.06</v>
      </c>
      <c r="D61" s="7">
        <v>30.799999</v>
      </c>
      <c r="E61">
        <v>0.09</v>
      </c>
      <c r="F61">
        <v>0.05</v>
      </c>
      <c r="G61" s="10"/>
    </row>
    <row r="62" spans="1:7" x14ac:dyDescent="0.25">
      <c r="A62" s="4">
        <v>38236</v>
      </c>
      <c r="B62">
        <v>0.02</v>
      </c>
      <c r="C62">
        <v>0.04</v>
      </c>
      <c r="D62" s="7">
        <v>29</v>
      </c>
      <c r="E62">
        <v>0.05</v>
      </c>
      <c r="F62">
        <v>0.06</v>
      </c>
      <c r="G62" s="10"/>
    </row>
    <row r="63" spans="1:7" x14ac:dyDescent="0.25">
      <c r="A63" s="4">
        <v>38264</v>
      </c>
      <c r="B63">
        <v>0.02</v>
      </c>
      <c r="C63">
        <v>0.03</v>
      </c>
      <c r="D63" s="7">
        <v>29.299999</v>
      </c>
      <c r="E63">
        <v>0.06</v>
      </c>
      <c r="F63">
        <v>0.04</v>
      </c>
      <c r="G63" s="10"/>
    </row>
    <row r="64" spans="1:7" x14ac:dyDescent="0.25">
      <c r="A64" s="4">
        <v>38293</v>
      </c>
      <c r="B64">
        <v>0.02</v>
      </c>
      <c r="C64">
        <v>0.04</v>
      </c>
      <c r="D64" s="7">
        <v>28.200001</v>
      </c>
      <c r="E64">
        <v>0.05</v>
      </c>
      <c r="F64">
        <v>0.03</v>
      </c>
      <c r="G64" s="10"/>
    </row>
    <row r="65" spans="1:7" x14ac:dyDescent="0.25">
      <c r="A65" s="4">
        <v>38320</v>
      </c>
      <c r="B65">
        <v>0.02</v>
      </c>
      <c r="C65">
        <v>0.05</v>
      </c>
      <c r="D65" s="7">
        <v>29.1</v>
      </c>
      <c r="E65">
        <v>7.0000000000000007E-2</v>
      </c>
      <c r="F65">
        <v>0.05</v>
      </c>
      <c r="G65" s="10"/>
    </row>
    <row r="66" spans="1:7" x14ac:dyDescent="0.25">
      <c r="A66" s="4">
        <v>38355.618055555555</v>
      </c>
      <c r="B66">
        <v>0.04</v>
      </c>
      <c r="C66">
        <v>0.08</v>
      </c>
      <c r="D66" s="7">
        <v>29.3</v>
      </c>
      <c r="E66">
        <v>0.03</v>
      </c>
      <c r="F66">
        <v>7.0000000000000007E-2</v>
      </c>
      <c r="G66" s="10"/>
    </row>
    <row r="67" spans="1:7" x14ac:dyDescent="0.25">
      <c r="A67" s="4">
        <v>38383.680555555555</v>
      </c>
      <c r="B67">
        <v>0.04</v>
      </c>
      <c r="C67">
        <v>0.04</v>
      </c>
      <c r="D67" s="7">
        <v>31.3</v>
      </c>
      <c r="E67">
        <v>0.06</v>
      </c>
      <c r="F67">
        <v>7.0000000000000007E-2</v>
      </c>
      <c r="G67" s="10"/>
    </row>
    <row r="68" spans="1:7" x14ac:dyDescent="0.25">
      <c r="A68" s="4">
        <v>38418.614583333336</v>
      </c>
      <c r="B68">
        <v>0.02</v>
      </c>
      <c r="C68">
        <v>0.02</v>
      </c>
      <c r="D68" s="7">
        <v>31.9</v>
      </c>
      <c r="E68">
        <v>0.03</v>
      </c>
      <c r="F68">
        <v>7.0000000000000007E-2</v>
      </c>
      <c r="G68" s="10"/>
    </row>
    <row r="69" spans="1:7" x14ac:dyDescent="0.25">
      <c r="A69" s="4">
        <v>38446.663194444445</v>
      </c>
      <c r="B69">
        <v>0.01</v>
      </c>
      <c r="C69">
        <v>0.04</v>
      </c>
      <c r="D69" s="7">
        <v>28.1</v>
      </c>
      <c r="E69">
        <v>0.04</v>
      </c>
      <c r="F69">
        <v>7.0000000000000007E-2</v>
      </c>
      <c r="G69" s="10"/>
    </row>
    <row r="70" spans="1:7" x14ac:dyDescent="0.25">
      <c r="A70" s="4">
        <v>38474.635416666664</v>
      </c>
      <c r="B70">
        <v>0.04</v>
      </c>
      <c r="C70">
        <v>0.04</v>
      </c>
      <c r="D70" s="7">
        <v>28.5</v>
      </c>
      <c r="E70">
        <v>0.05</v>
      </c>
      <c r="F70">
        <v>7.0000000000000007E-2</v>
      </c>
      <c r="G70" s="10"/>
    </row>
    <row r="71" spans="1:7" x14ac:dyDescent="0.25">
      <c r="A71" s="4">
        <v>38505.447916666664</v>
      </c>
      <c r="B71">
        <v>7.0000000000000007E-2</v>
      </c>
      <c r="C71">
        <v>0.04</v>
      </c>
      <c r="D71" s="7">
        <v>28.1</v>
      </c>
      <c r="E71">
        <v>0.06</v>
      </c>
      <c r="F71">
        <v>7.0000000000000007E-2</v>
      </c>
      <c r="G71" s="10"/>
    </row>
    <row r="72" spans="1:7" x14ac:dyDescent="0.25">
      <c r="A72" s="4">
        <v>38538.434027777781</v>
      </c>
      <c r="B72">
        <v>0.13</v>
      </c>
      <c r="C72">
        <v>0.04</v>
      </c>
      <c r="D72" s="7">
        <v>26.6</v>
      </c>
      <c r="E72">
        <v>0.1</v>
      </c>
      <c r="F72">
        <v>7.0000000000000007E-2</v>
      </c>
      <c r="G72" s="10"/>
    </row>
    <row r="73" spans="1:7" x14ac:dyDescent="0.25">
      <c r="A73" s="4">
        <v>38565.739583333336</v>
      </c>
      <c r="B73">
        <v>0.03</v>
      </c>
      <c r="C73">
        <v>0.03</v>
      </c>
      <c r="D73" s="7">
        <v>24.2</v>
      </c>
      <c r="E73">
        <v>7.0000000000000007E-2</v>
      </c>
      <c r="F73">
        <v>7.0000000000000007E-2</v>
      </c>
      <c r="G73" s="10"/>
    </row>
    <row r="74" spans="1:7" x14ac:dyDescent="0.25">
      <c r="A74" s="4">
        <v>38601.423611111109</v>
      </c>
      <c r="B74">
        <v>0.04</v>
      </c>
      <c r="C74">
        <v>0.02</v>
      </c>
      <c r="D74" s="7">
        <v>26.4</v>
      </c>
      <c r="E74">
        <v>0.11</v>
      </c>
      <c r="F74">
        <v>7.0000000000000007E-2</v>
      </c>
      <c r="G74" s="10"/>
    </row>
    <row r="75" spans="1:7" x14ac:dyDescent="0.25">
      <c r="A75" s="4">
        <v>38630.427083333336</v>
      </c>
      <c r="B75">
        <v>0.05</v>
      </c>
      <c r="C75">
        <v>0.02</v>
      </c>
      <c r="D75" s="7">
        <v>26.6</v>
      </c>
      <c r="E75">
        <v>0.06</v>
      </c>
      <c r="F75">
        <v>7.0000000000000007E-2</v>
      </c>
      <c r="G75" s="10"/>
    </row>
    <row r="76" spans="1:7" x14ac:dyDescent="0.25">
      <c r="A76" s="4">
        <v>38664.420138888891</v>
      </c>
      <c r="B76">
        <v>0.17</v>
      </c>
      <c r="C76">
        <v>0.03</v>
      </c>
      <c r="D76" s="7">
        <v>26.1</v>
      </c>
      <c r="E76">
        <v>0.03</v>
      </c>
      <c r="F76">
        <v>7.0000000000000007E-2</v>
      </c>
      <c r="G76" s="10"/>
    </row>
    <row r="77" spans="1:7" x14ac:dyDescent="0.25">
      <c r="A77" s="4">
        <v>38691.604166666664</v>
      </c>
      <c r="B77">
        <v>0.01</v>
      </c>
      <c r="C77">
        <v>0.04</v>
      </c>
      <c r="D77" s="7">
        <v>28.7</v>
      </c>
      <c r="E77">
        <v>0.03</v>
      </c>
      <c r="F77">
        <v>7.0000000000000007E-2</v>
      </c>
      <c r="G77" s="10"/>
    </row>
    <row r="78" spans="1:7" x14ac:dyDescent="0.25">
      <c r="A78" s="4">
        <v>39644</v>
      </c>
      <c r="B78">
        <v>0.01</v>
      </c>
      <c r="C78">
        <v>0.02</v>
      </c>
      <c r="D78" s="7">
        <v>29.2</v>
      </c>
      <c r="E78">
        <v>7.0000000000000007E-2</v>
      </c>
      <c r="F78">
        <v>0.05</v>
      </c>
      <c r="G78" s="10"/>
    </row>
    <row r="79" spans="1:7" x14ac:dyDescent="0.25">
      <c r="A79" s="4">
        <v>39680</v>
      </c>
      <c r="B79">
        <v>0.01</v>
      </c>
      <c r="C79">
        <v>0.02</v>
      </c>
      <c r="D79" s="7">
        <v>30.7</v>
      </c>
      <c r="E79">
        <v>0.06</v>
      </c>
      <c r="F79">
        <v>0.05</v>
      </c>
      <c r="G79" s="10"/>
    </row>
    <row r="80" spans="1:7" x14ac:dyDescent="0.25">
      <c r="A80" s="4">
        <v>39708</v>
      </c>
      <c r="B80">
        <v>0.01</v>
      </c>
      <c r="C80">
        <v>0.03</v>
      </c>
      <c r="D80" s="7">
        <v>30.9</v>
      </c>
      <c r="E80">
        <v>7.0000000000000007E-2</v>
      </c>
      <c r="F80">
        <v>0.05</v>
      </c>
      <c r="G80" s="10"/>
    </row>
    <row r="81" spans="1:7" x14ac:dyDescent="0.25">
      <c r="A81" s="4">
        <v>39736</v>
      </c>
      <c r="B81">
        <v>0.01</v>
      </c>
      <c r="C81">
        <v>0.03</v>
      </c>
      <c r="D81" s="7">
        <v>30</v>
      </c>
      <c r="E81">
        <v>0.04</v>
      </c>
      <c r="F81">
        <v>0.05</v>
      </c>
      <c r="G81" s="10"/>
    </row>
    <row r="82" spans="1:7" x14ac:dyDescent="0.25">
      <c r="A82" s="4">
        <v>39769</v>
      </c>
      <c r="B82">
        <v>0.01</v>
      </c>
      <c r="C82">
        <v>0.03</v>
      </c>
      <c r="D82" s="7">
        <v>29.4</v>
      </c>
      <c r="E82">
        <v>0.03</v>
      </c>
      <c r="F82">
        <v>0.05</v>
      </c>
      <c r="G82" s="10"/>
    </row>
    <row r="83" spans="1:7" x14ac:dyDescent="0.25">
      <c r="A83" s="4">
        <v>39797</v>
      </c>
      <c r="B83">
        <v>0.02</v>
      </c>
      <c r="C83">
        <v>0.02</v>
      </c>
      <c r="D83" s="7">
        <v>31.2</v>
      </c>
      <c r="E83">
        <v>0.06</v>
      </c>
      <c r="F83">
        <v>0.05</v>
      </c>
      <c r="G83" s="10"/>
    </row>
    <row r="84" spans="1:7" x14ac:dyDescent="0.25">
      <c r="A84" s="4">
        <v>39827</v>
      </c>
      <c r="B84">
        <v>0.03</v>
      </c>
      <c r="C84">
        <v>0.03</v>
      </c>
      <c r="D84" s="7">
        <v>31.2</v>
      </c>
      <c r="E84">
        <v>0.06</v>
      </c>
      <c r="F84">
        <v>0.05</v>
      </c>
      <c r="G84" s="10"/>
    </row>
    <row r="85" spans="1:7" x14ac:dyDescent="0.25">
      <c r="A85" s="4">
        <v>39883</v>
      </c>
      <c r="B85">
        <v>0.03</v>
      </c>
      <c r="C85">
        <v>0.03</v>
      </c>
      <c r="D85" s="7">
        <v>30.5</v>
      </c>
      <c r="E85">
        <v>0.06</v>
      </c>
      <c r="F85">
        <v>0.05</v>
      </c>
      <c r="G85" s="10"/>
    </row>
    <row r="86" spans="1:7" x14ac:dyDescent="0.25">
      <c r="A86" s="4">
        <v>39946</v>
      </c>
      <c r="B86">
        <v>0.02</v>
      </c>
      <c r="C86">
        <v>0.03</v>
      </c>
      <c r="D86" s="7">
        <v>29.8</v>
      </c>
      <c r="E86">
        <v>0.08</v>
      </c>
      <c r="F86">
        <v>0.05</v>
      </c>
      <c r="G86" s="10"/>
    </row>
    <row r="87" spans="1:7" x14ac:dyDescent="0.25">
      <c r="A87" s="4">
        <v>40002</v>
      </c>
      <c r="B87">
        <v>0.01</v>
      </c>
      <c r="C87">
        <v>0.02</v>
      </c>
      <c r="D87" s="7">
        <v>31.3</v>
      </c>
      <c r="E87">
        <v>7.0000000000000007E-2</v>
      </c>
      <c r="F87">
        <v>0.05</v>
      </c>
      <c r="G87" s="10"/>
    </row>
    <row r="88" spans="1:7" x14ac:dyDescent="0.25">
      <c r="A88" s="4">
        <v>40065</v>
      </c>
      <c r="B88">
        <v>0.01</v>
      </c>
      <c r="C88">
        <v>0.02</v>
      </c>
      <c r="D88" s="7">
        <v>30.5</v>
      </c>
      <c r="E88">
        <v>7.0000000000000007E-2</v>
      </c>
      <c r="F88">
        <v>0.05</v>
      </c>
      <c r="G88" s="10"/>
    </row>
    <row r="89" spans="1:7" x14ac:dyDescent="0.25">
      <c r="A89" s="4">
        <v>40140</v>
      </c>
      <c r="B89">
        <v>0.01</v>
      </c>
      <c r="C89">
        <v>0.04</v>
      </c>
      <c r="D89" s="7">
        <v>29.5</v>
      </c>
      <c r="E89">
        <v>0.03</v>
      </c>
      <c r="F89">
        <v>0.05</v>
      </c>
      <c r="G89" s="10"/>
    </row>
    <row r="90" spans="1:7" x14ac:dyDescent="0.25">
      <c r="A90" s="4">
        <v>40261</v>
      </c>
      <c r="B90">
        <v>0.01</v>
      </c>
      <c r="C90">
        <v>0.03</v>
      </c>
      <c r="D90" s="7">
        <v>29.6</v>
      </c>
      <c r="E90">
        <v>0.06</v>
      </c>
      <c r="F90">
        <v>0.05</v>
      </c>
      <c r="G90" s="10"/>
    </row>
    <row r="91" spans="1:7" x14ac:dyDescent="0.25">
      <c r="A91" s="4">
        <v>40294</v>
      </c>
      <c r="B91">
        <v>0.01</v>
      </c>
      <c r="C91">
        <v>0.03</v>
      </c>
      <c r="D91" s="7">
        <v>28.8</v>
      </c>
      <c r="E91">
        <v>0.03</v>
      </c>
      <c r="F91">
        <v>0.05</v>
      </c>
      <c r="G91" s="10"/>
    </row>
    <row r="92" spans="1:7" x14ac:dyDescent="0.25">
      <c r="A92" s="4">
        <v>40324</v>
      </c>
      <c r="B92">
        <v>0.02</v>
      </c>
      <c r="C92">
        <v>0.03</v>
      </c>
      <c r="D92" s="7">
        <v>28.6</v>
      </c>
      <c r="E92">
        <v>0.06</v>
      </c>
      <c r="F92">
        <v>0.05</v>
      </c>
      <c r="G92" s="10"/>
    </row>
    <row r="93" spans="1:7" x14ac:dyDescent="0.25">
      <c r="A93" s="4">
        <v>40387</v>
      </c>
      <c r="B93">
        <v>0.03</v>
      </c>
      <c r="C93">
        <v>0.03</v>
      </c>
      <c r="D93" s="7">
        <v>28.4</v>
      </c>
      <c r="E93">
        <v>0.06</v>
      </c>
      <c r="F93">
        <v>0.05</v>
      </c>
      <c r="G93" s="10"/>
    </row>
    <row r="94" spans="1:7" x14ac:dyDescent="0.25">
      <c r="A94" s="4">
        <v>40506</v>
      </c>
      <c r="B94">
        <v>0.01</v>
      </c>
      <c r="C94">
        <v>0.03</v>
      </c>
      <c r="D94" s="7">
        <v>29.3</v>
      </c>
      <c r="E94">
        <v>0.09</v>
      </c>
      <c r="F94">
        <v>0.05</v>
      </c>
      <c r="G94" s="10"/>
    </row>
    <row r="95" spans="1:7" x14ac:dyDescent="0.25">
      <c r="A95" s="4">
        <v>40569.486111111109</v>
      </c>
      <c r="B95">
        <v>0.1</v>
      </c>
      <c r="C95">
        <v>0.04</v>
      </c>
      <c r="D95" s="7">
        <v>31.2</v>
      </c>
      <c r="E95">
        <v>0.1</v>
      </c>
      <c r="F95">
        <v>0.05</v>
      </c>
      <c r="G95" s="10"/>
    </row>
    <row r="96" spans="1:7" x14ac:dyDescent="0.25">
      <c r="A96" s="4">
        <v>40630.552083333336</v>
      </c>
      <c r="B96">
        <v>0.01</v>
      </c>
      <c r="C96">
        <v>0.02</v>
      </c>
      <c r="D96" s="7">
        <v>29.2</v>
      </c>
      <c r="E96">
        <v>0.05</v>
      </c>
      <c r="F96">
        <v>0.05</v>
      </c>
      <c r="G96" s="10"/>
    </row>
    <row r="97" spans="1:7" x14ac:dyDescent="0.25">
      <c r="A97" s="4">
        <v>40688.538194444445</v>
      </c>
      <c r="B97">
        <v>0.02</v>
      </c>
      <c r="C97">
        <v>0.02</v>
      </c>
      <c r="D97" s="7">
        <v>31</v>
      </c>
      <c r="E97">
        <v>7.0000000000000007E-2</v>
      </c>
      <c r="F97">
        <v>0.05</v>
      </c>
      <c r="G97" s="10"/>
    </row>
    <row r="98" spans="1:7" x14ac:dyDescent="0.25">
      <c r="A98" s="4">
        <v>40751.510416666664</v>
      </c>
      <c r="B98">
        <v>0.02</v>
      </c>
      <c r="C98">
        <v>0.03</v>
      </c>
      <c r="D98" s="7">
        <v>29.8</v>
      </c>
      <c r="E98">
        <v>0.06</v>
      </c>
      <c r="F98">
        <v>0.05</v>
      </c>
      <c r="G98" s="10"/>
    </row>
    <row r="99" spans="1:7" x14ac:dyDescent="0.25">
      <c r="A99" s="4">
        <v>40840.590277777781</v>
      </c>
      <c r="B99">
        <v>0.01</v>
      </c>
      <c r="C99">
        <v>0.02</v>
      </c>
      <c r="D99" s="7">
        <v>29.5</v>
      </c>
      <c r="E99">
        <v>0.05</v>
      </c>
      <c r="F99">
        <v>0.05</v>
      </c>
      <c r="G99" s="10"/>
    </row>
    <row r="100" spans="1:7" x14ac:dyDescent="0.25">
      <c r="A100" s="4">
        <v>40868.520833333336</v>
      </c>
      <c r="B100">
        <v>0.02</v>
      </c>
      <c r="C100">
        <v>0.03</v>
      </c>
      <c r="D100" s="7">
        <v>29.9</v>
      </c>
      <c r="E100">
        <v>0.03</v>
      </c>
      <c r="F100">
        <v>0.05</v>
      </c>
      <c r="G100" s="10"/>
    </row>
    <row r="101" spans="1:7" x14ac:dyDescent="0.25">
      <c r="A101" s="4">
        <v>40959.545138888891</v>
      </c>
      <c r="B101">
        <v>0.06</v>
      </c>
      <c r="C101">
        <v>0.03</v>
      </c>
      <c r="D101" s="7">
        <v>30.8</v>
      </c>
      <c r="E101">
        <v>0.11</v>
      </c>
      <c r="F101">
        <v>0.06</v>
      </c>
      <c r="G101" s="10"/>
    </row>
    <row r="102" spans="1:7" x14ac:dyDescent="0.25">
      <c r="A102" s="4">
        <v>40994.697916666664</v>
      </c>
      <c r="B102">
        <v>0.02</v>
      </c>
      <c r="C102">
        <v>0.02</v>
      </c>
      <c r="D102" s="7">
        <v>28.7</v>
      </c>
      <c r="E102">
        <v>0.03</v>
      </c>
      <c r="F102">
        <v>0.02</v>
      </c>
      <c r="G102" s="10"/>
    </row>
    <row r="103" spans="1:7" x14ac:dyDescent="0.25">
      <c r="A103" s="4">
        <v>41058.527777777781</v>
      </c>
      <c r="B103">
        <v>0.01</v>
      </c>
      <c r="C103">
        <v>0.03</v>
      </c>
      <c r="D103" s="7">
        <v>29</v>
      </c>
      <c r="E103">
        <v>0.04</v>
      </c>
      <c r="F103">
        <v>0.03</v>
      </c>
      <c r="G103" s="10"/>
    </row>
    <row r="104" spans="1:7" x14ac:dyDescent="0.25">
      <c r="A104" s="4">
        <v>41106.555555555555</v>
      </c>
      <c r="B104">
        <v>0.02</v>
      </c>
      <c r="C104">
        <v>0.03</v>
      </c>
      <c r="D104" s="7">
        <v>27.7</v>
      </c>
      <c r="E104">
        <v>7.0000000000000007E-2</v>
      </c>
      <c r="F104">
        <v>0.03</v>
      </c>
      <c r="G104" s="10"/>
    </row>
    <row r="105" spans="1:7" x14ac:dyDescent="0.25">
      <c r="A105" s="4">
        <v>41204.46875</v>
      </c>
      <c r="B105">
        <v>0.01</v>
      </c>
      <c r="C105">
        <v>0.03</v>
      </c>
      <c r="D105" s="7">
        <v>27.5</v>
      </c>
      <c r="E105">
        <v>0.05</v>
      </c>
      <c r="F105">
        <v>0.02</v>
      </c>
      <c r="G105" s="10"/>
    </row>
    <row r="106" spans="1:7" x14ac:dyDescent="0.25">
      <c r="A106" s="4">
        <v>41232.461805555555</v>
      </c>
      <c r="B106">
        <v>0.01</v>
      </c>
      <c r="C106">
        <v>0.02</v>
      </c>
      <c r="D106" s="7">
        <v>29.3</v>
      </c>
      <c r="E106">
        <v>0.05</v>
      </c>
      <c r="F106">
        <v>0.02</v>
      </c>
      <c r="G106" s="10"/>
    </row>
    <row r="107" spans="1:7" x14ac:dyDescent="0.25">
      <c r="A107" s="4">
        <v>41295.506944444445</v>
      </c>
      <c r="B107">
        <v>0.02</v>
      </c>
      <c r="C107">
        <v>0.02</v>
      </c>
      <c r="D107" s="7">
        <v>29.5</v>
      </c>
      <c r="E107">
        <v>0.08</v>
      </c>
      <c r="F107">
        <v>0.05</v>
      </c>
      <c r="G107" s="10"/>
    </row>
    <row r="108" spans="1:7" x14ac:dyDescent="0.25">
      <c r="A108" s="4">
        <v>41358.479166666664</v>
      </c>
      <c r="B108">
        <v>0.03</v>
      </c>
      <c r="C108">
        <v>0.03</v>
      </c>
      <c r="D108" s="7">
        <v>31.2</v>
      </c>
      <c r="E108">
        <v>0.03</v>
      </c>
      <c r="F108">
        <v>0.03</v>
      </c>
      <c r="G108" s="10"/>
    </row>
    <row r="109" spans="1:7" x14ac:dyDescent="0.25">
      <c r="A109" s="4">
        <v>41386.684027777781</v>
      </c>
      <c r="B109">
        <v>0.01</v>
      </c>
      <c r="C109">
        <v>0.01</v>
      </c>
      <c r="D109" s="7">
        <v>28.2</v>
      </c>
      <c r="E109">
        <v>0.1</v>
      </c>
      <c r="F109">
        <v>0.03</v>
      </c>
      <c r="G109" s="10"/>
    </row>
    <row r="110" spans="1:7" x14ac:dyDescent="0.25">
      <c r="A110" s="4">
        <v>41421.517361111109</v>
      </c>
      <c r="B110">
        <v>0.02</v>
      </c>
      <c r="C110">
        <v>0.02</v>
      </c>
      <c r="D110" s="7">
        <v>30.8</v>
      </c>
      <c r="E110">
        <v>7.0000000000000007E-2</v>
      </c>
      <c r="F110">
        <v>0.03</v>
      </c>
      <c r="G110" s="10"/>
    </row>
    <row r="111" spans="1:7" x14ac:dyDescent="0.25">
      <c r="A111" s="4">
        <v>41477.503472222219</v>
      </c>
      <c r="B111">
        <v>0.01</v>
      </c>
      <c r="C111">
        <v>0.02</v>
      </c>
      <c r="D111" s="7">
        <v>30.7</v>
      </c>
      <c r="E111">
        <v>0.03</v>
      </c>
      <c r="F111">
        <v>0.03</v>
      </c>
      <c r="G111" s="10"/>
    </row>
    <row r="112" spans="1:7" x14ac:dyDescent="0.25">
      <c r="A112" s="4">
        <v>41568.645833333336</v>
      </c>
      <c r="B112">
        <v>0.01</v>
      </c>
      <c r="C112">
        <v>0.11</v>
      </c>
      <c r="D112" s="7">
        <v>29.4</v>
      </c>
      <c r="E112">
        <v>0.05</v>
      </c>
      <c r="F112">
        <v>0.03</v>
      </c>
      <c r="G112" s="10"/>
    </row>
    <row r="113" spans="1:7" x14ac:dyDescent="0.25">
      <c r="A113" s="4">
        <v>41603.489583333336</v>
      </c>
      <c r="B113">
        <v>0.01</v>
      </c>
      <c r="C113">
        <v>0.02</v>
      </c>
      <c r="D113" s="7">
        <v>29.3</v>
      </c>
      <c r="E113">
        <v>7.0000000000000007E-2</v>
      </c>
      <c r="F113">
        <v>0.03</v>
      </c>
      <c r="G113" s="4"/>
    </row>
  </sheetData>
  <mergeCells count="7">
    <mergeCell ref="S6:U6"/>
    <mergeCell ref="V6:X6"/>
    <mergeCell ref="M1:O1"/>
    <mergeCell ref="A1:J1"/>
    <mergeCell ref="J6:L6"/>
    <mergeCell ref="M6:O6"/>
    <mergeCell ref="P6:R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9"/>
  <sheetViews>
    <sheetView tabSelected="1" workbookViewId="0">
      <selection activeCell="I16" sqref="I16"/>
    </sheetView>
  </sheetViews>
  <sheetFormatPr baseColWidth="10" defaultRowHeight="15" x14ac:dyDescent="0.25"/>
  <sheetData>
    <row r="4" spans="3:8" ht="45" x14ac:dyDescent="0.25">
      <c r="D4" s="24" t="s">
        <v>10</v>
      </c>
      <c r="E4" s="24" t="s">
        <v>11</v>
      </c>
      <c r="F4" s="24" t="s">
        <v>12</v>
      </c>
      <c r="G4" s="24" t="s">
        <v>13</v>
      </c>
      <c r="H4" s="25" t="s">
        <v>14</v>
      </c>
    </row>
    <row r="5" spans="3:8" x14ac:dyDescent="0.25">
      <c r="C5" s="30"/>
      <c r="D5" t="s">
        <v>35</v>
      </c>
      <c r="E5" t="s">
        <v>35</v>
      </c>
      <c r="F5" t="s">
        <v>44</v>
      </c>
      <c r="G5" t="s">
        <v>35</v>
      </c>
      <c r="H5" t="s">
        <v>49</v>
      </c>
    </row>
    <row r="6" spans="3:8" x14ac:dyDescent="0.25">
      <c r="C6" s="26"/>
      <c r="D6" t="s">
        <v>36</v>
      </c>
      <c r="E6" t="s">
        <v>40</v>
      </c>
      <c r="F6" t="s">
        <v>45</v>
      </c>
      <c r="G6" t="s">
        <v>36</v>
      </c>
      <c r="H6" t="s">
        <v>50</v>
      </c>
    </row>
    <row r="7" spans="3:8" x14ac:dyDescent="0.25">
      <c r="C7" s="27"/>
      <c r="D7" t="s">
        <v>37</v>
      </c>
      <c r="E7" t="s">
        <v>41</v>
      </c>
      <c r="G7" t="s">
        <v>42</v>
      </c>
      <c r="H7" t="s">
        <v>51</v>
      </c>
    </row>
    <row r="8" spans="3:8" x14ac:dyDescent="0.25">
      <c r="C8" s="28"/>
      <c r="D8" t="s">
        <v>38</v>
      </c>
      <c r="E8" t="s">
        <v>42</v>
      </c>
      <c r="G8" t="s">
        <v>47</v>
      </c>
      <c r="H8" t="s">
        <v>42</v>
      </c>
    </row>
    <row r="9" spans="3:8" x14ac:dyDescent="0.25">
      <c r="C9" s="29"/>
      <c r="D9" t="s">
        <v>39</v>
      </c>
      <c r="E9" t="s">
        <v>43</v>
      </c>
      <c r="F9" t="s">
        <v>46</v>
      </c>
      <c r="G9" t="s">
        <v>48</v>
      </c>
      <c r="H9" t="s">
        <v>43</v>
      </c>
    </row>
  </sheetData>
  <conditionalFormatting sqref="C5:C9">
    <cfRule type="expression" priority="1" stopIfTrue="1">
      <formula>Ma_Mfc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Qualité physico-chimique</vt:lpstr>
      <vt:lpstr>paramétres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Stagiaire DVO 1</cp:lastModifiedBy>
  <dcterms:created xsi:type="dcterms:W3CDTF">2015-04-09T07:52:17Z</dcterms:created>
  <dcterms:modified xsi:type="dcterms:W3CDTF">2015-04-16T09:04:32Z</dcterms:modified>
</cp:coreProperties>
</file>