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5200" windowHeight="113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2" i="1"/>
  <c r="A23"/>
  <c r="A24"/>
  <c r="A25"/>
  <c r="A26"/>
  <c r="A27"/>
  <c r="A28"/>
  <c r="A29"/>
  <c r="A30"/>
  <c r="A31"/>
  <c r="A32"/>
  <c r="A33"/>
  <c r="A21"/>
  <c r="A17"/>
  <c r="H14" l="1"/>
  <c r="G14"/>
  <c r="F14"/>
  <c r="E14"/>
  <c r="D14"/>
  <c r="H13"/>
  <c r="G13"/>
  <c r="F13"/>
  <c r="E13"/>
  <c r="D13"/>
  <c r="H12"/>
  <c r="G12"/>
  <c r="F12"/>
  <c r="E12"/>
  <c r="D12"/>
  <c r="H11"/>
  <c r="G11"/>
  <c r="F11"/>
  <c r="E11"/>
  <c r="D11"/>
  <c r="H10"/>
  <c r="G10"/>
  <c r="F10"/>
  <c r="E10"/>
  <c r="D10"/>
  <c r="H9"/>
  <c r="G9"/>
  <c r="F9"/>
  <c r="E9"/>
  <c r="D9"/>
  <c r="H8"/>
  <c r="G8"/>
  <c r="F8"/>
  <c r="E8"/>
  <c r="D8"/>
  <c r="H7"/>
  <c r="G7"/>
  <c r="F7"/>
  <c r="E7"/>
  <c r="D7"/>
  <c r="H6"/>
  <c r="G6"/>
  <c r="F6"/>
  <c r="E6"/>
  <c r="D6"/>
  <c r="H5"/>
  <c r="G5"/>
  <c r="F5"/>
  <c r="E5"/>
  <c r="D5"/>
  <c r="H4"/>
  <c r="G4"/>
  <c r="F4"/>
  <c r="E4"/>
  <c r="D4"/>
  <c r="H3"/>
  <c r="G3"/>
  <c r="F3"/>
  <c r="E3"/>
  <c r="D3"/>
  <c r="H2"/>
  <c r="G2"/>
  <c r="F2"/>
  <c r="E2"/>
  <c r="D2"/>
</calcChain>
</file>

<file path=xl/sharedStrings.xml><?xml version="1.0" encoding="utf-8"?>
<sst xmlns="http://schemas.openxmlformats.org/spreadsheetml/2006/main" count="37" uniqueCount="25">
  <si>
    <t>Lot</t>
  </si>
  <si>
    <t>Stock</t>
  </si>
  <si>
    <t>Lieu</t>
  </si>
  <si>
    <t>Code lot</t>
  </si>
  <si>
    <t>Mois</t>
  </si>
  <si>
    <t>année</t>
  </si>
  <si>
    <t>Date</t>
  </si>
  <si>
    <t>Lot2</t>
  </si>
  <si>
    <t>390 11 14</t>
  </si>
  <si>
    <t>FSA</t>
  </si>
  <si>
    <t>1 730 05 12</t>
  </si>
  <si>
    <t>1 815 05 12</t>
  </si>
  <si>
    <t>1 704 05 12</t>
  </si>
  <si>
    <t>1 815 06 12</t>
  </si>
  <si>
    <t>1 815 07 12</t>
  </si>
  <si>
    <t>1 980 07 12</t>
  </si>
  <si>
    <t>1 205 09 12</t>
  </si>
  <si>
    <t>1 730 11 12</t>
  </si>
  <si>
    <t>051 11 12</t>
  </si>
  <si>
    <t>1 980 11 12</t>
  </si>
  <si>
    <t>026 05 13</t>
  </si>
  <si>
    <t>134 09 15 04</t>
  </si>
  <si>
    <t>Résultat Attentdu pour le Code Lto</t>
  </si>
  <si>
    <t>051</t>
  </si>
  <si>
    <t>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</si>
</sst>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applyFill="1"/>
    <xf numFmtId="0" fontId="0" fillId="0" borderId="0" xfId="1" applyNumberFormat="1" applyFont="1" applyFill="1" applyBorder="1" applyAlignment="1" applyProtection="1">
      <alignment horizontal="left" vertical="center" readingOrder="1"/>
    </xf>
    <xf numFmtId="3" fontId="0" fillId="0" borderId="0" xfId="1" applyNumberFormat="1" applyFont="1" applyFill="1" applyBorder="1" applyAlignment="1" applyProtection="1">
      <alignment horizontal="right" vertical="center" readingOrder="1"/>
    </xf>
    <xf numFmtId="14" fontId="0" fillId="0" borderId="0" xfId="0" applyNumberFormat="1"/>
    <xf numFmtId="0" fontId="0" fillId="0" borderId="1" xfId="1" applyNumberFormat="1" applyFont="1" applyBorder="1" applyAlignment="1">
      <alignment horizontal="left" vertical="center" readingOrder="1"/>
    </xf>
    <xf numFmtId="3" fontId="0" fillId="0" borderId="2" xfId="1" applyNumberFormat="1" applyFont="1" applyBorder="1" applyAlignment="1">
      <alignment horizontal="right" vertical="center" readingOrder="1"/>
    </xf>
    <xf numFmtId="0" fontId="0" fillId="0" borderId="2" xfId="0" applyFont="1" applyBorder="1"/>
    <xf numFmtId="14" fontId="0" fillId="0" borderId="2" xfId="0" applyNumberFormat="1" applyFont="1" applyBorder="1"/>
    <xf numFmtId="0" fontId="0" fillId="0" borderId="3" xfId="0" applyFont="1" applyBorder="1"/>
    <xf numFmtId="49" fontId="0" fillId="0" borderId="0" xfId="0" applyNumberFormat="1" applyFill="1"/>
    <xf numFmtId="0" fontId="0" fillId="2" borderId="0" xfId="0" applyFill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4</xdr:row>
      <xdr:rowOff>38100</xdr:rowOff>
    </xdr:from>
    <xdr:to>
      <xdr:col>15</xdr:col>
      <xdr:colOff>752475</xdr:colOff>
      <xdr:row>13</xdr:row>
      <xdr:rowOff>38100</xdr:rowOff>
    </xdr:to>
    <xdr:sp macro="" textlink="">
      <xdr:nvSpPr>
        <xdr:cNvPr id="2" name="ZoneTexte 1"/>
        <xdr:cNvSpPr txBox="1"/>
      </xdr:nvSpPr>
      <xdr:spPr>
        <a:xfrm>
          <a:off x="7905750" y="800100"/>
          <a:ext cx="4276725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: </a:t>
          </a:r>
        </a:p>
        <a:p>
          <a:r>
            <a:rPr lang="fr-FR" sz="1100"/>
            <a:t>et sur les lignes</a:t>
          </a:r>
          <a:r>
            <a:rPr lang="fr-FR" sz="1100" baseline="0"/>
            <a:t> 3,4,5,6,7,8,9,10,12 de supprimer le premier espace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%20Global-V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EES FSA"/>
      <sheetName val="DONNEES GN"/>
      <sheetName val="TABLE FSA"/>
      <sheetName val="TABLE GN"/>
      <sheetName val="TABLE FSA GN"/>
      <sheetName val="Année 2012"/>
      <sheetName val="Année 2013"/>
      <sheetName val="Année 2014"/>
      <sheetName val="Année 2015"/>
      <sheetName val="Année 2016"/>
      <sheetName val="stock Global-V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abSelected="1" workbookViewId="0">
      <selection activeCell="E16" sqref="E16"/>
    </sheetView>
  </sheetViews>
  <sheetFormatPr baseColWidth="10" defaultRowHeight="15"/>
  <cols>
    <col min="9" max="9" width="43.42578125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22</v>
      </c>
    </row>
    <row r="2" spans="1:9">
      <c r="A2" s="2" t="s">
        <v>8</v>
      </c>
      <c r="B2" s="3">
        <v>249</v>
      </c>
      <c r="C2" t="s">
        <v>9</v>
      </c>
      <c r="D2" t="str">
        <f>LEFT(A2,IF(OR(LEN(A2)=12,LEN(A2)=9),3,IF(LEN(A2)=11,5,0)))</f>
        <v>390</v>
      </c>
      <c r="E2" t="str">
        <f>IF(LEN(A2)=12,MID(A2,5,2),IF(LEN(A2)=9,MID(A2,5,2),MID(A2,7,2)))</f>
        <v>11</v>
      </c>
      <c r="F2" t="str">
        <f>IF(LEN(A2)=9,MID(A2,8,2),IF(LEN(A2)=12,MID(A2,8,2),RIGHT(A2,2)))</f>
        <v>14</v>
      </c>
      <c r="G2" s="4">
        <f>DATE([1]!Tableau1[[#This Row],[année]]+2000,[1]!Tableau1[[#This Row],[Mois]],1)</f>
        <v>41944</v>
      </c>
      <c r="H2">
        <f>B2</f>
        <v>249</v>
      </c>
      <c r="I2" s="1">
        <v>390</v>
      </c>
    </row>
    <row r="3" spans="1:9">
      <c r="A3" s="2" t="s">
        <v>10</v>
      </c>
      <c r="B3" s="3">
        <v>2</v>
      </c>
      <c r="C3" t="s">
        <v>9</v>
      </c>
      <c r="D3" t="str">
        <f t="shared" ref="D3:D14" si="0">LEFT(A3,IF(OR(LEN(A3)=12,LEN(A3)=9),3,IF(LEN(A3)=11,5,0)))</f>
        <v>1 730</v>
      </c>
      <c r="E3" t="str">
        <f t="shared" ref="E3:E14" si="1">IF(LEN(A3)=12,MID(A3,5,2),IF(LEN(A3)=9,MID(A3,5,2),MID(A3,7,2)))</f>
        <v>05</v>
      </c>
      <c r="F3" t="str">
        <f t="shared" ref="F3:F14" si="2">IF(LEN(A3)=9,MID(A3,8,2),IF(LEN(A3)=12,MID(A3,8,2),RIGHT(A3,2)))</f>
        <v>12</v>
      </c>
      <c r="G3" s="4">
        <f>DATE([1]!Tableau1[[#This Row],[année]]+2000,[1]!Tableau1[[#This Row],[Mois]],1)</f>
        <v>41030</v>
      </c>
      <c r="H3">
        <f t="shared" ref="H3:H14" si="3">B3</f>
        <v>2</v>
      </c>
      <c r="I3" s="1">
        <v>1730</v>
      </c>
    </row>
    <row r="4" spans="1:9">
      <c r="A4" s="2" t="s">
        <v>11</v>
      </c>
      <c r="B4" s="3">
        <v>10</v>
      </c>
      <c r="C4" t="s">
        <v>9</v>
      </c>
      <c r="D4" t="str">
        <f t="shared" si="0"/>
        <v>1 815</v>
      </c>
      <c r="E4" t="str">
        <f t="shared" si="1"/>
        <v>05</v>
      </c>
      <c r="F4" t="str">
        <f t="shared" si="2"/>
        <v>12</v>
      </c>
      <c r="G4" s="4">
        <f>DATE([1]!Tableau1[[#This Row],[année]]+2000,[1]!Tableau1[[#This Row],[Mois]],1)</f>
        <v>41030</v>
      </c>
      <c r="H4">
        <f t="shared" si="3"/>
        <v>10</v>
      </c>
      <c r="I4" s="1">
        <v>1815</v>
      </c>
    </row>
    <row r="5" spans="1:9">
      <c r="A5" s="2" t="s">
        <v>12</v>
      </c>
      <c r="B5" s="3">
        <v>15</v>
      </c>
      <c r="C5" t="s">
        <v>9</v>
      </c>
      <c r="D5" t="str">
        <f t="shared" si="0"/>
        <v>1 704</v>
      </c>
      <c r="E5" t="str">
        <f t="shared" si="1"/>
        <v>05</v>
      </c>
      <c r="F5" t="str">
        <f t="shared" si="2"/>
        <v>12</v>
      </c>
      <c r="G5" s="4">
        <f>DATE([1]!Tableau1[[#This Row],[année]]+2000,[1]!Tableau1[[#This Row],[Mois]],1)</f>
        <v>41030</v>
      </c>
      <c r="H5">
        <f t="shared" si="3"/>
        <v>15</v>
      </c>
      <c r="I5" s="1">
        <v>1704</v>
      </c>
    </row>
    <row r="6" spans="1:9">
      <c r="A6" s="2" t="s">
        <v>13</v>
      </c>
      <c r="B6" s="3">
        <v>20</v>
      </c>
      <c r="C6" t="s">
        <v>9</v>
      </c>
      <c r="D6" t="str">
        <f t="shared" si="0"/>
        <v>1 815</v>
      </c>
      <c r="E6" t="str">
        <f t="shared" si="1"/>
        <v>06</v>
      </c>
      <c r="F6" t="str">
        <f t="shared" si="2"/>
        <v>12</v>
      </c>
      <c r="G6" s="4">
        <f>DATE([1]!Tableau1[[#This Row],[année]]+2000,[1]!Tableau1[[#This Row],[Mois]],1)</f>
        <v>41061</v>
      </c>
      <c r="H6">
        <f t="shared" si="3"/>
        <v>20</v>
      </c>
      <c r="I6" s="1">
        <v>1815</v>
      </c>
    </row>
    <row r="7" spans="1:9">
      <c r="A7" s="2" t="s">
        <v>14</v>
      </c>
      <c r="B7" s="3">
        <v>5</v>
      </c>
      <c r="C7" t="s">
        <v>9</v>
      </c>
      <c r="D7" t="str">
        <f t="shared" si="0"/>
        <v>1 815</v>
      </c>
      <c r="E7" t="str">
        <f t="shared" si="1"/>
        <v>07</v>
      </c>
      <c r="F7" t="str">
        <f t="shared" si="2"/>
        <v>12</v>
      </c>
      <c r="G7" s="4">
        <f>DATE([1]!Tableau1[[#This Row],[année]]+2000,[1]!Tableau1[[#This Row],[Mois]],1)</f>
        <v>41091</v>
      </c>
      <c r="H7">
        <f t="shared" si="3"/>
        <v>5</v>
      </c>
      <c r="I7" s="1">
        <v>1815</v>
      </c>
    </row>
    <row r="8" spans="1:9">
      <c r="A8" s="2" t="s">
        <v>15</v>
      </c>
      <c r="B8" s="3">
        <v>5</v>
      </c>
      <c r="C8" t="s">
        <v>9</v>
      </c>
      <c r="D8" t="str">
        <f t="shared" si="0"/>
        <v>1 980</v>
      </c>
      <c r="E8" t="str">
        <f t="shared" si="1"/>
        <v>07</v>
      </c>
      <c r="F8" t="str">
        <f t="shared" si="2"/>
        <v>12</v>
      </c>
      <c r="G8" s="4">
        <f>DATE([1]!Tableau1[[#This Row],[année]]+2000,[1]!Tableau1[[#This Row],[Mois]],1)</f>
        <v>41091</v>
      </c>
      <c r="H8">
        <f t="shared" si="3"/>
        <v>5</v>
      </c>
      <c r="I8" s="1">
        <v>1980</v>
      </c>
    </row>
    <row r="9" spans="1:9">
      <c r="A9" s="2" t="s">
        <v>16</v>
      </c>
      <c r="B9" s="3">
        <v>7</v>
      </c>
      <c r="C9" t="s">
        <v>9</v>
      </c>
      <c r="D9" t="str">
        <f t="shared" si="0"/>
        <v>1 205</v>
      </c>
      <c r="E9" t="str">
        <f t="shared" si="1"/>
        <v>09</v>
      </c>
      <c r="F9" t="str">
        <f t="shared" si="2"/>
        <v>12</v>
      </c>
      <c r="G9" s="4">
        <f>DATE([1]!Tableau1[[#This Row],[année]]+2000,[1]!Tableau1[[#This Row],[Mois]],1)</f>
        <v>41153</v>
      </c>
      <c r="H9">
        <f t="shared" si="3"/>
        <v>7</v>
      </c>
      <c r="I9" s="1">
        <v>1205</v>
      </c>
    </row>
    <row r="10" spans="1:9">
      <c r="A10" s="2" t="s">
        <v>17</v>
      </c>
      <c r="B10" s="3">
        <v>15</v>
      </c>
      <c r="C10" t="s">
        <v>9</v>
      </c>
      <c r="D10" t="str">
        <f t="shared" si="0"/>
        <v>1 730</v>
      </c>
      <c r="E10" t="str">
        <f t="shared" si="1"/>
        <v>11</v>
      </c>
      <c r="F10" t="str">
        <f t="shared" si="2"/>
        <v>12</v>
      </c>
      <c r="G10" s="4">
        <f>DATE([1]!Tableau1[[#This Row],[année]]+2000,[1]!Tableau1[[#This Row],[Mois]],1)</f>
        <v>41214</v>
      </c>
      <c r="H10">
        <f t="shared" si="3"/>
        <v>15</v>
      </c>
      <c r="I10" s="1">
        <v>1730</v>
      </c>
    </row>
    <row r="11" spans="1:9">
      <c r="A11" s="2" t="s">
        <v>18</v>
      </c>
      <c r="B11" s="3">
        <v>10</v>
      </c>
      <c r="C11" t="s">
        <v>9</v>
      </c>
      <c r="D11" t="str">
        <f t="shared" si="0"/>
        <v>051</v>
      </c>
      <c r="E11" t="str">
        <f t="shared" si="1"/>
        <v>11</v>
      </c>
      <c r="F11" t="str">
        <f t="shared" si="2"/>
        <v>12</v>
      </c>
      <c r="G11" s="4">
        <f>DATE([1]!Tableau1[[#This Row],[année]]+2000,[1]!Tableau1[[#This Row],[Mois]],1)</f>
        <v>41214</v>
      </c>
      <c r="H11">
        <f t="shared" si="3"/>
        <v>10</v>
      </c>
      <c r="I11" s="10" t="s">
        <v>23</v>
      </c>
    </row>
    <row r="12" spans="1:9">
      <c r="A12" s="2" t="s">
        <v>19</v>
      </c>
      <c r="B12" s="3">
        <v>53</v>
      </c>
      <c r="C12" t="s">
        <v>9</v>
      </c>
      <c r="D12" t="str">
        <f t="shared" si="0"/>
        <v>1 980</v>
      </c>
      <c r="E12" t="str">
        <f t="shared" si="1"/>
        <v>11</v>
      </c>
      <c r="F12" t="str">
        <f t="shared" si="2"/>
        <v>12</v>
      </c>
      <c r="G12" s="4">
        <f>DATE([1]!Tableau1[[#This Row],[année]]+2000,[1]!Tableau1[[#This Row],[Mois]],1)</f>
        <v>41214</v>
      </c>
      <c r="H12">
        <f t="shared" si="3"/>
        <v>53</v>
      </c>
      <c r="I12" s="1">
        <v>1980</v>
      </c>
    </row>
    <row r="13" spans="1:9">
      <c r="A13" s="2" t="s">
        <v>20</v>
      </c>
      <c r="B13" s="3">
        <v>13</v>
      </c>
      <c r="C13" t="s">
        <v>9</v>
      </c>
      <c r="D13" t="str">
        <f t="shared" si="0"/>
        <v>026</v>
      </c>
      <c r="E13" t="str">
        <f t="shared" si="1"/>
        <v>05</v>
      </c>
      <c r="F13" t="str">
        <f t="shared" si="2"/>
        <v>13</v>
      </c>
      <c r="G13" s="4">
        <f>DATE([1]!Tableau1[[#This Row],[année]]+2000,[1]!Tableau1[[#This Row],[Mois]],1)</f>
        <v>41395</v>
      </c>
      <c r="H13">
        <f t="shared" si="3"/>
        <v>13</v>
      </c>
      <c r="I13" s="10" t="s">
        <v>24</v>
      </c>
    </row>
    <row r="14" spans="1:9">
      <c r="A14" s="5" t="s">
        <v>21</v>
      </c>
      <c r="B14" s="6">
        <v>4</v>
      </c>
      <c r="C14" s="7" t="s">
        <v>9</v>
      </c>
      <c r="D14" s="7" t="str">
        <f t="shared" si="0"/>
        <v>134</v>
      </c>
      <c r="E14" s="7" t="str">
        <f t="shared" si="1"/>
        <v>09</v>
      </c>
      <c r="F14" s="7" t="str">
        <f t="shared" si="2"/>
        <v>15</v>
      </c>
      <c r="G14" s="8">
        <f>DATE([1]!Tableau1[[#This Row],[année]]+2000,[1]!Tableau1[[#This Row],[Mois]],1)</f>
        <v>41395</v>
      </c>
      <c r="H14" s="7">
        <f t="shared" si="3"/>
        <v>4</v>
      </c>
      <c r="I14" s="9">
        <v>134</v>
      </c>
    </row>
    <row r="17" spans="1:1">
      <c r="A17">
        <f>LEN(A14)</f>
        <v>12</v>
      </c>
    </row>
    <row r="21" spans="1:1">
      <c r="A21" s="11" t="str">
        <f>IF(AND(LEN(A2)=11,FIND(" ",A2)&gt;0),REPLACE(A2,FIND(" ",A2),1,""),A2)</f>
        <v>390 11 14</v>
      </c>
    </row>
    <row r="22" spans="1:1">
      <c r="A22" s="11" t="str">
        <f t="shared" ref="A22:A33" si="4">IF(AND(LEN(A3)=11,FIND(" ",A3)&gt;0),REPLACE(A3,FIND(" ",A3),1,""),A3)</f>
        <v>1730 05 12</v>
      </c>
    </row>
    <row r="23" spans="1:1">
      <c r="A23" s="11" t="str">
        <f t="shared" si="4"/>
        <v>1815 05 12</v>
      </c>
    </row>
    <row r="24" spans="1:1">
      <c r="A24" s="11" t="str">
        <f t="shared" si="4"/>
        <v>1704 05 12</v>
      </c>
    </row>
    <row r="25" spans="1:1">
      <c r="A25" s="11" t="str">
        <f t="shared" si="4"/>
        <v>1815 06 12</v>
      </c>
    </row>
    <row r="26" spans="1:1">
      <c r="A26" s="11" t="str">
        <f t="shared" si="4"/>
        <v>1815 07 12</v>
      </c>
    </row>
    <row r="27" spans="1:1">
      <c r="A27" s="11" t="str">
        <f t="shared" si="4"/>
        <v>1980 07 12</v>
      </c>
    </row>
    <row r="28" spans="1:1">
      <c r="A28" s="11" t="str">
        <f t="shared" si="4"/>
        <v>1205 09 12</v>
      </c>
    </row>
    <row r="29" spans="1:1">
      <c r="A29" s="11" t="str">
        <f t="shared" si="4"/>
        <v>1730 11 12</v>
      </c>
    </row>
    <row r="30" spans="1:1">
      <c r="A30" s="11" t="str">
        <f t="shared" si="4"/>
        <v>051 11 12</v>
      </c>
    </row>
    <row r="31" spans="1:1">
      <c r="A31" s="11" t="str">
        <f t="shared" si="4"/>
        <v>1980 11 12</v>
      </c>
    </row>
    <row r="32" spans="1:1">
      <c r="A32" s="11" t="str">
        <f t="shared" si="4"/>
        <v>026 05 13</v>
      </c>
    </row>
    <row r="33" spans="1:1">
      <c r="A33" s="11" t="str">
        <f t="shared" si="4"/>
        <v>134 09 15 04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Quentin</cp:lastModifiedBy>
  <dcterms:created xsi:type="dcterms:W3CDTF">2016-03-10T09:06:01Z</dcterms:created>
  <dcterms:modified xsi:type="dcterms:W3CDTF">2016-03-10T09:26:22Z</dcterms:modified>
</cp:coreProperties>
</file>