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50" yWindow="1095" windowWidth="10245" windowHeight="7260" tabRatio="817"/>
  </bookViews>
  <sheets>
    <sheet name="Consolidation" sheetId="7" r:id="rId1"/>
  </sheets>
  <definedNames>
    <definedName name="_xlnm._FilterDatabase" localSheetId="0" hidden="1">Consolidation!$A$3:$O$69</definedName>
    <definedName name="_xlnm.Print_Area" localSheetId="0">Consolidation!$A$1:$O$69</definedName>
  </definedNames>
  <calcPr calcId="145621"/>
</workbook>
</file>

<file path=xl/calcChain.xml><?xml version="1.0" encoding="utf-8"?>
<calcChain xmlns="http://schemas.openxmlformats.org/spreadsheetml/2006/main">
  <c r="L30" i="7" l="1"/>
  <c r="M30" i="7"/>
  <c r="K30" i="7"/>
  <c r="J36" i="7" l="1"/>
  <c r="J57" i="7"/>
  <c r="H27" i="7"/>
  <c r="J15" i="7"/>
  <c r="J12" i="7"/>
  <c r="J9" i="7"/>
  <c r="J6" i="7"/>
  <c r="M69" i="7" l="1"/>
  <c r="L69" i="7"/>
  <c r="K69" i="7"/>
  <c r="M51" i="7"/>
  <c r="L51" i="7"/>
  <c r="K51" i="7"/>
  <c r="M48" i="7"/>
  <c r="L48" i="7"/>
  <c r="K48" i="7"/>
  <c r="M36" i="7" l="1"/>
  <c r="L36" i="7"/>
  <c r="K36" i="7"/>
  <c r="M66" i="7"/>
  <c r="L66" i="7"/>
  <c r="K66" i="7"/>
  <c r="J54" i="7"/>
  <c r="M54" i="7"/>
  <c r="L54" i="7"/>
  <c r="K54" i="7"/>
  <c r="M57" i="7"/>
  <c r="L57" i="7"/>
  <c r="K57" i="7"/>
  <c r="K63" i="7"/>
  <c r="M63" i="7"/>
  <c r="L63" i="7"/>
  <c r="M42" i="7" l="1"/>
  <c r="L42" i="7"/>
  <c r="K42" i="7"/>
  <c r="I30" i="7" l="1"/>
  <c r="H30" i="7"/>
  <c r="G30" i="7"/>
  <c r="F30" i="7"/>
  <c r="I42" i="7"/>
  <c r="H42" i="7"/>
  <c r="G42" i="7"/>
  <c r="F42" i="7"/>
  <c r="I15" i="7"/>
  <c r="H15" i="7"/>
  <c r="G15" i="7"/>
  <c r="F15" i="7"/>
  <c r="I12" i="7"/>
  <c r="H12" i="7"/>
  <c r="G12" i="7"/>
  <c r="F12" i="7"/>
  <c r="I6" i="7"/>
  <c r="H6" i="7"/>
  <c r="G6" i="7"/>
  <c r="F6" i="7"/>
  <c r="M24" i="7" l="1"/>
  <c r="L24" i="7"/>
  <c r="K24" i="7"/>
  <c r="M45" i="7"/>
  <c r="L45" i="7"/>
  <c r="K45" i="7"/>
  <c r="M60" i="7"/>
  <c r="L60" i="7"/>
  <c r="K60" i="7"/>
  <c r="I69" i="7"/>
  <c r="H69" i="7"/>
  <c r="G69" i="7"/>
  <c r="F69" i="7"/>
  <c r="I66" i="7"/>
  <c r="H66" i="7"/>
  <c r="G66" i="7"/>
  <c r="F66" i="7"/>
  <c r="I63" i="7"/>
  <c r="H63" i="7"/>
  <c r="G63" i="7"/>
  <c r="F63" i="7"/>
  <c r="I60" i="7"/>
  <c r="H60" i="7"/>
  <c r="G60" i="7"/>
  <c r="F60" i="7"/>
  <c r="I57" i="7"/>
  <c r="H57" i="7"/>
  <c r="G57" i="7"/>
  <c r="F57" i="7"/>
  <c r="I54" i="7"/>
  <c r="H54" i="7"/>
  <c r="G54" i="7"/>
  <c r="F54" i="7"/>
  <c r="I51" i="7"/>
  <c r="H51" i="7"/>
  <c r="G51" i="7"/>
  <c r="F51" i="7"/>
  <c r="I48" i="7"/>
  <c r="H48" i="7"/>
  <c r="G48" i="7"/>
  <c r="F48" i="7"/>
  <c r="I45" i="7"/>
  <c r="H45" i="7"/>
  <c r="G45" i="7"/>
  <c r="F45" i="7"/>
  <c r="I39" i="7"/>
  <c r="H39" i="7"/>
  <c r="G39" i="7"/>
  <c r="F39" i="7"/>
  <c r="I36" i="7"/>
  <c r="H36" i="7"/>
  <c r="G36" i="7"/>
  <c r="F36" i="7"/>
  <c r="I33" i="7"/>
  <c r="H33" i="7"/>
  <c r="G33" i="7"/>
  <c r="F33" i="7"/>
  <c r="I27" i="7"/>
  <c r="G27" i="7"/>
  <c r="F27" i="7"/>
  <c r="I24" i="7"/>
  <c r="H24" i="7"/>
  <c r="G24" i="7"/>
  <c r="F24" i="7"/>
  <c r="I21" i="7"/>
  <c r="H21" i="7"/>
  <c r="G21" i="7"/>
  <c r="F21" i="7"/>
  <c r="I18" i="7"/>
  <c r="H18" i="7"/>
  <c r="G18" i="7"/>
  <c r="F18" i="7"/>
  <c r="I9" i="7"/>
  <c r="H9" i="7"/>
  <c r="G9" i="7"/>
  <c r="F9" i="7"/>
</calcChain>
</file>

<file path=xl/sharedStrings.xml><?xml version="1.0" encoding="utf-8"?>
<sst xmlns="http://schemas.openxmlformats.org/spreadsheetml/2006/main" count="110" uniqueCount="28">
  <si>
    <t>Fournisseur</t>
  </si>
  <si>
    <t>Gamme</t>
  </si>
  <si>
    <t>Testé</t>
  </si>
  <si>
    <t>Fiabilité</t>
  </si>
  <si>
    <t>FT</t>
  </si>
  <si>
    <t>Mesure</t>
  </si>
  <si>
    <t>Ecart</t>
  </si>
  <si>
    <t>max 1,2</t>
  </si>
  <si>
    <t xml:space="preserve"> +/- 0,6</t>
  </si>
  <si>
    <t>max 1,5</t>
  </si>
  <si>
    <t xml:space="preserve"> +/- 1,1</t>
  </si>
  <si>
    <t>a</t>
  </si>
  <si>
    <t>b</t>
  </si>
  <si>
    <t>c</t>
  </si>
  <si>
    <t>d</t>
  </si>
  <si>
    <t>e</t>
  </si>
  <si>
    <t>f</t>
  </si>
  <si>
    <t>g</t>
  </si>
  <si>
    <t>Paramètre A</t>
  </si>
  <si>
    <t>Paramètre B</t>
  </si>
  <si>
    <t>Paramètre C</t>
  </si>
  <si>
    <t>Paramètre D</t>
  </si>
  <si>
    <t>Paramètre E</t>
  </si>
  <si>
    <t>Paramètre F</t>
  </si>
  <si>
    <t>Paramètre G</t>
  </si>
  <si>
    <t>Paramètre H</t>
  </si>
  <si>
    <t>Paramètre I</t>
  </si>
  <si>
    <t>Paramètre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</si>
</sst>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d/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1F497D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thin">
        <color theme="0" tint="-0.34998626667073579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theme="0" tint="-0.34998626667073579"/>
      </bottom>
      <diagonal/>
    </border>
    <border>
      <left style="medium">
        <color indexed="64"/>
      </left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34998626667073579"/>
      </bottom>
      <diagonal/>
    </border>
    <border>
      <left style="medium">
        <color rgb="FFFF0000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rgb="FFFF0000"/>
      </left>
      <right style="medium">
        <color indexed="64"/>
      </right>
      <top style="thin">
        <color theme="0" tint="-0.34998626667073579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theme="0" tint="-0.34998626667073579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medium">
        <color rgb="FFFF0000"/>
      </bottom>
      <diagonal/>
    </border>
    <border>
      <left style="medium">
        <color rgb="FFFF0000"/>
      </left>
      <right style="medium">
        <color indexed="64"/>
      </right>
      <top/>
      <bottom style="thin">
        <color theme="0" tint="-0.34998626667073579"/>
      </bottom>
      <diagonal/>
    </border>
  </borders>
  <cellStyleXfs count="2">
    <xf numFmtId="0" fontId="0" fillId="0" borderId="0"/>
    <xf numFmtId="0" fontId="5" fillId="0" borderId="0"/>
  </cellStyleXfs>
  <cellXfs count="74">
    <xf numFmtId="0" fontId="0" fillId="0" borderId="0" xfId="0"/>
    <xf numFmtId="0" fontId="0" fillId="0" borderId="0" xfId="0"/>
    <xf numFmtId="0" fontId="2" fillId="4" borderId="7" xfId="0" applyFont="1" applyFill="1" applyBorder="1"/>
    <xf numFmtId="0" fontId="0" fillId="0" borderId="2" xfId="0" applyBorder="1" applyAlignment="1">
      <alignment horizontal="right"/>
    </xf>
    <xf numFmtId="0" fontId="0" fillId="2" borderId="13" xfId="0" applyFill="1" applyBorder="1"/>
    <xf numFmtId="0" fontId="0" fillId="2" borderId="14" xfId="0" applyFill="1" applyBorder="1"/>
    <xf numFmtId="0" fontId="0" fillId="0" borderId="7" xfId="0" applyBorder="1" applyAlignment="1">
      <alignment horizontal="right"/>
    </xf>
    <xf numFmtId="0" fontId="2" fillId="4" borderId="4" xfId="0" applyFont="1" applyFill="1" applyBorder="1" applyAlignment="1">
      <alignment horizontal="center" vertical="top"/>
    </xf>
    <xf numFmtId="0" fontId="2" fillId="4" borderId="4" xfId="0" applyFont="1" applyFill="1" applyBorder="1" applyAlignment="1">
      <alignment horizontal="center" vertical="top" wrapText="1"/>
    </xf>
    <xf numFmtId="0" fontId="2" fillId="4" borderId="12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2" xfId="0" applyFill="1" applyBorder="1"/>
    <xf numFmtId="0" fontId="0" fillId="0" borderId="7" xfId="0" applyFill="1" applyBorder="1"/>
    <xf numFmtId="0" fontId="0" fillId="0" borderId="4" xfId="0" applyFill="1" applyBorder="1"/>
    <xf numFmtId="0" fontId="0" fillId="2" borderId="18" xfId="0" applyFill="1" applyBorder="1"/>
    <xf numFmtId="0" fontId="0" fillId="2" borderId="19" xfId="0" applyFill="1" applyBorder="1"/>
    <xf numFmtId="0" fontId="0" fillId="0" borderId="4" xfId="0" applyBorder="1" applyAlignment="1">
      <alignment horizontal="right"/>
    </xf>
    <xf numFmtId="0" fontId="0" fillId="2" borderId="15" xfId="0" applyFill="1" applyBorder="1"/>
    <xf numFmtId="0" fontId="0" fillId="2" borderId="16" xfId="0" applyFill="1" applyBorder="1"/>
    <xf numFmtId="0" fontId="2" fillId="4" borderId="2" xfId="0" applyFont="1" applyFill="1" applyBorder="1"/>
    <xf numFmtId="0" fontId="2" fillId="0" borderId="0" xfId="0" applyFont="1"/>
    <xf numFmtId="9" fontId="2" fillId="4" borderId="7" xfId="0" applyNumberFormat="1" applyFont="1" applyFill="1" applyBorder="1" applyAlignment="1">
      <alignment horizontal="left"/>
    </xf>
    <xf numFmtId="0" fontId="0" fillId="5" borderId="7" xfId="0" applyFill="1" applyBorder="1"/>
    <xf numFmtId="164" fontId="0" fillId="0" borderId="7" xfId="0" applyNumberFormat="1" applyFill="1" applyBorder="1"/>
    <xf numFmtId="0" fontId="2" fillId="4" borderId="7" xfId="0" applyFont="1" applyFill="1" applyBorder="1" applyAlignment="1">
      <alignment horizontal="left"/>
    </xf>
    <xf numFmtId="0" fontId="0" fillId="0" borderId="7" xfId="0" applyNumberFormat="1" applyFill="1" applyBorder="1"/>
    <xf numFmtId="0" fontId="0" fillId="0" borderId="0" xfId="0" applyAlignment="1">
      <alignment vertic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4" fillId="2" borderId="17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0" fillId="8" borderId="2" xfId="0" applyFill="1" applyBorder="1" applyAlignment="1">
      <alignment horizontal="right"/>
    </xf>
    <xf numFmtId="0" fontId="0" fillId="0" borderId="21" xfId="0" applyFill="1" applyBorder="1"/>
    <xf numFmtId="0" fontId="0" fillId="0" borderId="12" xfId="0" applyFill="1" applyBorder="1"/>
    <xf numFmtId="0" fontId="4" fillId="2" borderId="22" xfId="0" applyFont="1" applyFill="1" applyBorder="1" applyAlignment="1">
      <alignment horizontal="center"/>
    </xf>
    <xf numFmtId="0" fontId="0" fillId="2" borderId="23" xfId="0" applyFill="1" applyBorder="1"/>
    <xf numFmtId="0" fontId="0" fillId="2" borderId="24" xfId="0" applyFill="1" applyBorder="1"/>
    <xf numFmtId="0" fontId="4" fillId="2" borderId="25" xfId="0" applyFont="1" applyFill="1" applyBorder="1" applyAlignment="1">
      <alignment horizontal="center"/>
    </xf>
    <xf numFmtId="0" fontId="4" fillId="2" borderId="26" xfId="0" applyFont="1" applyFill="1" applyBorder="1" applyAlignment="1">
      <alignment horizontal="center"/>
    </xf>
    <xf numFmtId="0" fontId="0" fillId="2" borderId="28" xfId="0" applyFill="1" applyBorder="1"/>
    <xf numFmtId="0" fontId="0" fillId="2" borderId="29" xfId="0" applyFill="1" applyBorder="1"/>
    <xf numFmtId="0" fontId="0" fillId="0" borderId="9" xfId="0" applyBorder="1" applyAlignment="1">
      <alignment horizontal="right"/>
    </xf>
    <xf numFmtId="0" fontId="0" fillId="0" borderId="21" xfId="0" applyBorder="1" applyAlignment="1">
      <alignment horizontal="right"/>
    </xf>
    <xf numFmtId="0" fontId="0" fillId="0" borderId="12" xfId="0" applyBorder="1" applyAlignment="1">
      <alignment horizontal="right"/>
    </xf>
    <xf numFmtId="0" fontId="4" fillId="2" borderId="30" xfId="0" applyFont="1" applyFill="1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7" borderId="0" xfId="0" applyFill="1"/>
    <xf numFmtId="0" fontId="0" fillId="7" borderId="4" xfId="0" applyFill="1" applyBorder="1"/>
    <xf numFmtId="0" fontId="0" fillId="7" borderId="2" xfId="0" applyFill="1" applyBorder="1"/>
    <xf numFmtId="0" fontId="0" fillId="7" borderId="7" xfId="0" applyFill="1" applyBorder="1"/>
    <xf numFmtId="0" fontId="0" fillId="7" borderId="27" xfId="0" applyFill="1" applyBorder="1"/>
    <xf numFmtId="165" fontId="0" fillId="7" borderId="0" xfId="0" applyNumberFormat="1" applyFill="1"/>
    <xf numFmtId="164" fontId="0" fillId="6" borderId="7" xfId="0" applyNumberFormat="1" applyFill="1" applyBorder="1"/>
    <xf numFmtId="0" fontId="0" fillId="3" borderId="4" xfId="0" applyFill="1" applyBorder="1" applyAlignment="1">
      <alignment horizontal="right"/>
    </xf>
    <xf numFmtId="0" fontId="0" fillId="5" borderId="4" xfId="0" applyFill="1" applyBorder="1" applyAlignment="1">
      <alignment horizontal="right"/>
    </xf>
    <xf numFmtId="0" fontId="0" fillId="5" borderId="4" xfId="0" applyFill="1" applyBorder="1"/>
    <xf numFmtId="0" fontId="0" fillId="5" borderId="7" xfId="0" applyFill="1" applyBorder="1" applyAlignment="1">
      <alignment horizontal="right"/>
    </xf>
    <xf numFmtId="0" fontId="0" fillId="9" borderId="4" xfId="0" applyFill="1" applyBorder="1" applyAlignment="1">
      <alignment horizontal="right"/>
    </xf>
    <xf numFmtId="0" fontId="0" fillId="10" borderId="2" xfId="0" applyFill="1" applyBorder="1" applyAlignment="1">
      <alignment horizontal="right"/>
    </xf>
    <xf numFmtId="0" fontId="0" fillId="10" borderId="4" xfId="0" applyFill="1" applyBorder="1" applyAlignment="1">
      <alignment horizontal="right"/>
    </xf>
    <xf numFmtId="0" fontId="0" fillId="7" borderId="4" xfId="0" applyFill="1" applyBorder="1" applyAlignment="1">
      <alignment horizontal="right"/>
    </xf>
    <xf numFmtId="0" fontId="0" fillId="7" borderId="2" xfId="0" applyFill="1" applyBorder="1" applyAlignment="1">
      <alignment horizontal="right"/>
    </xf>
    <xf numFmtId="164" fontId="0" fillId="7" borderId="7" xfId="0" applyNumberFormat="1" applyFill="1" applyBorder="1"/>
    <xf numFmtId="0" fontId="2" fillId="4" borderId="9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2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99"/>
  <sheetViews>
    <sheetView tabSelected="1" view="pageBreakPreview" zoomScale="70" zoomScaleNormal="55" zoomScaleSheetLayoutView="70" workbookViewId="0">
      <pane xSplit="5" ySplit="3" topLeftCell="F4" activePane="bottomRight" state="frozen"/>
      <selection pane="topRight" activeCell="G1" sqref="G1"/>
      <selection pane="bottomLeft" activeCell="A4" sqref="A4"/>
      <selection pane="bottomRight" activeCell="O2" sqref="O2"/>
    </sheetView>
  </sheetViews>
  <sheetFormatPr baseColWidth="10" defaultRowHeight="15" x14ac:dyDescent="0.25"/>
  <cols>
    <col min="1" max="1" width="9.42578125" bestFit="1" customWidth="1"/>
    <col min="2" max="2" width="8.42578125" style="51" customWidth="1"/>
    <col min="3" max="3" width="26.85546875" customWidth="1"/>
    <col min="4" max="4" width="24.28515625" bestFit="1" customWidth="1"/>
    <col min="5" max="5" width="8.7109375" style="1" bestFit="1" customWidth="1"/>
    <col min="6" max="6" width="11.5703125" style="1" bestFit="1" customWidth="1"/>
    <col min="7" max="7" width="10.85546875" style="1" bestFit="1" customWidth="1"/>
    <col min="8" max="8" width="21.42578125" customWidth="1"/>
    <col min="9" max="9" width="20.7109375" bestFit="1" customWidth="1"/>
    <col min="10" max="10" width="12.140625" style="1" bestFit="1" customWidth="1"/>
    <col min="11" max="11" width="13.42578125" customWidth="1"/>
    <col min="12" max="12" width="13.85546875" customWidth="1"/>
    <col min="13" max="13" width="13.7109375" customWidth="1"/>
    <col min="14" max="14" width="14" customWidth="1"/>
    <col min="15" max="15" width="12.85546875" customWidth="1"/>
  </cols>
  <sheetData>
    <row r="1" spans="1:15" s="1" customFormat="1" ht="30" x14ac:dyDescent="0.25">
      <c r="A1" s="72" t="s">
        <v>2</v>
      </c>
      <c r="B1" s="68" t="s">
        <v>3</v>
      </c>
      <c r="C1" s="68" t="s">
        <v>0</v>
      </c>
      <c r="D1" s="70" t="s">
        <v>1</v>
      </c>
      <c r="E1" s="7"/>
      <c r="F1" s="8" t="s">
        <v>18</v>
      </c>
      <c r="G1" s="8" t="s">
        <v>19</v>
      </c>
      <c r="H1" s="8" t="s">
        <v>20</v>
      </c>
      <c r="I1" s="8" t="s">
        <v>21</v>
      </c>
      <c r="J1" s="8" t="s">
        <v>22</v>
      </c>
      <c r="K1" s="8" t="s">
        <v>23</v>
      </c>
      <c r="L1" s="8" t="s">
        <v>24</v>
      </c>
      <c r="M1" s="8" t="s">
        <v>25</v>
      </c>
      <c r="N1" s="8" t="s">
        <v>26</v>
      </c>
      <c r="O1" s="8" t="s">
        <v>27</v>
      </c>
    </row>
    <row r="2" spans="1:15" s="1" customFormat="1" x14ac:dyDescent="0.25">
      <c r="A2" s="73"/>
      <c r="B2" s="69"/>
      <c r="C2" s="69"/>
      <c r="D2" s="7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</row>
    <row r="3" spans="1:15" s="22" customFormat="1" ht="15.75" thickBot="1" x14ac:dyDescent="0.3">
      <c r="A3" s="11"/>
      <c r="B3" s="11"/>
      <c r="C3" s="9"/>
      <c r="D3" s="10"/>
      <c r="E3" s="2"/>
      <c r="F3" s="23"/>
      <c r="G3" s="23"/>
      <c r="H3" s="23"/>
      <c r="I3" s="23"/>
      <c r="J3" s="2"/>
      <c r="K3" s="26"/>
      <c r="L3" s="26"/>
      <c r="M3" s="26"/>
      <c r="N3" s="2"/>
      <c r="O3" s="2"/>
    </row>
    <row r="4" spans="1:15" s="1" customFormat="1" ht="18.75" x14ac:dyDescent="0.3">
      <c r="A4" s="31"/>
      <c r="B4" s="52"/>
      <c r="C4" s="4" t="s">
        <v>11</v>
      </c>
      <c r="D4" s="5">
        <v>1</v>
      </c>
      <c r="E4" s="15" t="s">
        <v>4</v>
      </c>
      <c r="F4" s="15">
        <v>300</v>
      </c>
      <c r="G4" s="15">
        <v>414</v>
      </c>
      <c r="H4" s="58">
        <v>14</v>
      </c>
      <c r="I4" s="58">
        <v>6</v>
      </c>
      <c r="J4" s="18">
        <v>11.6</v>
      </c>
      <c r="K4" s="59"/>
      <c r="L4" s="59"/>
      <c r="M4" s="59"/>
      <c r="N4" s="60"/>
      <c r="O4" s="60"/>
    </row>
    <row r="5" spans="1:15" s="1" customFormat="1" ht="18.75" x14ac:dyDescent="0.3">
      <c r="A5" s="32"/>
      <c r="B5" s="53"/>
      <c r="C5" s="4"/>
      <c r="D5" s="5"/>
      <c r="E5" s="13" t="s">
        <v>5</v>
      </c>
      <c r="F5" s="13">
        <v>308</v>
      </c>
      <c r="G5" s="13">
        <v>429</v>
      </c>
      <c r="H5" s="3">
        <v>18.100000000000001</v>
      </c>
      <c r="I5" s="3">
        <v>8.6999999999999993</v>
      </c>
      <c r="J5" s="3">
        <v>10.3</v>
      </c>
      <c r="K5" s="3">
        <v>96.7</v>
      </c>
      <c r="L5" s="3">
        <v>3.4</v>
      </c>
      <c r="M5" s="3">
        <v>-12.7</v>
      </c>
      <c r="N5" s="53">
        <v>95.8</v>
      </c>
      <c r="O5" s="53">
        <v>1.4</v>
      </c>
    </row>
    <row r="6" spans="1:15" s="1" customFormat="1" ht="19.5" thickBot="1" x14ac:dyDescent="0.35">
      <c r="A6" s="33"/>
      <c r="B6" s="54"/>
      <c r="C6" s="19"/>
      <c r="D6" s="20"/>
      <c r="E6" s="14" t="s">
        <v>6</v>
      </c>
      <c r="F6" s="25">
        <f>-(F4-F5)/F4</f>
        <v>2.6666666666666668E-2</v>
      </c>
      <c r="G6" s="25">
        <f>-(G4-G5)/G4</f>
        <v>3.6231884057971016E-2</v>
      </c>
      <c r="H6" s="25">
        <f>-(H4-H5)/H4</f>
        <v>0.29285714285714298</v>
      </c>
      <c r="I6" s="25">
        <f>-(I4-I5)/I4</f>
        <v>0.4499999999999999</v>
      </c>
      <c r="J6" s="25">
        <f>-(J4-J5)/J4</f>
        <v>-0.11206896551724128</v>
      </c>
      <c r="K6" s="61"/>
      <c r="L6" s="61"/>
      <c r="M6" s="61"/>
      <c r="N6" s="24"/>
      <c r="O6" s="24"/>
    </row>
    <row r="7" spans="1:15" s="1" customFormat="1" ht="18.75" x14ac:dyDescent="0.3">
      <c r="A7" s="31"/>
      <c r="B7" s="52"/>
      <c r="C7" s="16" t="s">
        <v>11</v>
      </c>
      <c r="D7" s="17">
        <v>2</v>
      </c>
      <c r="E7" s="15" t="s">
        <v>4</v>
      </c>
      <c r="F7" s="15">
        <v>350</v>
      </c>
      <c r="G7" s="15">
        <v>472.5</v>
      </c>
      <c r="H7" s="58">
        <v>20</v>
      </c>
      <c r="I7" s="58">
        <v>10</v>
      </c>
      <c r="J7" s="18">
        <v>11.6</v>
      </c>
      <c r="K7" s="59"/>
      <c r="L7" s="59"/>
      <c r="M7" s="59"/>
      <c r="N7" s="60"/>
      <c r="O7" s="60"/>
    </row>
    <row r="8" spans="1:15" s="1" customFormat="1" ht="18.75" x14ac:dyDescent="0.3">
      <c r="A8" s="32"/>
      <c r="B8" s="53"/>
      <c r="C8" s="4"/>
      <c r="D8" s="5"/>
      <c r="E8" s="13" t="s">
        <v>5</v>
      </c>
      <c r="F8" s="13">
        <v>351</v>
      </c>
      <c r="G8" s="13">
        <v>502</v>
      </c>
      <c r="H8" s="3">
        <v>29.2</v>
      </c>
      <c r="I8" s="3">
        <v>12.4</v>
      </c>
      <c r="J8" s="3">
        <v>9.5</v>
      </c>
      <c r="K8" s="3">
        <v>96.6</v>
      </c>
      <c r="L8" s="3">
        <v>3.1</v>
      </c>
      <c r="M8" s="3">
        <v>-12.7</v>
      </c>
      <c r="N8" s="53">
        <v>96</v>
      </c>
      <c r="O8" s="53">
        <v>1.3</v>
      </c>
    </row>
    <row r="9" spans="1:15" s="1" customFormat="1" ht="19.5" thickBot="1" x14ac:dyDescent="0.35">
      <c r="A9" s="33"/>
      <c r="B9" s="54"/>
      <c r="C9" s="19"/>
      <c r="D9" s="20"/>
      <c r="E9" s="14" t="s">
        <v>6</v>
      </c>
      <c r="F9" s="25">
        <f>-(F7-F8)/F7</f>
        <v>2.8571428571428571E-3</v>
      </c>
      <c r="G9" s="25">
        <f>-(G7-G8)/G7</f>
        <v>6.2433862433862432E-2</v>
      </c>
      <c r="H9" s="25">
        <f>-(H7-H8)/H7</f>
        <v>0.45999999999999996</v>
      </c>
      <c r="I9" s="25">
        <f>-(I7-I8)/I7</f>
        <v>0.24000000000000005</v>
      </c>
      <c r="J9" s="25">
        <f>-(J7-J8)/J7</f>
        <v>-0.18103448275862066</v>
      </c>
      <c r="K9" s="61"/>
      <c r="L9" s="61"/>
      <c r="M9" s="61"/>
      <c r="N9" s="24"/>
      <c r="O9" s="24"/>
    </row>
    <row r="10" spans="1:15" s="1" customFormat="1" ht="18.75" x14ac:dyDescent="0.3">
      <c r="A10" s="31"/>
      <c r="B10" s="52"/>
      <c r="C10" s="16" t="s">
        <v>11</v>
      </c>
      <c r="D10" s="17">
        <v>3</v>
      </c>
      <c r="E10" s="15" t="s">
        <v>4</v>
      </c>
      <c r="F10" s="15">
        <v>300</v>
      </c>
      <c r="G10" s="15">
        <v>375</v>
      </c>
      <c r="H10" s="18">
        <v>13.1</v>
      </c>
      <c r="I10" s="18">
        <v>6.1</v>
      </c>
      <c r="J10" s="18">
        <v>7.2</v>
      </c>
      <c r="K10" s="59"/>
      <c r="L10" s="59"/>
      <c r="M10" s="59"/>
      <c r="N10" s="60"/>
      <c r="O10" s="60"/>
    </row>
    <row r="11" spans="1:15" s="1" customFormat="1" ht="18.75" x14ac:dyDescent="0.3">
      <c r="A11" s="32"/>
      <c r="B11" s="53"/>
      <c r="C11" s="4"/>
      <c r="D11" s="5"/>
      <c r="E11" s="13" t="s">
        <v>5</v>
      </c>
      <c r="F11" s="13">
        <v>303</v>
      </c>
      <c r="G11" s="13">
        <v>365</v>
      </c>
      <c r="H11" s="3">
        <v>14</v>
      </c>
      <c r="I11" s="3">
        <v>6.8</v>
      </c>
      <c r="J11" s="3">
        <v>8.2799999999999994</v>
      </c>
      <c r="K11" s="3">
        <v>95.1</v>
      </c>
      <c r="L11" s="3">
        <v>3.1</v>
      </c>
      <c r="M11" s="3">
        <v>-14.8</v>
      </c>
      <c r="N11" s="53">
        <v>94.4</v>
      </c>
      <c r="O11" s="53">
        <v>1.2</v>
      </c>
    </row>
    <row r="12" spans="1:15" s="1" customFormat="1" ht="19.5" thickBot="1" x14ac:dyDescent="0.35">
      <c r="A12" s="33"/>
      <c r="B12" s="54"/>
      <c r="C12" s="19"/>
      <c r="D12" s="20"/>
      <c r="E12" s="14" t="s">
        <v>6</v>
      </c>
      <c r="F12" s="25">
        <f>-(F10-F11)/F10</f>
        <v>0.01</v>
      </c>
      <c r="G12" s="25">
        <f>-(G10-G11)/G10</f>
        <v>-2.6666666666666668E-2</v>
      </c>
      <c r="H12" s="25">
        <f>-(H10-H11)/H10</f>
        <v>6.8702290076335909E-2</v>
      </c>
      <c r="I12" s="25">
        <f>-(I10-I11)/I10</f>
        <v>0.11475409836065577</v>
      </c>
      <c r="J12" s="25">
        <f>-(J10-J11)/J10</f>
        <v>0.14999999999999988</v>
      </c>
      <c r="K12" s="61"/>
      <c r="L12" s="61"/>
      <c r="M12" s="61"/>
      <c r="N12" s="24"/>
      <c r="O12" s="24"/>
    </row>
    <row r="13" spans="1:15" s="1" customFormat="1" ht="18.75" x14ac:dyDescent="0.3">
      <c r="A13" s="31"/>
      <c r="B13" s="52"/>
      <c r="C13" s="16" t="s">
        <v>11</v>
      </c>
      <c r="D13" s="17">
        <v>4</v>
      </c>
      <c r="E13" s="15" t="s">
        <v>4</v>
      </c>
      <c r="F13" s="15">
        <v>350</v>
      </c>
      <c r="G13" s="15">
        <v>437.5</v>
      </c>
      <c r="H13" s="18">
        <v>19.899999999999999</v>
      </c>
      <c r="I13" s="18">
        <v>8.5</v>
      </c>
      <c r="J13" s="18">
        <v>7.2</v>
      </c>
      <c r="K13" s="59"/>
      <c r="L13" s="59"/>
      <c r="M13" s="59"/>
      <c r="N13" s="60"/>
      <c r="O13" s="60"/>
    </row>
    <row r="14" spans="1:15" s="1" customFormat="1" ht="18.75" x14ac:dyDescent="0.3">
      <c r="A14" s="32"/>
      <c r="B14" s="53"/>
      <c r="C14" s="4"/>
      <c r="D14" s="5"/>
      <c r="E14" s="13" t="s">
        <v>5</v>
      </c>
      <c r="F14" s="13">
        <v>346</v>
      </c>
      <c r="G14" s="13">
        <v>432</v>
      </c>
      <c r="H14" s="3">
        <v>21.6</v>
      </c>
      <c r="I14" s="3">
        <v>9.1</v>
      </c>
      <c r="J14" s="3">
        <v>6.18</v>
      </c>
      <c r="K14" s="3">
        <v>95.5</v>
      </c>
      <c r="L14" s="3">
        <v>4.5</v>
      </c>
      <c r="M14" s="3">
        <v>-14.2</v>
      </c>
      <c r="N14" s="53">
        <v>94.5</v>
      </c>
      <c r="O14" s="53">
        <v>1.8</v>
      </c>
    </row>
    <row r="15" spans="1:15" s="1" customFormat="1" ht="19.5" thickBot="1" x14ac:dyDescent="0.35">
      <c r="A15" s="33"/>
      <c r="B15" s="54"/>
      <c r="C15" s="19"/>
      <c r="D15" s="20"/>
      <c r="E15" s="14" t="s">
        <v>6</v>
      </c>
      <c r="F15" s="25">
        <f>-(F13-F14)/F13</f>
        <v>-1.1428571428571429E-2</v>
      </c>
      <c r="G15" s="25">
        <f>-(G13-G14)/G13</f>
        <v>-1.2571428571428572E-2</v>
      </c>
      <c r="H15" s="25">
        <f>-(H13-H14)/H13</f>
        <v>8.5427135678392108E-2</v>
      </c>
      <c r="I15" s="25">
        <f>-(I13-I14)/I13</f>
        <v>7.0588235294117604E-2</v>
      </c>
      <c r="J15" s="25">
        <f>-(J13-J14)/J13</f>
        <v>-0.14166666666666672</v>
      </c>
      <c r="K15" s="61"/>
      <c r="L15" s="61"/>
      <c r="M15" s="61"/>
      <c r="N15" s="24"/>
      <c r="O15" s="24"/>
    </row>
    <row r="16" spans="1:15" s="1" customFormat="1" ht="18.75" x14ac:dyDescent="0.3">
      <c r="A16" s="31"/>
      <c r="B16" s="52"/>
      <c r="C16" s="16" t="s">
        <v>11</v>
      </c>
      <c r="D16" s="17">
        <v>5</v>
      </c>
      <c r="E16" s="15" t="s">
        <v>4</v>
      </c>
      <c r="F16" s="15">
        <v>350</v>
      </c>
      <c r="G16" s="15">
        <v>420</v>
      </c>
      <c r="H16" s="58">
        <v>21.74</v>
      </c>
      <c r="I16" s="58">
        <v>9.66</v>
      </c>
      <c r="J16" s="18"/>
      <c r="K16" s="59"/>
      <c r="L16" s="59"/>
      <c r="M16" s="59"/>
      <c r="N16" s="60"/>
      <c r="O16" s="60"/>
    </row>
    <row r="17" spans="1:15" s="1" customFormat="1" ht="18.75" x14ac:dyDescent="0.3">
      <c r="A17" s="32"/>
      <c r="B17" s="53"/>
      <c r="C17" s="4"/>
      <c r="D17" s="5"/>
      <c r="E17" s="13" t="s">
        <v>5</v>
      </c>
      <c r="F17" s="13">
        <v>350</v>
      </c>
      <c r="G17" s="13">
        <v>424</v>
      </c>
      <c r="H17" s="3">
        <v>23</v>
      </c>
      <c r="I17" s="3">
        <v>10.7</v>
      </c>
      <c r="J17" s="3">
        <v>0.7</v>
      </c>
      <c r="K17" s="3">
        <v>93.2</v>
      </c>
      <c r="L17" s="3">
        <v>0.2</v>
      </c>
      <c r="M17" s="3">
        <v>-4.7</v>
      </c>
      <c r="N17" s="53">
        <v>92.7</v>
      </c>
      <c r="O17" s="53">
        <v>-1.3</v>
      </c>
    </row>
    <row r="18" spans="1:15" s="1" customFormat="1" ht="19.5" thickBot="1" x14ac:dyDescent="0.35">
      <c r="A18" s="33"/>
      <c r="B18" s="54"/>
      <c r="C18" s="19"/>
      <c r="D18" s="20"/>
      <c r="E18" s="14" t="s">
        <v>6</v>
      </c>
      <c r="F18" s="25">
        <f>-(F16-F17)/F16</f>
        <v>0</v>
      </c>
      <c r="G18" s="25">
        <f>-(G16-G17)/G16</f>
        <v>9.5238095238095247E-3</v>
      </c>
      <c r="H18" s="25">
        <f>-(H16-H17)/H16</f>
        <v>5.7957681692732368E-2</v>
      </c>
      <c r="I18" s="25">
        <f>-(I16-I17)/I16</f>
        <v>0.10766045548654235</v>
      </c>
      <c r="J18" s="6"/>
      <c r="K18" s="61"/>
      <c r="L18" s="61"/>
      <c r="M18" s="61"/>
      <c r="N18" s="24"/>
      <c r="O18" s="24"/>
    </row>
    <row r="19" spans="1:15" s="1" customFormat="1" ht="18.75" x14ac:dyDescent="0.3">
      <c r="A19" s="31"/>
      <c r="B19" s="52"/>
      <c r="C19" s="16" t="s">
        <v>12</v>
      </c>
      <c r="D19" s="17">
        <v>6</v>
      </c>
      <c r="E19" s="15" t="s">
        <v>4</v>
      </c>
      <c r="F19" s="15">
        <v>320</v>
      </c>
      <c r="G19" s="15">
        <v>405</v>
      </c>
      <c r="H19" s="58">
        <v>12.27</v>
      </c>
      <c r="I19" s="58">
        <v>6.38</v>
      </c>
      <c r="J19" s="48"/>
      <c r="K19" s="44"/>
      <c r="L19" s="18"/>
      <c r="M19" s="18"/>
      <c r="N19" s="60"/>
      <c r="O19" s="60"/>
    </row>
    <row r="20" spans="1:15" s="1" customFormat="1" ht="18.75" x14ac:dyDescent="0.3">
      <c r="A20" s="32"/>
      <c r="B20" s="53"/>
      <c r="C20" s="4"/>
      <c r="D20" s="5"/>
      <c r="E20" s="13" t="s">
        <v>5</v>
      </c>
      <c r="F20" s="13">
        <v>326</v>
      </c>
      <c r="G20" s="13">
        <v>412</v>
      </c>
      <c r="H20" s="3">
        <v>16.600000000000001</v>
      </c>
      <c r="I20" s="3">
        <v>7.9</v>
      </c>
      <c r="J20" s="49">
        <v>7.86</v>
      </c>
      <c r="K20" s="45">
        <v>95.6</v>
      </c>
      <c r="L20" s="3">
        <v>3.1</v>
      </c>
      <c r="M20" s="3">
        <v>-15.5</v>
      </c>
      <c r="N20" s="53">
        <v>95.7</v>
      </c>
      <c r="O20" s="53">
        <v>1.8</v>
      </c>
    </row>
    <row r="21" spans="1:15" s="1" customFormat="1" ht="19.5" thickBot="1" x14ac:dyDescent="0.35">
      <c r="A21" s="33"/>
      <c r="B21" s="54"/>
      <c r="C21" s="19"/>
      <c r="D21" s="20"/>
      <c r="E21" s="14" t="s">
        <v>6</v>
      </c>
      <c r="F21" s="25">
        <f>-(F19-F20)/F19</f>
        <v>1.8749999999999999E-2</v>
      </c>
      <c r="G21" s="25">
        <f>-(G19-G20)/G19</f>
        <v>1.7283950617283949E-2</v>
      </c>
      <c r="H21" s="25">
        <f>-(H19-H20)/H19</f>
        <v>0.35289323553382251</v>
      </c>
      <c r="I21" s="25">
        <f>-(I19-I20)/I19</f>
        <v>0.23824451410658315</v>
      </c>
      <c r="J21" s="50"/>
      <c r="K21" s="46"/>
      <c r="L21" s="6"/>
      <c r="M21" s="6"/>
      <c r="N21" s="24"/>
      <c r="O21" s="24"/>
    </row>
    <row r="22" spans="1:15" s="1" customFormat="1" ht="18.75" x14ac:dyDescent="0.3">
      <c r="A22" s="47"/>
      <c r="B22" s="53"/>
      <c r="C22" s="38" t="s">
        <v>12</v>
      </c>
      <c r="D22" s="39">
        <v>7</v>
      </c>
      <c r="E22" s="35" t="s">
        <v>4</v>
      </c>
      <c r="F22" s="13">
        <v>300</v>
      </c>
      <c r="G22" s="13">
        <v>364</v>
      </c>
      <c r="H22" s="63">
        <v>11.8</v>
      </c>
      <c r="I22" s="63">
        <v>4.9000000000000004</v>
      </c>
      <c r="J22" s="3"/>
      <c r="K22" s="18">
        <v>94.55</v>
      </c>
      <c r="L22" s="18">
        <v>4.47</v>
      </c>
      <c r="M22" s="18">
        <v>-17.91</v>
      </c>
      <c r="N22" s="60"/>
      <c r="O22" s="60"/>
    </row>
    <row r="23" spans="1:15" s="1" customFormat="1" ht="18.75" x14ac:dyDescent="0.3">
      <c r="A23" s="40"/>
      <c r="B23" s="53"/>
      <c r="C23" s="4"/>
      <c r="D23" s="5"/>
      <c r="E23" s="35" t="s">
        <v>5</v>
      </c>
      <c r="F23" s="13">
        <v>296</v>
      </c>
      <c r="G23" s="13">
        <v>349</v>
      </c>
      <c r="H23" s="3">
        <v>10.9</v>
      </c>
      <c r="I23" s="3">
        <v>4.9000000000000004</v>
      </c>
      <c r="J23" s="3">
        <v>6.45</v>
      </c>
      <c r="K23" s="34">
        <v>96.3</v>
      </c>
      <c r="L23" s="34">
        <v>3.5</v>
      </c>
      <c r="M23" s="34">
        <v>-13.2</v>
      </c>
      <c r="N23" s="53">
        <v>96.5</v>
      </c>
      <c r="O23" s="53">
        <v>1.3</v>
      </c>
    </row>
    <row r="24" spans="1:15" s="1" customFormat="1" ht="19.5" thickBot="1" x14ac:dyDescent="0.35">
      <c r="A24" s="41"/>
      <c r="B24" s="55"/>
      <c r="C24" s="42"/>
      <c r="D24" s="43"/>
      <c r="E24" s="36" t="s">
        <v>6</v>
      </c>
      <c r="F24" s="25">
        <f>-(F22-F23)/F22</f>
        <v>-1.3333333333333334E-2</v>
      </c>
      <c r="G24" s="25">
        <f>-(G22-G23)/G22</f>
        <v>-4.1208791208791208E-2</v>
      </c>
      <c r="H24" s="25">
        <f>-(H22-H23)/H22</f>
        <v>-7.6271186440677985E-2</v>
      </c>
      <c r="I24" s="25">
        <f>-(I22-I23)/I22</f>
        <v>0</v>
      </c>
      <c r="J24" s="6"/>
      <c r="K24" s="27">
        <f>+K23-K22</f>
        <v>1.75</v>
      </c>
      <c r="L24" s="27">
        <f t="shared" ref="L24" si="0">+L23-L22</f>
        <v>-0.96999999999999975</v>
      </c>
      <c r="M24" s="27">
        <f t="shared" ref="M24" si="1">+M23-M22</f>
        <v>4.7100000000000009</v>
      </c>
      <c r="N24" s="24"/>
      <c r="O24" s="24"/>
    </row>
    <row r="25" spans="1:15" s="1" customFormat="1" ht="18.75" x14ac:dyDescent="0.3">
      <c r="A25" s="37"/>
      <c r="B25" s="53"/>
      <c r="C25" s="38" t="s">
        <v>12</v>
      </c>
      <c r="D25" s="39">
        <v>8</v>
      </c>
      <c r="E25" s="15" t="s">
        <v>4</v>
      </c>
      <c r="F25" s="15">
        <v>300</v>
      </c>
      <c r="G25" s="15">
        <v>405</v>
      </c>
      <c r="H25" s="58">
        <v>11.26</v>
      </c>
      <c r="I25" s="58">
        <v>5.41</v>
      </c>
      <c r="J25" s="18"/>
      <c r="K25" s="18"/>
      <c r="L25" s="18"/>
      <c r="M25" s="18"/>
      <c r="N25" s="60"/>
      <c r="O25" s="60"/>
    </row>
    <row r="26" spans="1:15" s="1" customFormat="1" ht="18.75" x14ac:dyDescent="0.3">
      <c r="A26" s="32"/>
      <c r="B26" s="53"/>
      <c r="C26" s="4"/>
      <c r="D26" s="5"/>
      <c r="E26" s="13" t="s">
        <v>5</v>
      </c>
      <c r="F26" s="13">
        <v>302</v>
      </c>
      <c r="G26" s="13">
        <v>401</v>
      </c>
      <c r="H26" s="3">
        <v>14.5</v>
      </c>
      <c r="I26" s="3">
        <v>5.7</v>
      </c>
      <c r="J26" s="3">
        <v>10.6</v>
      </c>
      <c r="K26" s="34">
        <v>96.4</v>
      </c>
      <c r="L26" s="34">
        <v>3.5</v>
      </c>
      <c r="M26" s="34">
        <v>-13.2</v>
      </c>
      <c r="N26" s="53">
        <v>96.2</v>
      </c>
      <c r="O26" s="53">
        <v>1.1000000000000001</v>
      </c>
    </row>
    <row r="27" spans="1:15" s="1" customFormat="1" ht="19.5" thickBot="1" x14ac:dyDescent="0.35">
      <c r="A27" s="33"/>
      <c r="B27" s="54"/>
      <c r="C27" s="19"/>
      <c r="D27" s="20"/>
      <c r="E27" s="14" t="s">
        <v>6</v>
      </c>
      <c r="F27" s="25">
        <f>-(F25-F26)/F25</f>
        <v>6.6666666666666671E-3</v>
      </c>
      <c r="G27" s="25">
        <f>-(G25-G26)/G25</f>
        <v>-9.876543209876543E-3</v>
      </c>
      <c r="H27" s="25">
        <f>-(H25-H26)/H25</f>
        <v>0.28774422735346361</v>
      </c>
      <c r="I27" s="25">
        <f>-(I25-I26)/I25</f>
        <v>5.3604436229205181E-2</v>
      </c>
      <c r="J27" s="6"/>
      <c r="K27" s="6"/>
      <c r="L27" s="6"/>
      <c r="M27" s="6"/>
      <c r="N27" s="24"/>
      <c r="O27" s="24"/>
    </row>
    <row r="28" spans="1:15" s="1" customFormat="1" ht="18.75" x14ac:dyDescent="0.3">
      <c r="A28" s="31"/>
      <c r="B28" s="52"/>
      <c r="C28" s="16" t="s">
        <v>12</v>
      </c>
      <c r="D28" s="17">
        <v>9</v>
      </c>
      <c r="E28" s="15" t="s">
        <v>4</v>
      </c>
      <c r="F28" s="15">
        <v>300</v>
      </c>
      <c r="G28" s="15">
        <v>380</v>
      </c>
      <c r="H28" s="18">
        <v>14.5</v>
      </c>
      <c r="I28" s="18">
        <v>8.6999999999999993</v>
      </c>
      <c r="J28" s="18"/>
      <c r="K28" s="18">
        <v>95</v>
      </c>
      <c r="L28" s="18">
        <v>3.8</v>
      </c>
      <c r="M28" s="18">
        <v>-14.8</v>
      </c>
      <c r="N28" s="60"/>
      <c r="O28" s="60"/>
    </row>
    <row r="29" spans="1:15" s="1" customFormat="1" ht="18.75" x14ac:dyDescent="0.3">
      <c r="A29" s="32"/>
      <c r="B29" s="53"/>
      <c r="C29" s="4"/>
      <c r="D29" s="5"/>
      <c r="E29" s="13" t="s">
        <v>5</v>
      </c>
      <c r="F29" s="13">
        <v>310</v>
      </c>
      <c r="G29" s="13">
        <v>397</v>
      </c>
      <c r="H29" s="3">
        <v>14.7</v>
      </c>
      <c r="I29" s="3">
        <v>7.4</v>
      </c>
      <c r="J29" s="3">
        <v>6.61</v>
      </c>
      <c r="K29" s="3">
        <v>96</v>
      </c>
      <c r="L29" s="3">
        <v>3.7</v>
      </c>
      <c r="M29" s="3">
        <v>-14.9</v>
      </c>
      <c r="N29" s="53">
        <v>94.9</v>
      </c>
      <c r="O29" s="53">
        <v>0.8</v>
      </c>
    </row>
    <row r="30" spans="1:15" s="1" customFormat="1" ht="19.5" thickBot="1" x14ac:dyDescent="0.35">
      <c r="A30" s="33"/>
      <c r="B30" s="54"/>
      <c r="C30" s="19"/>
      <c r="D30" s="20"/>
      <c r="E30" s="14" t="s">
        <v>6</v>
      </c>
      <c r="F30" s="25">
        <f>-(F28-F29)/F28</f>
        <v>3.3333333333333333E-2</v>
      </c>
      <c r="G30" s="25">
        <f>-(G28-G29)/G28</f>
        <v>4.4736842105263158E-2</v>
      </c>
      <c r="H30" s="25">
        <f>-(H28-H29)/H28</f>
        <v>1.3793103448275813E-2</v>
      </c>
      <c r="I30" s="25">
        <f>-(I28-I29)/I28</f>
        <v>-0.14942528735632174</v>
      </c>
      <c r="J30" s="6"/>
      <c r="K30" s="27">
        <f>+K29-K28</f>
        <v>1</v>
      </c>
      <c r="L30" s="27">
        <f t="shared" ref="L30:M30" si="2">+L29-L28</f>
        <v>-9.9999999999999645E-2</v>
      </c>
      <c r="M30" s="27">
        <f t="shared" si="2"/>
        <v>-9.9999999999999645E-2</v>
      </c>
      <c r="N30" s="24"/>
      <c r="O30" s="24"/>
    </row>
    <row r="31" spans="1:15" s="1" customFormat="1" ht="18.75" x14ac:dyDescent="0.3">
      <c r="A31" s="31"/>
      <c r="B31" s="52"/>
      <c r="C31" s="16" t="s">
        <v>12</v>
      </c>
      <c r="D31" s="17">
        <v>10</v>
      </c>
      <c r="E31" s="15" t="s">
        <v>4</v>
      </c>
      <c r="F31" s="15">
        <v>320</v>
      </c>
      <c r="G31" s="15">
        <v>495</v>
      </c>
      <c r="H31" s="63">
        <v>24.7</v>
      </c>
      <c r="I31" s="63">
        <v>15.7</v>
      </c>
      <c r="J31" s="18"/>
      <c r="K31" s="18"/>
      <c r="L31" s="18"/>
      <c r="M31" s="18"/>
      <c r="N31" s="60"/>
      <c r="O31" s="60"/>
    </row>
    <row r="32" spans="1:15" s="1" customFormat="1" ht="18.75" x14ac:dyDescent="0.3">
      <c r="A32" s="32"/>
      <c r="B32" s="53"/>
      <c r="C32" s="4"/>
      <c r="D32" s="5"/>
      <c r="E32" s="13" t="s">
        <v>5</v>
      </c>
      <c r="F32" s="13">
        <v>331</v>
      </c>
      <c r="G32" s="13">
        <v>466</v>
      </c>
      <c r="H32" s="3">
        <v>24.2</v>
      </c>
      <c r="I32" s="3">
        <v>10.7</v>
      </c>
      <c r="J32" s="3">
        <v>12</v>
      </c>
      <c r="K32" s="3">
        <v>94.1</v>
      </c>
      <c r="L32" s="3">
        <v>3.7</v>
      </c>
      <c r="M32" s="3">
        <v>-19.2</v>
      </c>
      <c r="N32" s="53">
        <v>93.1</v>
      </c>
      <c r="O32" s="53">
        <v>2</v>
      </c>
    </row>
    <row r="33" spans="1:15" s="1" customFormat="1" ht="19.5" thickBot="1" x14ac:dyDescent="0.35">
      <c r="A33" s="33"/>
      <c r="B33" s="54"/>
      <c r="C33" s="19"/>
      <c r="D33" s="20"/>
      <c r="E33" s="14" t="s">
        <v>6</v>
      </c>
      <c r="F33" s="25">
        <f>-(F31-F32)/F31</f>
        <v>3.4375000000000003E-2</v>
      </c>
      <c r="G33" s="25">
        <f>-(G31-G32)/G31</f>
        <v>-5.8585858585858588E-2</v>
      </c>
      <c r="H33" s="25">
        <f>-(H31-H32)/H31</f>
        <v>-2.0242914979757085E-2</v>
      </c>
      <c r="I33" s="25">
        <f>-(I31-I32)/I31</f>
        <v>-0.31847133757961787</v>
      </c>
      <c r="J33" s="6"/>
      <c r="K33" s="6"/>
      <c r="L33" s="6"/>
      <c r="M33" s="6"/>
      <c r="N33" s="24"/>
      <c r="O33" s="24"/>
    </row>
    <row r="34" spans="1:15" s="1" customFormat="1" ht="18.75" x14ac:dyDescent="0.3">
      <c r="A34" s="31"/>
      <c r="B34" s="52"/>
      <c r="C34" s="16" t="s">
        <v>12</v>
      </c>
      <c r="D34" s="17">
        <v>11</v>
      </c>
      <c r="E34" s="15" t="s">
        <v>4</v>
      </c>
      <c r="F34" s="15">
        <v>300</v>
      </c>
      <c r="G34" s="15">
        <v>444</v>
      </c>
      <c r="H34" s="18">
        <v>13.7</v>
      </c>
      <c r="I34" s="18">
        <v>5.7</v>
      </c>
      <c r="J34" s="64">
        <v>8.5399999999999991</v>
      </c>
      <c r="K34" s="18">
        <v>96.31</v>
      </c>
      <c r="L34" s="18">
        <v>3.41</v>
      </c>
      <c r="M34" s="18">
        <v>-16.29</v>
      </c>
      <c r="N34" s="60"/>
      <c r="O34" s="60"/>
    </row>
    <row r="35" spans="1:15" s="1" customFormat="1" ht="18.75" x14ac:dyDescent="0.3">
      <c r="A35" s="32"/>
      <c r="B35" s="53"/>
      <c r="C35" s="4"/>
      <c r="D35" s="5"/>
      <c r="E35" s="13" t="s">
        <v>5</v>
      </c>
      <c r="F35" s="13">
        <v>293</v>
      </c>
      <c r="G35" s="13">
        <v>427</v>
      </c>
      <c r="H35" s="3">
        <v>14.7</v>
      </c>
      <c r="I35" s="3">
        <v>6.9</v>
      </c>
      <c r="J35" s="3">
        <v>9.74</v>
      </c>
      <c r="K35" s="3">
        <v>95.8</v>
      </c>
      <c r="L35" s="3">
        <v>3.3</v>
      </c>
      <c r="M35" s="3">
        <v>-15.2</v>
      </c>
      <c r="N35" s="53">
        <v>95.5</v>
      </c>
      <c r="O35" s="53">
        <v>1.4</v>
      </c>
    </row>
    <row r="36" spans="1:15" s="1" customFormat="1" ht="19.5" thickBot="1" x14ac:dyDescent="0.35">
      <c r="A36" s="33"/>
      <c r="B36" s="54"/>
      <c r="C36" s="19"/>
      <c r="D36" s="20"/>
      <c r="E36" s="14" t="s">
        <v>6</v>
      </c>
      <c r="F36" s="25">
        <f>-(F34-F35)/F34</f>
        <v>-2.3333333333333334E-2</v>
      </c>
      <c r="G36" s="25">
        <f>-(G34-G35)/G34</f>
        <v>-3.8288288288288286E-2</v>
      </c>
      <c r="H36" s="25">
        <f>-(H34-H35)/H34</f>
        <v>7.2992700729927015E-2</v>
      </c>
      <c r="I36" s="25">
        <f>-(I34-I35)/I34</f>
        <v>0.2105263157894737</v>
      </c>
      <c r="J36" s="25">
        <f>-(J34-J35)/J34</f>
        <v>0.14051522248243573</v>
      </c>
      <c r="K36" s="27">
        <f>+K35-K34</f>
        <v>-0.51000000000000512</v>
      </c>
      <c r="L36" s="27">
        <f t="shared" ref="L36:M36" si="3">+L35-L34</f>
        <v>-0.11000000000000032</v>
      </c>
      <c r="M36" s="27">
        <f t="shared" si="3"/>
        <v>1.0899999999999999</v>
      </c>
      <c r="N36" s="24"/>
      <c r="O36" s="24"/>
    </row>
    <row r="37" spans="1:15" s="1" customFormat="1" ht="18.75" x14ac:dyDescent="0.3">
      <c r="A37" s="31"/>
      <c r="B37" s="52"/>
      <c r="C37" s="16" t="s">
        <v>12</v>
      </c>
      <c r="D37" s="17">
        <v>12</v>
      </c>
      <c r="E37" s="15" t="s">
        <v>4</v>
      </c>
      <c r="F37" s="15">
        <v>350</v>
      </c>
      <c r="G37" s="15">
        <v>445</v>
      </c>
      <c r="H37" s="62">
        <v>17.149999999999999</v>
      </c>
      <c r="I37" s="62">
        <v>6.38</v>
      </c>
      <c r="J37" s="18"/>
      <c r="K37" s="18"/>
      <c r="L37" s="18"/>
      <c r="M37" s="18"/>
      <c r="N37" s="60"/>
      <c r="O37" s="60"/>
    </row>
    <row r="38" spans="1:15" s="1" customFormat="1" ht="18.75" x14ac:dyDescent="0.3">
      <c r="A38" s="32"/>
      <c r="B38" s="53"/>
      <c r="C38" s="4"/>
      <c r="D38" s="5"/>
      <c r="E38" s="13" t="s">
        <v>5</v>
      </c>
      <c r="F38" s="13">
        <v>341</v>
      </c>
      <c r="G38" s="13">
        <v>408</v>
      </c>
      <c r="H38" s="3">
        <v>15.4</v>
      </c>
      <c r="I38" s="3">
        <v>7.2</v>
      </c>
      <c r="J38" s="3">
        <v>7.28</v>
      </c>
      <c r="K38" s="3">
        <v>97.5</v>
      </c>
      <c r="L38" s="3">
        <v>3</v>
      </c>
      <c r="M38" s="3">
        <v>-10.5</v>
      </c>
      <c r="N38" s="53">
        <v>96.9</v>
      </c>
      <c r="O38" s="53">
        <v>0.8</v>
      </c>
    </row>
    <row r="39" spans="1:15" s="1" customFormat="1" ht="19.5" thickBot="1" x14ac:dyDescent="0.35">
      <c r="A39" s="33"/>
      <c r="B39" s="54"/>
      <c r="C39" s="19"/>
      <c r="D39" s="20"/>
      <c r="E39" s="14" t="s">
        <v>6</v>
      </c>
      <c r="F39" s="25">
        <f>-(F37-F38)/F37</f>
        <v>-2.5714285714285714E-2</v>
      </c>
      <c r="G39" s="25">
        <f>-(G37-G38)/G37</f>
        <v>-8.3146067415730343E-2</v>
      </c>
      <c r="H39" s="25">
        <f>-(H37-H38)/H37</f>
        <v>-0.10204081632653052</v>
      </c>
      <c r="I39" s="25">
        <f>-(I37-I38)/I37</f>
        <v>0.12852664576802514</v>
      </c>
      <c r="J39" s="6"/>
      <c r="K39" s="6"/>
      <c r="L39" s="6"/>
      <c r="M39" s="6"/>
      <c r="N39" s="24"/>
      <c r="O39" s="24"/>
    </row>
    <row r="40" spans="1:15" s="1" customFormat="1" ht="18.75" x14ac:dyDescent="0.3">
      <c r="A40" s="31"/>
      <c r="B40" s="52"/>
      <c r="C40" s="16" t="s">
        <v>13</v>
      </c>
      <c r="D40" s="17">
        <v>13</v>
      </c>
      <c r="E40" s="15" t="s">
        <v>4</v>
      </c>
      <c r="F40" s="15">
        <v>285</v>
      </c>
      <c r="G40" s="15">
        <v>420</v>
      </c>
      <c r="H40" s="18">
        <v>20.8</v>
      </c>
      <c r="I40" s="18">
        <v>9.3000000000000007</v>
      </c>
      <c r="J40" s="18">
        <v>0.8</v>
      </c>
      <c r="K40" s="18">
        <v>95.5</v>
      </c>
      <c r="L40" s="18">
        <v>0.7</v>
      </c>
      <c r="M40" s="18">
        <v>-2</v>
      </c>
      <c r="N40" s="60"/>
      <c r="O40" s="60"/>
    </row>
    <row r="41" spans="1:15" s="1" customFormat="1" ht="18.75" x14ac:dyDescent="0.3">
      <c r="A41" s="32"/>
      <c r="B41" s="53"/>
      <c r="C41" s="4"/>
      <c r="D41" s="5"/>
      <c r="E41" s="13" t="s">
        <v>5</v>
      </c>
      <c r="F41" s="13">
        <v>287</v>
      </c>
      <c r="G41" s="13">
        <v>410</v>
      </c>
      <c r="H41" s="3">
        <v>20</v>
      </c>
      <c r="I41" s="3">
        <v>8.8000000000000007</v>
      </c>
      <c r="J41" s="3">
        <v>1.07</v>
      </c>
      <c r="K41" s="3">
        <v>95.4</v>
      </c>
      <c r="L41" s="3">
        <v>0.9</v>
      </c>
      <c r="M41" s="3">
        <v>-5.7</v>
      </c>
      <c r="N41" s="53">
        <v>93.9</v>
      </c>
      <c r="O41" s="53">
        <v>0.1</v>
      </c>
    </row>
    <row r="42" spans="1:15" s="1" customFormat="1" ht="19.5" thickBot="1" x14ac:dyDescent="0.35">
      <c r="A42" s="33"/>
      <c r="B42" s="54"/>
      <c r="C42" s="19"/>
      <c r="D42" s="20"/>
      <c r="E42" s="14" t="s">
        <v>6</v>
      </c>
      <c r="F42" s="25">
        <f>-(F40-F41)/F40</f>
        <v>7.0175438596491229E-3</v>
      </c>
      <c r="G42" s="25">
        <f>-(G40-G41)/G40</f>
        <v>-2.3809523809523808E-2</v>
      </c>
      <c r="H42" s="25">
        <f>-(H40-H41)/H40</f>
        <v>-3.8461538461538491E-2</v>
      </c>
      <c r="I42" s="25">
        <f>-(I40-I41)/I40</f>
        <v>-5.3763440860215048E-2</v>
      </c>
      <c r="J42" s="6" t="s">
        <v>7</v>
      </c>
      <c r="K42" s="27">
        <f>+K41-K40</f>
        <v>-9.9999999999994316E-2</v>
      </c>
      <c r="L42" s="27">
        <f t="shared" ref="L42:M42" si="4">+L41-L40</f>
        <v>0.20000000000000007</v>
      </c>
      <c r="M42" s="27">
        <f t="shared" si="4"/>
        <v>-3.7</v>
      </c>
      <c r="N42" s="24"/>
      <c r="O42" s="24"/>
    </row>
    <row r="43" spans="1:15" s="1" customFormat="1" ht="18.75" x14ac:dyDescent="0.3">
      <c r="A43" s="31"/>
      <c r="B43" s="52"/>
      <c r="C43" s="16" t="s">
        <v>13</v>
      </c>
      <c r="D43" s="17">
        <v>14</v>
      </c>
      <c r="E43" s="15" t="s">
        <v>4</v>
      </c>
      <c r="F43" s="15">
        <v>300</v>
      </c>
      <c r="G43" s="15">
        <v>455</v>
      </c>
      <c r="H43" s="18">
        <v>25.9</v>
      </c>
      <c r="I43" s="18">
        <v>11.4</v>
      </c>
      <c r="J43" s="18">
        <v>0.8</v>
      </c>
      <c r="K43" s="18">
        <v>95.5</v>
      </c>
      <c r="L43" s="18">
        <v>0.7</v>
      </c>
      <c r="M43" s="18">
        <v>-2</v>
      </c>
      <c r="N43" s="60"/>
      <c r="O43" s="60"/>
    </row>
    <row r="44" spans="1:15" s="1" customFormat="1" ht="18.75" x14ac:dyDescent="0.3">
      <c r="A44" s="32"/>
      <c r="B44" s="53"/>
      <c r="C44" s="4"/>
      <c r="D44" s="5"/>
      <c r="E44" s="13" t="s">
        <v>5</v>
      </c>
      <c r="F44" s="13">
        <v>302</v>
      </c>
      <c r="G44" s="13">
        <v>435</v>
      </c>
      <c r="H44" s="3">
        <v>23.8</v>
      </c>
      <c r="I44" s="3">
        <v>10.4</v>
      </c>
      <c r="J44" s="3">
        <v>1</v>
      </c>
      <c r="K44" s="3">
        <v>95.2</v>
      </c>
      <c r="L44" s="3">
        <v>1</v>
      </c>
      <c r="M44" s="3">
        <v>-5.7</v>
      </c>
      <c r="N44" s="53">
        <v>93.6</v>
      </c>
      <c r="O44" s="53">
        <v>0.2</v>
      </c>
    </row>
    <row r="45" spans="1:15" s="1" customFormat="1" ht="19.5" thickBot="1" x14ac:dyDescent="0.35">
      <c r="A45" s="33"/>
      <c r="B45" s="54"/>
      <c r="C45" s="19"/>
      <c r="D45" s="20"/>
      <c r="E45" s="14" t="s">
        <v>6</v>
      </c>
      <c r="F45" s="25">
        <f>-(F43-F44)/F43</f>
        <v>6.6666666666666671E-3</v>
      </c>
      <c r="G45" s="25">
        <f>-(G43-G44)/G43</f>
        <v>-4.3956043956043959E-2</v>
      </c>
      <c r="H45" s="25">
        <f>-(H43-H44)/H43</f>
        <v>-8.1081081081081002E-2</v>
      </c>
      <c r="I45" s="25">
        <f>-(I43-I44)/I43</f>
        <v>-8.771929824561403E-2</v>
      </c>
      <c r="J45" s="6" t="s">
        <v>7</v>
      </c>
      <c r="K45" s="27">
        <f>+K44-K43</f>
        <v>-0.29999999999999716</v>
      </c>
      <c r="L45" s="27">
        <f t="shared" ref="L45" si="5">+L44-L43</f>
        <v>0.30000000000000004</v>
      </c>
      <c r="M45" s="27">
        <f t="shared" ref="M45" si="6">+M44-M43</f>
        <v>-3.7</v>
      </c>
      <c r="N45" s="24"/>
      <c r="O45" s="24"/>
    </row>
    <row r="46" spans="1:15" s="1" customFormat="1" ht="18.75" x14ac:dyDescent="0.3">
      <c r="A46" s="31"/>
      <c r="B46" s="52"/>
      <c r="C46" s="16" t="s">
        <v>14</v>
      </c>
      <c r="D46" s="17">
        <v>15</v>
      </c>
      <c r="E46" s="15" t="s">
        <v>4</v>
      </c>
      <c r="F46" s="15">
        <v>300</v>
      </c>
      <c r="G46" s="15">
        <v>395</v>
      </c>
      <c r="H46" s="18">
        <v>19.600000000000001</v>
      </c>
      <c r="I46" s="18">
        <v>8.6999999999999993</v>
      </c>
      <c r="J46" s="65">
        <v>0.9</v>
      </c>
      <c r="K46" s="18">
        <v>96.5</v>
      </c>
      <c r="L46" s="18">
        <v>1.6</v>
      </c>
      <c r="M46" s="18">
        <v>-7</v>
      </c>
      <c r="N46" s="60"/>
      <c r="O46" s="60"/>
    </row>
    <row r="47" spans="1:15" s="1" customFormat="1" ht="18.75" x14ac:dyDescent="0.3">
      <c r="A47" s="32"/>
      <c r="B47" s="53"/>
      <c r="C47" s="4"/>
      <c r="D47" s="5"/>
      <c r="E47" s="13" t="s">
        <v>5</v>
      </c>
      <c r="F47" s="13">
        <v>313</v>
      </c>
      <c r="G47" s="13">
        <v>382</v>
      </c>
      <c r="H47" s="3">
        <v>18.5</v>
      </c>
      <c r="I47" s="3">
        <v>10.3</v>
      </c>
      <c r="J47" s="66">
        <v>0.91</v>
      </c>
      <c r="K47" s="3">
        <v>96.7</v>
      </c>
      <c r="L47" s="3">
        <v>1.6</v>
      </c>
      <c r="M47" s="3">
        <v>-7</v>
      </c>
      <c r="N47" s="53">
        <v>96</v>
      </c>
      <c r="O47" s="53">
        <v>0.1</v>
      </c>
    </row>
    <row r="48" spans="1:15" s="1" customFormat="1" ht="19.5" thickBot="1" x14ac:dyDescent="0.35">
      <c r="A48" s="33"/>
      <c r="B48" s="54"/>
      <c r="C48" s="19"/>
      <c r="D48" s="20"/>
      <c r="E48" s="14" t="s">
        <v>6</v>
      </c>
      <c r="F48" s="25">
        <f>-(F46-F47)/F46</f>
        <v>4.3333333333333335E-2</v>
      </c>
      <c r="G48" s="25">
        <f>-(G46-G47)/G46</f>
        <v>-3.2911392405063293E-2</v>
      </c>
      <c r="H48" s="25">
        <f>-(H46-H47)/H46</f>
        <v>-5.6122448979591906E-2</v>
      </c>
      <c r="I48" s="25">
        <f>-(I46-I47)/I46</f>
        <v>0.18390804597701169</v>
      </c>
      <c r="J48" s="67" t="s">
        <v>10</v>
      </c>
      <c r="K48" s="27">
        <f>+K47-K46</f>
        <v>0.20000000000000284</v>
      </c>
      <c r="L48" s="27">
        <f t="shared" ref="L48:M48" si="7">+L47-L46</f>
        <v>0</v>
      </c>
      <c r="M48" s="27">
        <f t="shared" si="7"/>
        <v>0</v>
      </c>
      <c r="N48" s="24"/>
      <c r="O48" s="24"/>
    </row>
    <row r="49" spans="1:15" s="1" customFormat="1" ht="18.75" x14ac:dyDescent="0.3">
      <c r="A49" s="31"/>
      <c r="B49" s="52"/>
      <c r="C49" s="16" t="s">
        <v>14</v>
      </c>
      <c r="D49" s="17">
        <v>16</v>
      </c>
      <c r="E49" s="15" t="s">
        <v>4</v>
      </c>
      <c r="F49" s="15">
        <v>330</v>
      </c>
      <c r="G49" s="15">
        <v>435</v>
      </c>
      <c r="H49" s="18">
        <v>26.5</v>
      </c>
      <c r="I49" s="18">
        <v>11.1</v>
      </c>
      <c r="J49" s="65">
        <v>0.9</v>
      </c>
      <c r="K49" s="18">
        <v>96.5</v>
      </c>
      <c r="L49" s="18">
        <v>1.6</v>
      </c>
      <c r="M49" s="18">
        <v>-7</v>
      </c>
      <c r="N49" s="60"/>
      <c r="O49" s="60"/>
    </row>
    <row r="50" spans="1:15" s="1" customFormat="1" ht="18.75" x14ac:dyDescent="0.3">
      <c r="A50" s="32"/>
      <c r="B50" s="53"/>
      <c r="C50" s="4"/>
      <c r="D50" s="5"/>
      <c r="E50" s="13" t="s">
        <v>5</v>
      </c>
      <c r="F50" s="13">
        <v>336</v>
      </c>
      <c r="G50" s="13">
        <v>419</v>
      </c>
      <c r="H50" s="3">
        <v>26.9</v>
      </c>
      <c r="I50" s="3">
        <v>12.3</v>
      </c>
      <c r="J50" s="66">
        <v>0.92</v>
      </c>
      <c r="K50" s="3">
        <v>96.8</v>
      </c>
      <c r="L50" s="3">
        <v>1.6</v>
      </c>
      <c r="M50" s="3">
        <v>-6.5</v>
      </c>
      <c r="N50" s="53">
        <v>96.2</v>
      </c>
      <c r="O50" s="53">
        <v>0.4</v>
      </c>
    </row>
    <row r="51" spans="1:15" s="1" customFormat="1" ht="19.5" thickBot="1" x14ac:dyDescent="0.35">
      <c r="A51" s="33"/>
      <c r="B51" s="54"/>
      <c r="C51" s="19"/>
      <c r="D51" s="20"/>
      <c r="E51" s="14" t="s">
        <v>6</v>
      </c>
      <c r="F51" s="25">
        <f>-(F49-F50)/F49</f>
        <v>1.8181818181818181E-2</v>
      </c>
      <c r="G51" s="25">
        <f>-(G49-G50)/G49</f>
        <v>-3.6781609195402298E-2</v>
      </c>
      <c r="H51" s="25">
        <f>-(H49-H50)/H49</f>
        <v>1.5094339622641456E-2</v>
      </c>
      <c r="I51" s="25">
        <f>-(I49-I50)/I49</f>
        <v>0.10810810810810821</v>
      </c>
      <c r="J51" s="67" t="s">
        <v>10</v>
      </c>
      <c r="K51" s="27">
        <f>+K50-K49</f>
        <v>0.29999999999999716</v>
      </c>
      <c r="L51" s="27">
        <f t="shared" ref="L51:M51" si="8">+L50-L49</f>
        <v>0</v>
      </c>
      <c r="M51" s="27">
        <f t="shared" si="8"/>
        <v>0.5</v>
      </c>
      <c r="N51" s="24"/>
      <c r="O51" s="24"/>
    </row>
    <row r="52" spans="1:15" s="1" customFormat="1" ht="18.75" x14ac:dyDescent="0.3">
      <c r="A52" s="31"/>
      <c r="B52" s="52"/>
      <c r="C52" s="16" t="s">
        <v>15</v>
      </c>
      <c r="D52" s="17">
        <v>17</v>
      </c>
      <c r="E52" s="15" t="s">
        <v>4</v>
      </c>
      <c r="F52" s="15">
        <v>300</v>
      </c>
      <c r="G52" s="15">
        <v>515</v>
      </c>
      <c r="H52" s="18">
        <v>23</v>
      </c>
      <c r="I52" s="18">
        <v>12</v>
      </c>
      <c r="J52" s="18">
        <v>1.6</v>
      </c>
      <c r="K52" s="18">
        <v>95.5</v>
      </c>
      <c r="L52" s="18">
        <v>1</v>
      </c>
      <c r="M52" s="18">
        <v>-7</v>
      </c>
      <c r="N52" s="60"/>
      <c r="O52" s="60"/>
    </row>
    <row r="53" spans="1:15" s="1" customFormat="1" ht="18.75" x14ac:dyDescent="0.3">
      <c r="A53" s="32"/>
      <c r="B53" s="53"/>
      <c r="C53" s="4"/>
      <c r="D53" s="5"/>
      <c r="E53" s="13" t="s">
        <v>5</v>
      </c>
      <c r="F53" s="13">
        <v>311</v>
      </c>
      <c r="G53" s="13">
        <v>512</v>
      </c>
      <c r="H53" s="3">
        <v>19.100000000000001</v>
      </c>
      <c r="I53" s="3">
        <v>10.4</v>
      </c>
      <c r="J53" s="3">
        <v>1.77</v>
      </c>
      <c r="K53" s="3">
        <v>95.1</v>
      </c>
      <c r="L53" s="3">
        <v>1.5</v>
      </c>
      <c r="M53" s="3">
        <v>-7.2</v>
      </c>
      <c r="N53" s="53">
        <v>92.8</v>
      </c>
      <c r="O53" s="53">
        <v>-0.5</v>
      </c>
    </row>
    <row r="54" spans="1:15" s="1" customFormat="1" ht="19.5" thickBot="1" x14ac:dyDescent="0.35">
      <c r="A54" s="33"/>
      <c r="B54" s="54"/>
      <c r="C54" s="19"/>
      <c r="D54" s="20"/>
      <c r="E54" s="14" t="s">
        <v>6</v>
      </c>
      <c r="F54" s="25">
        <f>-(F52-F53)/F52</f>
        <v>3.6666666666666667E-2</v>
      </c>
      <c r="G54" s="25">
        <f>-(G52-G53)/G52</f>
        <v>-5.8252427184466021E-3</v>
      </c>
      <c r="H54" s="25">
        <f>-(H52-H53)/H52</f>
        <v>-0.16956521739130428</v>
      </c>
      <c r="I54" s="25">
        <f>-(I52-I53)/I52</f>
        <v>-0.1333333333333333</v>
      </c>
      <c r="J54" s="57">
        <f>-(J52-J53)/J52</f>
        <v>0.10624999999999996</v>
      </c>
      <c r="K54" s="27">
        <f>+K53-K52</f>
        <v>-0.40000000000000568</v>
      </c>
      <c r="L54" s="27">
        <f t="shared" ref="L54:M54" si="9">+L53-L52</f>
        <v>0.5</v>
      </c>
      <c r="M54" s="27">
        <f t="shared" si="9"/>
        <v>-0.20000000000000018</v>
      </c>
      <c r="N54" s="24"/>
      <c r="O54" s="24"/>
    </row>
    <row r="55" spans="1:15" s="1" customFormat="1" ht="18.75" x14ac:dyDescent="0.3">
      <c r="A55" s="31"/>
      <c r="B55" s="52"/>
      <c r="C55" s="16" t="s">
        <v>15</v>
      </c>
      <c r="D55" s="17">
        <v>18</v>
      </c>
      <c r="E55" s="15" t="s">
        <v>4</v>
      </c>
      <c r="F55" s="15">
        <v>325</v>
      </c>
      <c r="G55" s="15">
        <v>560</v>
      </c>
      <c r="H55" s="18">
        <v>29</v>
      </c>
      <c r="I55" s="18">
        <v>14.5</v>
      </c>
      <c r="J55" s="18">
        <v>1.8</v>
      </c>
      <c r="K55" s="18">
        <v>95.5</v>
      </c>
      <c r="L55" s="18">
        <v>1</v>
      </c>
      <c r="M55" s="18">
        <v>-7</v>
      </c>
      <c r="N55" s="60"/>
      <c r="O55" s="60"/>
    </row>
    <row r="56" spans="1:15" s="1" customFormat="1" ht="18.75" x14ac:dyDescent="0.3">
      <c r="A56" s="32"/>
      <c r="B56" s="53"/>
      <c r="C56" s="4"/>
      <c r="D56" s="5"/>
      <c r="E56" s="13" t="s">
        <v>5</v>
      </c>
      <c r="F56" s="13">
        <v>334</v>
      </c>
      <c r="G56" s="13">
        <v>557</v>
      </c>
      <c r="H56" s="3">
        <v>24.6</v>
      </c>
      <c r="I56" s="3">
        <v>13.1</v>
      </c>
      <c r="J56" s="3">
        <v>1.72</v>
      </c>
      <c r="K56" s="3">
        <v>95.2</v>
      </c>
      <c r="L56" s="3">
        <v>1.5</v>
      </c>
      <c r="M56" s="3">
        <v>-7.1</v>
      </c>
      <c r="N56" s="53">
        <v>92.9</v>
      </c>
      <c r="O56" s="53">
        <v>-0.5</v>
      </c>
    </row>
    <row r="57" spans="1:15" s="1" customFormat="1" ht="19.5" thickBot="1" x14ac:dyDescent="0.35">
      <c r="A57" s="33"/>
      <c r="B57" s="54"/>
      <c r="C57" s="19"/>
      <c r="D57" s="20"/>
      <c r="E57" s="14" t="s">
        <v>6</v>
      </c>
      <c r="F57" s="25">
        <f>-(F55-F56)/F55</f>
        <v>2.7692307692307693E-2</v>
      </c>
      <c r="G57" s="25">
        <f>-(G55-G56)/G55</f>
        <v>-5.3571428571428572E-3</v>
      </c>
      <c r="H57" s="25">
        <f>-(H55-H56)/H55</f>
        <v>-0.15172413793103443</v>
      </c>
      <c r="I57" s="25">
        <f>-(I55-I56)/I55</f>
        <v>-9.6551724137931061E-2</v>
      </c>
      <c r="J57" s="57">
        <f>-(J55-J56)/J55</f>
        <v>-4.4444444444444481E-2</v>
      </c>
      <c r="K57" s="27">
        <f>+K56-K55</f>
        <v>-0.29999999999999716</v>
      </c>
      <c r="L57" s="27">
        <f t="shared" ref="L57:M57" si="10">+L56-L55</f>
        <v>0.5</v>
      </c>
      <c r="M57" s="27">
        <f t="shared" si="10"/>
        <v>-9.9999999999999645E-2</v>
      </c>
      <c r="N57" s="24"/>
      <c r="O57" s="24"/>
    </row>
    <row r="58" spans="1:15" ht="18.75" x14ac:dyDescent="0.3">
      <c r="A58" s="31"/>
      <c r="B58" s="52"/>
      <c r="C58" s="16" t="s">
        <v>16</v>
      </c>
      <c r="D58" s="17">
        <v>19</v>
      </c>
      <c r="E58" s="15" t="s">
        <v>4</v>
      </c>
      <c r="F58" s="15">
        <v>330</v>
      </c>
      <c r="G58" s="15">
        <v>405</v>
      </c>
      <c r="H58" s="18">
        <v>19</v>
      </c>
      <c r="I58" s="18">
        <v>9.9</v>
      </c>
      <c r="J58" s="18">
        <v>1.9</v>
      </c>
      <c r="K58" s="18">
        <v>95.7</v>
      </c>
      <c r="L58" s="18">
        <v>2.2000000000000002</v>
      </c>
      <c r="M58" s="18">
        <v>-11.5</v>
      </c>
      <c r="N58" s="60"/>
      <c r="O58" s="60"/>
    </row>
    <row r="59" spans="1:15" s="1" customFormat="1" ht="18.75" x14ac:dyDescent="0.3">
      <c r="A59" s="32"/>
      <c r="B59" s="53"/>
      <c r="C59" s="4"/>
      <c r="D59" s="5"/>
      <c r="E59" s="13" t="s">
        <v>5</v>
      </c>
      <c r="F59" s="13">
        <v>352</v>
      </c>
      <c r="G59" s="13">
        <v>405</v>
      </c>
      <c r="H59" s="3">
        <v>16.600000000000001</v>
      </c>
      <c r="I59" s="3">
        <v>9.1</v>
      </c>
      <c r="J59" s="3">
        <v>1.76</v>
      </c>
      <c r="K59" s="3">
        <v>95.4</v>
      </c>
      <c r="L59" s="3">
        <v>1.7</v>
      </c>
      <c r="M59" s="3">
        <v>-11.3</v>
      </c>
      <c r="N59" s="53">
        <v>95.1</v>
      </c>
      <c r="O59" s="53">
        <v>-0.6</v>
      </c>
    </row>
    <row r="60" spans="1:15" s="1" customFormat="1" ht="19.5" thickBot="1" x14ac:dyDescent="0.35">
      <c r="A60" s="33"/>
      <c r="B60" s="54"/>
      <c r="C60" s="19"/>
      <c r="D60" s="20"/>
      <c r="E60" s="14" t="s">
        <v>6</v>
      </c>
      <c r="F60" s="25">
        <f>-(F58-F59)/F58</f>
        <v>6.6666666666666666E-2</v>
      </c>
      <c r="G60" s="25">
        <f>-(G58-G59)/G58</f>
        <v>0</v>
      </c>
      <c r="H60" s="25">
        <f>-(H58-H59)/H58</f>
        <v>-0.12631578947368413</v>
      </c>
      <c r="I60" s="25">
        <f>-(I58-I59)/I58</f>
        <v>-8.080808080808087E-2</v>
      </c>
      <c r="J60" s="25" t="s">
        <v>8</v>
      </c>
      <c r="K60" s="27">
        <f>+K59-K58</f>
        <v>-0.29999999999999716</v>
      </c>
      <c r="L60" s="27">
        <f t="shared" ref="L60" si="11">+L59-L58</f>
        <v>-0.50000000000000022</v>
      </c>
      <c r="M60" s="27">
        <f t="shared" ref="M60" si="12">+M59-M58</f>
        <v>0.19999999999999929</v>
      </c>
      <c r="N60" s="24"/>
      <c r="O60" s="24"/>
    </row>
    <row r="61" spans="1:15" s="1" customFormat="1" ht="18.75" x14ac:dyDescent="0.3">
      <c r="A61" s="31"/>
      <c r="B61" s="52"/>
      <c r="C61" s="16" t="s">
        <v>16</v>
      </c>
      <c r="D61" s="17">
        <v>20</v>
      </c>
      <c r="E61" s="15" t="s">
        <v>4</v>
      </c>
      <c r="F61" s="15">
        <v>350</v>
      </c>
      <c r="G61" s="15">
        <v>430</v>
      </c>
      <c r="H61" s="18">
        <v>21</v>
      </c>
      <c r="I61" s="18">
        <v>12.1</v>
      </c>
      <c r="J61" s="18">
        <v>1.9</v>
      </c>
      <c r="K61" s="18">
        <v>95.7</v>
      </c>
      <c r="L61" s="18">
        <v>2.2000000000000002</v>
      </c>
      <c r="M61" s="18">
        <v>-11.5</v>
      </c>
      <c r="N61" s="60"/>
      <c r="O61" s="60"/>
    </row>
    <row r="62" spans="1:15" s="1" customFormat="1" ht="18.75" x14ac:dyDescent="0.3">
      <c r="A62" s="32"/>
      <c r="B62" s="53"/>
      <c r="C62" s="4"/>
      <c r="D62" s="5"/>
      <c r="E62" s="13" t="s">
        <v>5</v>
      </c>
      <c r="F62" s="13">
        <v>377</v>
      </c>
      <c r="G62" s="13">
        <v>440</v>
      </c>
      <c r="H62" s="3">
        <v>20.3</v>
      </c>
      <c r="I62" s="3">
        <v>10.8</v>
      </c>
      <c r="J62" s="3">
        <v>2.4500000000000002</v>
      </c>
      <c r="K62" s="34">
        <v>95.6</v>
      </c>
      <c r="L62" s="34">
        <v>2.1</v>
      </c>
      <c r="M62" s="34">
        <v>-11.3</v>
      </c>
      <c r="N62" s="53">
        <v>95.3</v>
      </c>
      <c r="O62" s="53">
        <v>0</v>
      </c>
    </row>
    <row r="63" spans="1:15" s="1" customFormat="1" ht="19.5" thickBot="1" x14ac:dyDescent="0.35">
      <c r="A63" s="33"/>
      <c r="B63" s="54"/>
      <c r="C63" s="19"/>
      <c r="D63" s="20"/>
      <c r="E63" s="14" t="s">
        <v>6</v>
      </c>
      <c r="F63" s="25">
        <f>-(F61-F62)/F61</f>
        <v>7.7142857142857138E-2</v>
      </c>
      <c r="G63" s="25">
        <f>-(G61-G62)/G61</f>
        <v>2.3255813953488372E-2</v>
      </c>
      <c r="H63" s="25">
        <f>-(H61-H62)/H61</f>
        <v>-3.3333333333333298E-2</v>
      </c>
      <c r="I63" s="25">
        <f>-(I61-I62)/I61</f>
        <v>-0.10743801652892554</v>
      </c>
      <c r="J63" s="25" t="s">
        <v>8</v>
      </c>
      <c r="K63" s="27">
        <f>+K62-K61</f>
        <v>-0.10000000000000853</v>
      </c>
      <c r="L63" s="27">
        <f t="shared" ref="L63:M63" si="13">+L62-L61</f>
        <v>-0.10000000000000009</v>
      </c>
      <c r="M63" s="27">
        <f t="shared" si="13"/>
        <v>0.19999999999999929</v>
      </c>
      <c r="N63" s="24"/>
      <c r="O63" s="24"/>
    </row>
    <row r="64" spans="1:15" s="1" customFormat="1" ht="18.75" x14ac:dyDescent="0.3">
      <c r="A64" s="31"/>
      <c r="B64" s="52"/>
      <c r="C64" s="16" t="s">
        <v>17</v>
      </c>
      <c r="D64" s="17">
        <v>21</v>
      </c>
      <c r="E64" s="15" t="s">
        <v>4</v>
      </c>
      <c r="F64" s="15">
        <v>300</v>
      </c>
      <c r="G64" s="15">
        <v>495</v>
      </c>
      <c r="H64" s="18">
        <v>24.9</v>
      </c>
      <c r="I64" s="18">
        <v>12.1</v>
      </c>
      <c r="J64" s="18">
        <v>1</v>
      </c>
      <c r="K64" s="18">
        <v>95.5</v>
      </c>
      <c r="L64" s="18">
        <v>1.9</v>
      </c>
      <c r="M64" s="18">
        <v>-7.5</v>
      </c>
      <c r="N64" s="60"/>
      <c r="O64" s="60"/>
    </row>
    <row r="65" spans="1:15" s="1" customFormat="1" ht="18.75" x14ac:dyDescent="0.3">
      <c r="A65" s="32"/>
      <c r="B65" s="53"/>
      <c r="C65" s="4"/>
      <c r="D65" s="5"/>
      <c r="E65" s="13" t="s">
        <v>5</v>
      </c>
      <c r="F65" s="13">
        <v>303</v>
      </c>
      <c r="G65" s="13">
        <v>496</v>
      </c>
      <c r="H65" s="3">
        <v>25.5</v>
      </c>
      <c r="I65" s="3">
        <v>11.5</v>
      </c>
      <c r="J65" s="3">
        <v>0.8</v>
      </c>
      <c r="K65" s="3">
        <v>95.9</v>
      </c>
      <c r="L65" s="3">
        <v>2.1</v>
      </c>
      <c r="M65" s="3">
        <v>-7.2</v>
      </c>
      <c r="N65" s="53">
        <v>93.6</v>
      </c>
      <c r="O65" s="53">
        <v>0.9</v>
      </c>
    </row>
    <row r="66" spans="1:15" s="1" customFormat="1" ht="19.5" thickBot="1" x14ac:dyDescent="0.35">
      <c r="A66" s="33"/>
      <c r="B66" s="54"/>
      <c r="C66" s="19"/>
      <c r="D66" s="20"/>
      <c r="E66" s="14" t="s">
        <v>6</v>
      </c>
      <c r="F66" s="25">
        <f>-(F64-F65)/F64</f>
        <v>0.01</v>
      </c>
      <c r="G66" s="25">
        <f>-(G64-G65)/G64</f>
        <v>2.0202020202020202E-3</v>
      </c>
      <c r="H66" s="25">
        <f>-(H64-H65)/H64</f>
        <v>2.4096385542168731E-2</v>
      </c>
      <c r="I66" s="25">
        <f>-(I64-I65)/I64</f>
        <v>-4.9586776859504106E-2</v>
      </c>
      <c r="J66" s="1" t="s">
        <v>9</v>
      </c>
      <c r="K66" s="27">
        <f>+K65-K64</f>
        <v>0.40000000000000568</v>
      </c>
      <c r="L66" s="27">
        <f t="shared" ref="L66:M66" si="14">+L65-L64</f>
        <v>0.20000000000000018</v>
      </c>
      <c r="M66" s="27">
        <f t="shared" si="14"/>
        <v>0.29999999999999982</v>
      </c>
      <c r="N66" s="24"/>
      <c r="O66" s="24"/>
    </row>
    <row r="67" spans="1:15" s="1" customFormat="1" ht="18.75" x14ac:dyDescent="0.3">
      <c r="A67" s="31"/>
      <c r="B67" s="52"/>
      <c r="C67" s="16" t="s">
        <v>17</v>
      </c>
      <c r="D67" s="17">
        <v>22</v>
      </c>
      <c r="E67" s="15" t="s">
        <v>4</v>
      </c>
      <c r="F67" s="15">
        <v>285</v>
      </c>
      <c r="G67" s="15">
        <v>540</v>
      </c>
      <c r="H67" s="18">
        <v>27.6</v>
      </c>
      <c r="I67" s="18">
        <v>14.6</v>
      </c>
      <c r="J67" s="18">
        <v>1.2</v>
      </c>
      <c r="K67" s="18">
        <v>95.4</v>
      </c>
      <c r="L67" s="18">
        <v>1.5</v>
      </c>
      <c r="M67" s="18">
        <v>-2.8</v>
      </c>
      <c r="N67" s="60"/>
      <c r="O67" s="60"/>
    </row>
    <row r="68" spans="1:15" s="1" customFormat="1" ht="18.75" x14ac:dyDescent="0.3">
      <c r="A68" s="32"/>
      <c r="B68" s="53"/>
      <c r="C68" s="4"/>
      <c r="D68" s="5"/>
      <c r="E68" s="13" t="s">
        <v>5</v>
      </c>
      <c r="F68" s="13">
        <v>286</v>
      </c>
      <c r="G68" s="13">
        <v>552</v>
      </c>
      <c r="H68" s="3">
        <v>24.7</v>
      </c>
      <c r="I68" s="3">
        <v>13.5</v>
      </c>
      <c r="J68" s="3">
        <v>1.29</v>
      </c>
      <c r="K68" s="3">
        <v>95.4</v>
      </c>
      <c r="L68" s="3">
        <v>1.7</v>
      </c>
      <c r="M68" s="3">
        <v>-2.4</v>
      </c>
      <c r="N68" s="53">
        <v>93.4</v>
      </c>
      <c r="O68" s="53">
        <v>0.8</v>
      </c>
    </row>
    <row r="69" spans="1:15" s="1" customFormat="1" ht="19.5" thickBot="1" x14ac:dyDescent="0.35">
      <c r="A69" s="33"/>
      <c r="B69" s="54"/>
      <c r="C69" s="19"/>
      <c r="D69" s="20"/>
      <c r="E69" s="14" t="s">
        <v>6</v>
      </c>
      <c r="F69" s="25">
        <f>-(F67-F68)/F67</f>
        <v>3.5087719298245615E-3</v>
      </c>
      <c r="G69" s="25">
        <f>-(G67-G68)/G67</f>
        <v>2.2222222222222223E-2</v>
      </c>
      <c r="H69" s="25">
        <f>-(H67-H68)/H67</f>
        <v>-0.10507246376811602</v>
      </c>
      <c r="I69" s="25">
        <f>-(I67-I68)/I67</f>
        <v>-7.5342465753424639E-2</v>
      </c>
      <c r="J69" s="25" t="s">
        <v>9</v>
      </c>
      <c r="K69" s="27">
        <f>+K68-K67</f>
        <v>0</v>
      </c>
      <c r="L69" s="27">
        <f t="shared" ref="L69:M69" si="15">+L68-L67</f>
        <v>0.19999999999999996</v>
      </c>
      <c r="M69" s="27">
        <f t="shared" si="15"/>
        <v>0.39999999999999991</v>
      </c>
      <c r="N69" s="24"/>
      <c r="O69" s="24"/>
    </row>
    <row r="71" spans="1:15" x14ac:dyDescent="0.25">
      <c r="C71" s="12"/>
    </row>
    <row r="72" spans="1:15" x14ac:dyDescent="0.25">
      <c r="A72" s="30"/>
      <c r="B72" s="56"/>
      <c r="C72" s="28"/>
    </row>
    <row r="73" spans="1:15" x14ac:dyDescent="0.25">
      <c r="A73" s="29"/>
      <c r="B73" s="56"/>
      <c r="C73" s="28"/>
    </row>
    <row r="74" spans="1:15" x14ac:dyDescent="0.25">
      <c r="A74" s="29"/>
      <c r="B74" s="56"/>
    </row>
    <row r="75" spans="1:15" x14ac:dyDescent="0.25">
      <c r="A75" s="29"/>
      <c r="B75" s="56"/>
    </row>
    <row r="76" spans="1:15" x14ac:dyDescent="0.25">
      <c r="A76" s="30"/>
      <c r="B76" s="56"/>
      <c r="C76" s="28"/>
    </row>
    <row r="77" spans="1:15" x14ac:dyDescent="0.25">
      <c r="A77" s="30"/>
      <c r="B77" s="56"/>
      <c r="C77" s="28"/>
    </row>
    <row r="78" spans="1:15" x14ac:dyDescent="0.25">
      <c r="A78" s="29"/>
      <c r="B78" s="56"/>
      <c r="C78" s="28"/>
    </row>
    <row r="79" spans="1:15" x14ac:dyDescent="0.25">
      <c r="A79" s="29"/>
      <c r="B79" s="56"/>
      <c r="C79" s="28"/>
    </row>
    <row r="80" spans="1:15" x14ac:dyDescent="0.25">
      <c r="A80" s="29"/>
      <c r="B80" s="56"/>
      <c r="C80" s="28"/>
    </row>
    <row r="81" spans="1:3" x14ac:dyDescent="0.25">
      <c r="A81" s="29"/>
      <c r="B81" s="56"/>
      <c r="C81" s="28"/>
    </row>
    <row r="82" spans="1:3" x14ac:dyDescent="0.25">
      <c r="A82" s="29"/>
      <c r="B82" s="56"/>
      <c r="C82" s="28"/>
    </row>
    <row r="83" spans="1:3" x14ac:dyDescent="0.25">
      <c r="A83" s="29"/>
      <c r="B83" s="56"/>
      <c r="C83" s="28"/>
    </row>
    <row r="84" spans="1:3" x14ac:dyDescent="0.25">
      <c r="A84" s="29"/>
      <c r="B84" s="56"/>
      <c r="C84" s="28"/>
    </row>
    <row r="85" spans="1:3" x14ac:dyDescent="0.25">
      <c r="A85" s="29"/>
      <c r="B85" s="56"/>
      <c r="C85" s="28"/>
    </row>
    <row r="86" spans="1:3" x14ac:dyDescent="0.25">
      <c r="A86" s="29"/>
      <c r="B86" s="56"/>
      <c r="C86" s="28"/>
    </row>
    <row r="87" spans="1:3" x14ac:dyDescent="0.25">
      <c r="A87" s="29"/>
      <c r="B87" s="56"/>
      <c r="C87" s="28"/>
    </row>
    <row r="88" spans="1:3" x14ac:dyDescent="0.25">
      <c r="A88" s="29"/>
      <c r="B88" s="56"/>
      <c r="C88" s="28"/>
    </row>
    <row r="90" spans="1:3" x14ac:dyDescent="0.25">
      <c r="A90" s="29"/>
      <c r="C90" s="28"/>
    </row>
    <row r="94" spans="1:3" x14ac:dyDescent="0.25">
      <c r="A94" s="29"/>
    </row>
    <row r="97" spans="1:1" x14ac:dyDescent="0.25">
      <c r="A97" s="29"/>
    </row>
    <row r="99" spans="1:1" x14ac:dyDescent="0.25">
      <c r="A99" s="29"/>
    </row>
  </sheetData>
  <autoFilter ref="A3:O69"/>
  <mergeCells count="4">
    <mergeCell ref="C1:C2"/>
    <mergeCell ref="D1:D2"/>
    <mergeCell ref="A1:A2"/>
    <mergeCell ref="B1:B2"/>
  </mergeCells>
  <printOptions horizontalCentered="1" verticalCentered="1"/>
  <pageMargins left="0" right="0" top="0" bottom="0" header="0" footer="0"/>
  <pageSetup paperSize="8" scale="65" fitToHeight="2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155784CC9095C49BE80452652D1EF9A" ma:contentTypeVersion="1" ma:contentTypeDescription="Crée un document." ma:contentTypeScope="" ma:versionID="f863e20143ec8fe476510ef99ef14153">
  <xsd:schema xmlns:xsd="http://www.w3.org/2001/XMLSchema" xmlns:xs="http://www.w3.org/2001/XMLSchema" xmlns:p="http://schemas.microsoft.com/office/2006/metadata/properties" xmlns:ns2="22995ff1-4295-4101-9a79-c6ecc0f4320e" targetNamespace="http://schemas.microsoft.com/office/2006/metadata/properties" ma:root="true" ma:fieldsID="fc629b11b8ad383d26a4d55dc327ba16" ns2:_="">
    <xsd:import namespace="22995ff1-4295-4101-9a79-c6ecc0f4320e"/>
    <xsd:element name="properties">
      <xsd:complexType>
        <xsd:sequence>
          <xsd:element name="documentManagement">
            <xsd:complexType>
              <xsd:all>
                <xsd:element ref="ns2:Cat_x00e9_gori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2995ff1-4295-4101-9a79-c6ecc0f4320e" elementFormDefault="qualified">
    <xsd:import namespace="http://schemas.microsoft.com/office/2006/documentManagement/types"/>
    <xsd:import namespace="http://schemas.microsoft.com/office/infopath/2007/PartnerControls"/>
    <xsd:element name="Cat_x00e9_gorie" ma:index="8" nillable="true" ma:displayName="Catégorie" ma:internalName="Cat_x00e9_gori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Cat_x00e9_gorie xmlns="22995ff1-4295-4101-9a79-c6ecc0f4320e" xsi:nil="true"/>
  </documentManagement>
</p:properties>
</file>

<file path=customXml/itemProps1.xml><?xml version="1.0" encoding="utf-8"?>
<ds:datastoreItem xmlns:ds="http://schemas.openxmlformats.org/officeDocument/2006/customXml" ds:itemID="{AC8D78B2-9C78-424A-A55F-F6D9CBEEEC5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2995ff1-4295-4101-9a79-c6ecc0f4320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61C90E3-89E2-4F85-BC55-70681496BB2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66EC60B-3AE2-440E-B552-4147DD3306FA}">
  <ds:schemaRefs>
    <ds:schemaRef ds:uri="http://schemas.microsoft.com/office/2006/documentManagement/types"/>
    <ds:schemaRef ds:uri="http://schemas.openxmlformats.org/package/2006/metadata/core-properties"/>
    <ds:schemaRef ds:uri="http://purl.org/dc/dcmitype/"/>
    <ds:schemaRef ds:uri="http://www.w3.org/XML/1998/namespace"/>
    <ds:schemaRef ds:uri="http://purl.org/dc/terms/"/>
    <ds:schemaRef ds:uri="http://purl.org/dc/elements/1.1/"/>
    <ds:schemaRef ds:uri="http://schemas.microsoft.com/office/2006/metadata/properties"/>
    <ds:schemaRef ds:uri="22995ff1-4295-4101-9a79-c6ecc0f4320e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Consolidation</vt:lpstr>
      <vt:lpstr>Consolidation!Zone_d_impression</vt:lpstr>
    </vt:vector>
  </TitlesOfParts>
  <Company>L'Oréal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DELAUNE Thibaut</dc:creator>
  <cp:lastModifiedBy>THURIES Manon</cp:lastModifiedBy>
  <cp:lastPrinted>2016-12-19T10:38:35Z</cp:lastPrinted>
  <dcterms:created xsi:type="dcterms:W3CDTF">2013-05-17T12:48:18Z</dcterms:created>
  <dcterms:modified xsi:type="dcterms:W3CDTF">2016-12-19T15:16:32Z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0x010100E155784CC9095C49BE80452652D1EF9A</vt:lpwstr>
  </property>
</Properties>
</file>