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arnaud\Documents\"/>
    </mc:Choice>
  </mc:AlternateContent>
  <bookViews>
    <workbookView xWindow="-15" yWindow="45" windowWidth="19230" windowHeight="5925" tabRatio="837" activeTab="2"/>
  </bookViews>
  <sheets>
    <sheet name="MENU" sheetId="33" r:id="rId1"/>
    <sheet name="DEVIS" sheetId="10" r:id="rId2"/>
    <sheet name="1ère PAGE CONTRAT" sheetId="6" r:id="rId3"/>
    <sheet name="ADOUCISSEUR" sheetId="11" r:id="rId4"/>
    <sheet name="AEROTHERME GAZ" sheetId="12" r:id="rId5"/>
    <sheet name="AEROTHERME GAZ (3)" sheetId="35" r:id="rId6"/>
    <sheet name="AEROTHERME GAZ (2)" sheetId="34" r:id="rId7"/>
    <sheet name="PAC" sheetId="27" r:id="rId8"/>
    <sheet name="CLIMATISATION" sheetId="15" r:id="rId9"/>
    <sheet name="RECAP AVEC PERMANANCE" sheetId="13" r:id="rId10"/>
    <sheet name="CONDITIONS GENERALES" sheetId="9" r:id="rId11"/>
  </sheets>
  <definedNames>
    <definedName name="_xlnm.Print_Area" localSheetId="2">'1ère PAGE CONTRAT'!$A$1:$E$42</definedName>
    <definedName name="_xlnm.Print_Area" localSheetId="3">ADOUCISSEUR!$A$1:$E$46</definedName>
    <definedName name="_xlnm.Print_Area" localSheetId="4">'AEROTHERME GAZ'!$A$1:$E$48</definedName>
    <definedName name="_xlnm.Print_Area" localSheetId="6">'AEROTHERME GAZ (2)'!$A$1:$E$48</definedName>
    <definedName name="_xlnm.Print_Area" localSheetId="5">'AEROTHERME GAZ (3)'!$A$1:$E$48</definedName>
    <definedName name="_xlnm.Print_Area" localSheetId="8">CLIMATISATION!$A$1:$E$48</definedName>
    <definedName name="_xlnm.Print_Area" localSheetId="10">'CONDITIONS GENERALES'!$A$1:$E$49</definedName>
    <definedName name="_xlnm.Print_Area" localSheetId="1">DEVIS!$A$1:$I$73</definedName>
    <definedName name="_xlnm.Print_Area" localSheetId="7">PAC!$A$1:$E$48</definedName>
    <definedName name="_xlnm.Print_Area" localSheetId="9">'RECAP AVEC PERMANANCE'!$A$1:$E$48</definedName>
  </definedNames>
  <calcPr calcId="152511"/>
</workbook>
</file>

<file path=xl/calcChain.xml><?xml version="1.0" encoding="utf-8"?>
<calcChain xmlns="http://schemas.openxmlformats.org/spreadsheetml/2006/main">
  <c r="D29" i="13" l="1"/>
  <c r="D30" i="13" l="1"/>
  <c r="D32" i="13" s="1"/>
  <c r="I2" i="10" l="1"/>
  <c r="G2" i="10"/>
  <c r="A8" i="10"/>
  <c r="E27" i="10"/>
  <c r="H27" i="10"/>
  <c r="E28" i="10"/>
  <c r="H28" i="10"/>
  <c r="E29" i="10"/>
  <c r="H29" i="10"/>
  <c r="E30" i="10"/>
  <c r="H30" i="10"/>
  <c r="E31" i="10"/>
  <c r="H31" i="10"/>
  <c r="E32" i="10"/>
  <c r="H32" i="10"/>
  <c r="E33" i="10"/>
  <c r="H33" i="10"/>
  <c r="E34" i="10"/>
  <c r="H34" i="10"/>
  <c r="E35" i="10"/>
  <c r="H35" i="10"/>
  <c r="E36" i="10"/>
  <c r="H36" i="10"/>
  <c r="E37" i="10"/>
  <c r="H37" i="10"/>
  <c r="E38" i="10"/>
  <c r="H38" i="10"/>
  <c r="E39" i="10"/>
  <c r="H39" i="10"/>
  <c r="E40" i="10"/>
  <c r="H40" i="10"/>
  <c r="E41" i="10"/>
  <c r="H41" i="10"/>
  <c r="E42" i="10"/>
  <c r="H42" i="10"/>
  <c r="E43" i="10"/>
  <c r="H43" i="10"/>
  <c r="A2" i="10"/>
  <c r="A3" i="10"/>
  <c r="A4" i="10"/>
  <c r="A5" i="10"/>
  <c r="A6" i="10"/>
  <c r="A7" i="10"/>
  <c r="A1" i="10"/>
  <c r="A64" i="10" l="1"/>
  <c r="G66" i="10" l="1"/>
  <c r="E11" i="10"/>
  <c r="E12" i="10"/>
  <c r="E13" i="10"/>
  <c r="E14" i="10"/>
  <c r="E15" i="10"/>
  <c r="E16" i="10"/>
  <c r="E17" i="10"/>
  <c r="E18" i="10"/>
  <c r="E19" i="10"/>
  <c r="E20" i="10"/>
  <c r="E21" i="10"/>
  <c r="E22" i="10"/>
  <c r="E23" i="10"/>
  <c r="E24" i="10"/>
  <c r="E25" i="10"/>
  <c r="E26" i="10"/>
  <c r="E44" i="10"/>
  <c r="H12" i="10"/>
  <c r="H13" i="10"/>
  <c r="H14" i="10"/>
  <c r="H15" i="10"/>
  <c r="H16" i="10"/>
  <c r="H17" i="10"/>
  <c r="H18" i="10"/>
  <c r="H19" i="10"/>
  <c r="H20" i="10"/>
  <c r="H21" i="10"/>
  <c r="H22" i="10"/>
  <c r="H23" i="10"/>
  <c r="H24" i="10"/>
  <c r="H25" i="10"/>
  <c r="H26" i="10"/>
  <c r="H44" i="10"/>
  <c r="H11" i="10"/>
  <c r="I28" i="10" l="1"/>
  <c r="I32" i="10"/>
  <c r="I36" i="10"/>
  <c r="I40" i="10"/>
  <c r="I27" i="10"/>
  <c r="I31" i="10"/>
  <c r="I35" i="10"/>
  <c r="I39" i="10"/>
  <c r="I43" i="10"/>
  <c r="I30" i="10"/>
  <c r="I29" i="10"/>
  <c r="I42" i="10"/>
  <c r="I41" i="10"/>
  <c r="I38" i="10"/>
  <c r="I37" i="10"/>
  <c r="I34" i="10"/>
  <c r="I33" i="10"/>
  <c r="F46" i="10"/>
  <c r="A57" i="10" s="1"/>
  <c r="E46" i="10"/>
  <c r="A56" i="10" s="1"/>
  <c r="A30" i="9"/>
  <c r="E56" i="10" l="1"/>
  <c r="E57" i="10"/>
  <c r="H46" i="10"/>
  <c r="H64" i="10" s="1"/>
  <c r="E58" i="10" l="1"/>
  <c r="E50" i="10"/>
  <c r="A58" i="10" s="1"/>
  <c r="E52" i="10" l="1"/>
  <c r="A60" i="10" l="1"/>
  <c r="A52" i="10"/>
  <c r="I11" i="10"/>
  <c r="I19" i="10"/>
  <c r="I15" i="10"/>
  <c r="I23" i="10"/>
  <c r="I26" i="10"/>
  <c r="I21" i="10"/>
  <c r="I16" i="10"/>
  <c r="I44" i="10"/>
  <c r="I22" i="10"/>
  <c r="I17" i="10"/>
  <c r="I12" i="10"/>
  <c r="I18" i="10"/>
  <c r="I13" i="10"/>
  <c r="I24" i="10"/>
  <c r="I14" i="10"/>
  <c r="I25" i="10"/>
  <c r="I20" i="10"/>
  <c r="E60" i="10"/>
  <c r="E62" i="10" s="1"/>
  <c r="E64" i="10" s="1"/>
  <c r="A62" i="10" s="1"/>
  <c r="I66" i="10" l="1"/>
  <c r="I46" i="10"/>
  <c r="E68" i="10"/>
  <c r="G71" i="10" l="1"/>
  <c r="E70" i="10"/>
  <c r="E69" i="10"/>
  <c r="G73" i="10"/>
  <c r="E72" i="10"/>
  <c r="G70" i="10"/>
  <c r="G69" i="10"/>
  <c r="E73" i="10"/>
  <c r="G72" i="10"/>
  <c r="E71" i="10"/>
</calcChain>
</file>

<file path=xl/sharedStrings.xml><?xml version="1.0" encoding="utf-8"?>
<sst xmlns="http://schemas.openxmlformats.org/spreadsheetml/2006/main" count="361" uniqueCount="132">
  <si>
    <t>Pour l'Entreprise</t>
  </si>
  <si>
    <t>Lu et approuvé par le client</t>
  </si>
  <si>
    <t>CONTRAT ETABLI POUR LA PERIODE</t>
  </si>
  <si>
    <t>CONDITIONS GENERALES :</t>
  </si>
  <si>
    <t>A</t>
  </si>
  <si>
    <t>, le</t>
  </si>
  <si>
    <t>-=-=-=-=-=-</t>
  </si>
  <si>
    <t>PAIEMENT EFFECTUE PAR :</t>
  </si>
  <si>
    <t>Chèque bancaire :  [ ]</t>
  </si>
  <si>
    <t>Chèque postal :  [ ]</t>
  </si>
  <si>
    <t>Autre mode de paiement :............................................................</t>
  </si>
  <si>
    <t xml:space="preserve">NOTA : Les chèques sont à établir au nom de la Société DELABOUDINIERE </t>
  </si>
  <si>
    <r>
      <t>1° )</t>
    </r>
    <r>
      <rPr>
        <sz val="12"/>
        <rFont val="Times New Roman"/>
        <family val="1"/>
      </rPr>
      <t xml:space="preserve"> L'abonnement d'entretien ne peut prendre cours que pour une installation remise par le  client en parfait ordre de marche et conforme aux règlements en vigueur. L'entreprise ne saurait pour autant être tenue responsable des dommages ou responsabilités de tous ordres qui pourraient découler des défectuosités, de vices ou de non conformité aux règlements en vigueur qui n'auraient pas été évidemment apparents lors de la conclusion.Si de telles anomalies ou imperfections venaient à être décelées, l'Entreprise devrait en  aviser le client et le mettre en demeure d'y remédier à ses frais, le cas échéant par un marché de réparations distinct, à défaut de quoi l'abonnement d'entretien pourrait être résilié au profit de l'Entreprise qui conserverait, en tout état de cause, le paiement de l'année en cours.</t>
    </r>
  </si>
  <si>
    <r>
      <t xml:space="preserve">2° ) </t>
    </r>
    <r>
      <rPr>
        <sz val="12"/>
        <rFont val="Times New Roman"/>
        <family val="1"/>
      </rPr>
      <t>Les frais qui résulteraient du démontage et du remontage d'appareils divers effectués suivant la demande expresse du client, ne font pas partie du présent abonnement  d'entretien.</t>
    </r>
  </si>
  <si>
    <r>
      <t xml:space="preserve">3° ) </t>
    </r>
    <r>
      <rPr>
        <sz val="12"/>
        <rFont val="Times New Roman"/>
        <family val="1"/>
      </rPr>
      <t>Le présent abonnement d'entretien cesse dans le cas où des personnes étrangères à notre Société interviendraient sans notre accord pour effectuer tous travaux faisant l'objet du présent abonnement d'entretien.</t>
    </r>
  </si>
  <si>
    <r>
      <t xml:space="preserve">4° ) </t>
    </r>
    <r>
      <rPr>
        <sz val="12"/>
        <rFont val="Times New Roman"/>
        <family val="1"/>
      </rPr>
      <t>Le paiement de l'abonnement s'effectue en totalité à la signature, fixant ainsi la date de départ de cet abonnement. Les prix sont fermes et non révisables pour l'année en cours.</t>
    </r>
  </si>
  <si>
    <r>
      <rPr>
        <b/>
        <sz val="12"/>
        <rFont val="Times New Roman"/>
        <family val="1"/>
      </rPr>
      <t>5° )</t>
    </r>
    <r>
      <rPr>
        <sz val="12"/>
        <rFont val="Times New Roman"/>
        <family val="1"/>
      </rPr>
      <t xml:space="preserve"> Le présent abonnement est conclu pour une durée d'un an pour la période de référence mentionnée au contrat. A défaut de résiliation par l'une ou l'autre des parties, notifiée par lette recommandée avec accusé de réception au moins 3 mois avant l'échéance, il se renouvellera par période d'un an.</t>
    </r>
  </si>
  <si>
    <t>Le Mans, le</t>
  </si>
  <si>
    <t>U</t>
  </si>
  <si>
    <t>Fourniture</t>
  </si>
  <si>
    <t>Q</t>
  </si>
  <si>
    <t>Prix Unit</t>
  </si>
  <si>
    <t>prix total</t>
  </si>
  <si>
    <t>S/traitants</t>
  </si>
  <si>
    <t>MO Unit</t>
  </si>
  <si>
    <t>MO Totale</t>
  </si>
  <si>
    <t>PRIX TOTAL</t>
  </si>
  <si>
    <t>Matériaux</t>
  </si>
  <si>
    <t>S/Traitants</t>
  </si>
  <si>
    <t>MO</t>
  </si>
  <si>
    <t>TOTAL</t>
  </si>
  <si>
    <t>déboursé sec</t>
  </si>
  <si>
    <t>FG/matériaux</t>
  </si>
  <si>
    <t>FG/sous traitant</t>
  </si>
  <si>
    <t>FG/heure</t>
  </si>
  <si>
    <t>Déboursé brut</t>
  </si>
  <si>
    <t>Bénéfices</t>
  </si>
  <si>
    <t>Nb de jours prévus</t>
  </si>
  <si>
    <t>Frais</t>
  </si>
  <si>
    <t>k=</t>
  </si>
  <si>
    <t>HT</t>
  </si>
  <si>
    <r>
      <t xml:space="preserve">Les champs en </t>
    </r>
    <r>
      <rPr>
        <b/>
        <i/>
        <sz val="10"/>
        <color rgb="FFFF0000"/>
        <rFont val="Arial"/>
        <family val="2"/>
      </rPr>
      <t>rouge</t>
    </r>
    <r>
      <rPr>
        <b/>
        <i/>
        <sz val="10"/>
        <rFont val="Arial"/>
        <family val="2"/>
      </rPr>
      <t xml:space="preserve"> sont à modifier</t>
    </r>
  </si>
  <si>
    <t xml:space="preserve">Dernière mise à jour: </t>
  </si>
  <si>
    <t>CONTRAT  D'ENTRETIEN N°</t>
  </si>
  <si>
    <t>Pour indiquer la bonne date, indiquer 1 pour PARTICULIER et 2 pour ENTREPRISE</t>
  </si>
  <si>
    <t>de tva</t>
  </si>
  <si>
    <t>Analyse selon règle de répartition des Frs Gnx idem L.S.E</t>
  </si>
  <si>
    <t>FG/heure                      117% sur L.S.E</t>
  </si>
  <si>
    <t>FG/sous traitant          5% sur L.S.E</t>
  </si>
  <si>
    <t>FG/matériaux             20% sur L.S.E</t>
  </si>
  <si>
    <r>
      <t xml:space="preserve">Les champs en </t>
    </r>
    <r>
      <rPr>
        <b/>
        <i/>
        <sz val="10"/>
        <color rgb="FF00B050"/>
        <rFont val="Arial"/>
        <family val="2"/>
      </rPr>
      <t>vert</t>
    </r>
    <r>
      <rPr>
        <b/>
        <i/>
        <sz val="10"/>
        <rFont val="Arial"/>
        <family val="2"/>
      </rPr>
      <t xml:space="preserve"> sont remplis automatiquement par 1ère PAGE PARTICULIER ou ENTREPRISE</t>
    </r>
  </si>
  <si>
    <t>TTC dont</t>
  </si>
  <si>
    <r>
      <t>LIEU</t>
    </r>
    <r>
      <rPr>
        <b/>
        <sz val="12"/>
        <rFont val="Times New Roman"/>
        <family val="1"/>
      </rPr>
      <t xml:space="preserve"> : </t>
    </r>
    <r>
      <rPr>
        <b/>
        <sz val="12"/>
        <color rgb="FFFF0000"/>
        <rFont val="Times New Roman"/>
        <family val="1"/>
      </rPr>
      <t>XXXXXXXXXX</t>
    </r>
  </si>
  <si>
    <r>
      <t>NOMBRE DE VISITE ANNUELLE</t>
    </r>
    <r>
      <rPr>
        <b/>
        <i/>
        <sz val="12"/>
        <rFont val="Times New Roman"/>
        <family val="1"/>
      </rPr>
      <t xml:space="preserve"> :  </t>
    </r>
    <r>
      <rPr>
        <b/>
        <i/>
        <sz val="12"/>
        <color rgb="FFFF0000"/>
        <rFont val="Times New Roman"/>
        <family val="1"/>
      </rPr>
      <t>1</t>
    </r>
  </si>
  <si>
    <r>
      <t>Matériel installé</t>
    </r>
    <r>
      <rPr>
        <sz val="12"/>
        <rFont val="Times New Roman"/>
        <family val="1"/>
      </rPr>
      <t xml:space="preserve"> :</t>
    </r>
  </si>
  <si>
    <t>XXXXXXXXXXXXXXXXXXXXXXX</t>
  </si>
  <si>
    <t>DESCRIPTIF DES PRESTATIONS</t>
  </si>
  <si>
    <t>COMPRIS</t>
  </si>
  <si>
    <t>NON COMPRIS</t>
  </si>
  <si>
    <t>NON EXISTANT</t>
  </si>
  <si>
    <t>La vérification de l'état de l'appareil</t>
  </si>
  <si>
    <t>X</t>
  </si>
  <si>
    <t>Démontage, nettoyage, révision et remontage de la tête d'adoucisseur</t>
  </si>
  <si>
    <t>Le contrôle du bon fonctionnement</t>
  </si>
  <si>
    <t>Nettoyage du bac à sel et de l'aspiration de la saumure</t>
  </si>
  <si>
    <t>L'inspection des circuits électriques et le resserrage des connexions</t>
  </si>
  <si>
    <t>Analyse eau dure</t>
  </si>
  <si>
    <t>Analyse eau adoucie</t>
  </si>
  <si>
    <t xml:space="preserve">Remplissage sel </t>
  </si>
  <si>
    <t>Fourniture sel (base 100kg)</t>
  </si>
  <si>
    <t xml:space="preserve"> </t>
  </si>
  <si>
    <r>
      <rPr>
        <b/>
        <u/>
        <sz val="12"/>
        <rFont val="Times New Roman"/>
        <family val="1"/>
      </rPr>
      <t>NOTA :</t>
    </r>
    <r>
      <rPr>
        <b/>
        <sz val="12"/>
        <rFont val="Times New Roman"/>
        <family val="1"/>
      </rPr>
      <t xml:space="preserve"> Le sel utilisé devra être du sel en pastilles</t>
    </r>
  </si>
  <si>
    <t>SPECIFICATIONS PARTICULIERES</t>
  </si>
  <si>
    <t>* Tous les dépannages sur appel justifié sans limitation de nombres</t>
  </si>
  <si>
    <t>LES TITULAIRES D'UN CONTRAT SERONT DEPANNES EN PRIORITE PENDANT LES HEURES OUVRABLES AU 02.43.84.50.50</t>
  </si>
  <si>
    <t>MONTANT DE CE PRESENT CONTRAT</t>
  </si>
  <si>
    <t>Entretien chaudière</t>
  </si>
  <si>
    <t>TOTAL H.T</t>
  </si>
  <si>
    <t>TVA</t>
  </si>
  <si>
    <t>TOTAL  T.T.C.</t>
  </si>
  <si>
    <t>Seront facturés en supplément :</t>
  </si>
  <si>
    <t>a ) Les pièces dont le remplacement serait reconnu nécessaire. (Fourniture &amp; Main d'Oeuvre)</t>
  </si>
  <si>
    <t>b ) Le remplacement éventuel d'un appareil usagé.</t>
  </si>
  <si>
    <r>
      <rPr>
        <b/>
        <i/>
        <u/>
        <sz val="12"/>
        <rFont val="Times New Roman"/>
        <family val="1"/>
      </rPr>
      <t xml:space="preserve">NOTA : </t>
    </r>
    <r>
      <rPr>
        <b/>
        <i/>
        <sz val="12"/>
        <rFont val="Times New Roman"/>
        <family val="1"/>
      </rPr>
      <t>Les prix mentionnés sur le présent contrat ont été établis sur la base des taux de TVA en vigueur à la date de remise de l'offre et toute variation ultérieure de ces taux de TVA sera répercutée sur ces prix.</t>
    </r>
  </si>
  <si>
    <t>Pour les bénéficiaires de la TVA à 5,50 % ou 10% merci de nous renvoyer l'attestation correspondante.</t>
  </si>
  <si>
    <t>MONTANT DE CE CHAPITRE</t>
  </si>
  <si>
    <t>ADOUCISSEUR</t>
  </si>
  <si>
    <t>Ramonages des Kits ventouse ou conduit de fumées</t>
  </si>
  <si>
    <t>Ramonages des chambres de combustion</t>
  </si>
  <si>
    <t>Nettoyage des grilles d'entrée d'air du local</t>
  </si>
  <si>
    <t>Dépose, démontage, nettoyage et révision complète du brûleur ; remontage et réglages du brûleur</t>
  </si>
  <si>
    <t>Nettoyage du filtre à gaz</t>
  </si>
  <si>
    <t>Resserrage des connexions électriques.</t>
  </si>
  <si>
    <t>Contrôle de l'étanchéité gaz</t>
  </si>
  <si>
    <t>Contrôles des sécurités</t>
  </si>
  <si>
    <t xml:space="preserve">Contrôle régulation  </t>
  </si>
  <si>
    <t>Nacelle pour intervention</t>
  </si>
  <si>
    <t>LE NUMERO DE PERMANANCE CHAUFFAGE VOUS SERA COMMUNIQUE APRES RECEPTION DU PRESENT CONTRAT DUMENT SIGNE AINSI QUE DU REGLEMENT.</t>
  </si>
  <si>
    <t>Permanance chauffage (période du 1er octobre au 30 avril)</t>
  </si>
  <si>
    <t>Le Samedi entre 9 heures et 17 heures</t>
  </si>
  <si>
    <t>Le Dimanche et Jours Fériés entre 9 heures et 12 heures</t>
  </si>
  <si>
    <t>Autres cas :</t>
  </si>
  <si>
    <t>AEROTHERME GAZ</t>
  </si>
  <si>
    <t>* Un dépannage sur appel justifié pour l'ensemble du contrat</t>
  </si>
  <si>
    <t>Contrôle filtres et batteries des évaporateurs ; nettoyage.</t>
  </si>
  <si>
    <t>Contrôle batterie condenseur ; nettoyage.</t>
  </si>
  <si>
    <t>Contrôle des pressions H.P. et B.P.</t>
  </si>
  <si>
    <t>Contrôle charge Fréon R410A</t>
  </si>
  <si>
    <t>Contrôle du compresseur.</t>
  </si>
  <si>
    <t>Contrôle des intensités absorbées.</t>
  </si>
  <si>
    <t>Nettoyage général.</t>
  </si>
  <si>
    <t>Contrôle du fonctionnement de la régulation.</t>
  </si>
  <si>
    <t>Contrôle de la résistance électrique.</t>
  </si>
  <si>
    <t>Contrôle débit, pression pompes.</t>
  </si>
  <si>
    <t>Contrôle des pompes à condensat.</t>
  </si>
  <si>
    <t>Contrôle etancheité du circuit froid selon réglementation</t>
  </si>
  <si>
    <t>Contrôle du % de glycol</t>
  </si>
  <si>
    <t>CLIMATISATION</t>
  </si>
  <si>
    <t>POMPE A CHALEUR</t>
  </si>
  <si>
    <t>MENU</t>
  </si>
  <si>
    <t>DEVIS</t>
  </si>
  <si>
    <t>CONDITIONS GENERALES</t>
  </si>
  <si>
    <t>RECAP AVEC PERMANANCE</t>
  </si>
  <si>
    <t>PAC</t>
  </si>
  <si>
    <t>Feuilles</t>
  </si>
  <si>
    <t>1ère PAGE CONTRAT</t>
  </si>
  <si>
    <t>Non</t>
  </si>
  <si>
    <t>TEST EXCEL PRATIQUE</t>
  </si>
  <si>
    <t>7 RUE DU TEST</t>
  </si>
  <si>
    <t>72038 TEST</t>
  </si>
  <si>
    <t>A l'attention de SAUSSEREAU</t>
  </si>
  <si>
    <t>01/05/2015 au 30/04/2016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</si>
</sst>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_-* #,##0.00\ [$€-1]_-;\-* #,##0.00\ [$€-1]_-;_-* &quot;-&quot;??\ [$€-1]_-"/>
    <numFmt numFmtId="165" formatCode="#,##0.00\ &quot;€&quot;"/>
    <numFmt numFmtId="166" formatCode="#,##0.00\ [$€-1];\-#,##0.00\ [$€-1]"/>
    <numFmt numFmtId="167" formatCode="0.0"/>
  </numFmts>
  <fonts count="47" x14ac:knownFonts="1">
    <font>
      <sz val="10"/>
      <name val="Arial"/>
    </font>
    <font>
      <sz val="10"/>
      <name val="Arial"/>
      <family val="2"/>
    </font>
    <font>
      <sz val="12"/>
      <name val="Times New Roman"/>
      <family val="1"/>
    </font>
    <font>
      <sz val="20"/>
      <name val="Arial"/>
      <family val="2"/>
    </font>
    <font>
      <b/>
      <sz val="12"/>
      <name val="Times New Roman"/>
      <family val="1"/>
    </font>
    <font>
      <u/>
      <sz val="12"/>
      <name val="Times New Roman"/>
      <family val="1"/>
    </font>
    <font>
      <sz val="20"/>
      <name val="Algerian"/>
      <family val="5"/>
    </font>
    <font>
      <b/>
      <i/>
      <sz val="18"/>
      <name val="Times New Roman"/>
      <family val="1"/>
    </font>
    <font>
      <b/>
      <sz val="14"/>
      <name val="Times New Roman"/>
      <family val="1"/>
    </font>
    <font>
      <b/>
      <u/>
      <sz val="12"/>
      <name val="Times New Roman"/>
      <family val="1"/>
    </font>
    <font>
      <sz val="11"/>
      <name val="Times New Roman"/>
      <family val="1"/>
    </font>
    <font>
      <sz val="11"/>
      <name val="Arial"/>
      <family val="2"/>
    </font>
    <font>
      <b/>
      <i/>
      <sz val="12"/>
      <name val="Times New Roman"/>
      <family val="1"/>
    </font>
    <font>
      <b/>
      <i/>
      <sz val="12"/>
      <color rgb="FFFF0000"/>
      <name val="Times New Roman"/>
      <family val="1"/>
    </font>
    <font>
      <sz val="12"/>
      <color rgb="FFFF0000"/>
      <name val="Times New Roman"/>
      <family val="1"/>
    </font>
    <font>
      <b/>
      <sz val="22"/>
      <name val="Cambria"/>
      <family val="1"/>
      <scheme val="major"/>
    </font>
    <font>
      <b/>
      <sz val="10"/>
      <name val="Arial"/>
      <family val="2"/>
    </font>
    <font>
      <sz val="10"/>
      <name val="Arial"/>
      <family val="2"/>
    </font>
    <font>
      <sz val="10"/>
      <name val="Calibri"/>
      <family val="2"/>
      <scheme val="minor"/>
    </font>
    <font>
      <sz val="12"/>
      <name val="Calibri"/>
      <family val="2"/>
      <scheme val="minor"/>
    </font>
    <font>
      <b/>
      <sz val="12"/>
      <name val="Calibri"/>
      <family val="2"/>
      <scheme val="minor"/>
    </font>
    <font>
      <i/>
      <sz val="10"/>
      <name val="Calibri"/>
      <family val="2"/>
      <scheme val="minor"/>
    </font>
    <font>
      <sz val="9"/>
      <name val="Calibri"/>
      <family val="2"/>
      <scheme val="minor"/>
    </font>
    <font>
      <u/>
      <sz val="10"/>
      <name val="Calibri"/>
      <family val="2"/>
      <scheme val="minor"/>
    </font>
    <font>
      <b/>
      <sz val="10"/>
      <name val="Calibri"/>
      <family val="2"/>
      <scheme val="minor"/>
    </font>
    <font>
      <b/>
      <sz val="9"/>
      <name val="Calibri"/>
      <family val="2"/>
      <scheme val="minor"/>
    </font>
    <font>
      <sz val="10"/>
      <color indexed="10"/>
      <name val="Calibri"/>
      <family val="2"/>
      <scheme val="minor"/>
    </font>
    <font>
      <b/>
      <i/>
      <sz val="10"/>
      <name val="Arial"/>
      <family val="2"/>
    </font>
    <font>
      <b/>
      <i/>
      <sz val="10"/>
      <color rgb="FFFF0000"/>
      <name val="Arial"/>
      <family val="2"/>
    </font>
    <font>
      <b/>
      <i/>
      <sz val="18"/>
      <color rgb="FFFF0000"/>
      <name val="Times New Roman"/>
      <family val="1"/>
    </font>
    <font>
      <b/>
      <i/>
      <sz val="10"/>
      <color rgb="FF00B050"/>
      <name val="Arial"/>
      <family val="2"/>
    </font>
    <font>
      <b/>
      <sz val="12"/>
      <color rgb="FFFF0000"/>
      <name val="Arial"/>
      <family val="2"/>
    </font>
    <font>
      <b/>
      <sz val="10"/>
      <color rgb="FFFF0000"/>
      <name val="Arial"/>
      <family val="2"/>
    </font>
    <font>
      <b/>
      <sz val="10"/>
      <color rgb="FFFF0000"/>
      <name val="Calibri"/>
      <family val="2"/>
      <scheme val="minor"/>
    </font>
    <font>
      <b/>
      <sz val="11"/>
      <color rgb="FFFF0000"/>
      <name val="Calibri"/>
      <family val="2"/>
      <scheme val="minor"/>
    </font>
    <font>
      <sz val="10"/>
      <color rgb="FF00B050"/>
      <name val="Calibri"/>
      <family val="2"/>
      <scheme val="minor"/>
    </font>
    <font>
      <b/>
      <sz val="11"/>
      <color rgb="FF00B050"/>
      <name val="Calibri"/>
      <family val="2"/>
      <scheme val="minor"/>
    </font>
    <font>
      <b/>
      <sz val="10"/>
      <color rgb="FF00B050"/>
      <name val="Calibri"/>
      <family val="2"/>
      <scheme val="minor"/>
    </font>
    <font>
      <b/>
      <sz val="12"/>
      <color rgb="FF00B050"/>
      <name val="Calibri"/>
      <family val="2"/>
      <scheme val="minor"/>
    </font>
    <font>
      <b/>
      <sz val="12"/>
      <color rgb="FFFF0000"/>
      <name val="Times New Roman"/>
      <family val="1"/>
    </font>
    <font>
      <b/>
      <i/>
      <u/>
      <sz val="12"/>
      <name val="Times New Roman"/>
      <family val="1"/>
    </font>
    <font>
      <i/>
      <u/>
      <sz val="14"/>
      <name val="Times New Roman"/>
      <family val="1"/>
    </font>
    <font>
      <sz val="8"/>
      <name val="Times New Roman"/>
      <family val="1"/>
    </font>
    <font>
      <b/>
      <i/>
      <sz val="14"/>
      <name val="Times New Roman"/>
      <family val="1"/>
    </font>
    <font>
      <b/>
      <i/>
      <u/>
      <sz val="14"/>
      <name val="Times New Roman"/>
      <family val="1"/>
    </font>
    <font>
      <b/>
      <sz val="12"/>
      <name val="Times New Roman"/>
      <family val="1"/>
    </font>
    <font>
      <u/>
      <sz val="10"/>
      <color theme="1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ck">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44" fontId="17" fillId="0" borderId="0" applyFont="0" applyFill="0" applyBorder="0" applyAlignment="0" applyProtection="0"/>
    <xf numFmtId="9" fontId="17" fillId="0" borderId="0" applyFont="0" applyFill="0" applyBorder="0" applyAlignment="0" applyProtection="0"/>
    <xf numFmtId="0" fontId="1" fillId="0" borderId="0"/>
    <xf numFmtId="0" fontId="46" fillId="0" borderId="0" applyNumberFormat="0" applyFill="0" applyBorder="0" applyAlignment="0" applyProtection="0"/>
  </cellStyleXfs>
  <cellXfs count="196">
    <xf numFmtId="0" fontId="0" fillId="0" borderId="0" xfId="0"/>
    <xf numFmtId="0" fontId="2" fillId="0" borderId="0" xfId="0" applyFont="1"/>
    <xf numFmtId="0" fontId="2" fillId="0" borderId="0" xfId="0" applyFont="1" applyAlignment="1">
      <alignment horizontal="centerContinuous"/>
    </xf>
    <xf numFmtId="0" fontId="3" fillId="0" borderId="0" xfId="0" applyFont="1"/>
    <xf numFmtId="0" fontId="4" fillId="0" borderId="0" xfId="0" applyFont="1"/>
    <xf numFmtId="0" fontId="6" fillId="0" borderId="0" xfId="0" applyFont="1" applyAlignment="1">
      <alignment horizontal="centerContinuous"/>
    </xf>
    <xf numFmtId="0" fontId="9" fillId="0" borderId="0" xfId="0" applyFont="1"/>
    <xf numFmtId="0" fontId="2" fillId="0" borderId="0" xfId="0" applyFont="1" applyBorder="1"/>
    <xf numFmtId="0" fontId="0" fillId="0" borderId="0" xfId="0" applyBorder="1"/>
    <xf numFmtId="0" fontId="5" fillId="0" borderId="0" xfId="0" applyFont="1"/>
    <xf numFmtId="0" fontId="10" fillId="0" borderId="0" xfId="0" applyFont="1" applyBorder="1" applyAlignment="1">
      <alignment horizontal="center"/>
    </xf>
    <xf numFmtId="0" fontId="11" fillId="0" borderId="0" xfId="0" applyFont="1" applyBorder="1" applyAlignment="1">
      <alignment horizontal="center"/>
    </xf>
    <xf numFmtId="0" fontId="14" fillId="0" borderId="0" xfId="0" applyFont="1"/>
    <xf numFmtId="0" fontId="16" fillId="0" borderId="0" xfId="0" applyFont="1" applyFill="1"/>
    <xf numFmtId="0" fontId="13" fillId="0" borderId="0" xfId="0" applyFont="1" applyAlignment="1"/>
    <xf numFmtId="0" fontId="18" fillId="0" borderId="0" xfId="0" applyFont="1" applyAlignment="1" applyProtection="1">
      <alignment vertical="center"/>
    </xf>
    <xf numFmtId="0" fontId="19" fillId="0" borderId="0" xfId="0" applyFont="1" applyAlignment="1">
      <alignment vertical="center"/>
    </xf>
    <xf numFmtId="0" fontId="18" fillId="0" borderId="0" xfId="0" applyFont="1" applyBorder="1" applyAlignment="1">
      <alignment vertical="center"/>
    </xf>
    <xf numFmtId="0" fontId="20" fillId="0" borderId="0" xfId="0" applyFont="1" applyAlignment="1">
      <alignment vertical="center"/>
    </xf>
    <xf numFmtId="0" fontId="23" fillId="0" borderId="0" xfId="0" applyFont="1" applyAlignment="1">
      <alignment horizontal="right" vertical="center"/>
    </xf>
    <xf numFmtId="0" fontId="18" fillId="0" borderId="0" xfId="0" applyFont="1" applyAlignment="1" applyProtection="1">
      <alignment vertical="center"/>
      <protection locked="0"/>
    </xf>
    <xf numFmtId="0" fontId="20" fillId="0" borderId="0" xfId="0" applyFont="1" applyAlignment="1" applyProtection="1">
      <alignment horizontal="center" vertical="center"/>
      <protection locked="0"/>
    </xf>
    <xf numFmtId="0" fontId="23" fillId="0" borderId="0" xfId="0" applyFont="1" applyAlignment="1" applyProtection="1">
      <alignment horizontal="right" vertical="center"/>
      <protection locked="0"/>
    </xf>
    <xf numFmtId="0" fontId="24" fillId="0" borderId="11" xfId="0" applyFont="1" applyFill="1" applyBorder="1" applyAlignment="1">
      <alignment horizontal="center" vertical="center"/>
    </xf>
    <xf numFmtId="0" fontId="18" fillId="0" borderId="14" xfId="0" applyFont="1" applyBorder="1" applyAlignment="1" applyProtection="1">
      <alignment horizontal="left" vertical="center"/>
      <protection locked="0"/>
    </xf>
    <xf numFmtId="0" fontId="18" fillId="0" borderId="13" xfId="0" applyFont="1" applyBorder="1" applyAlignment="1" applyProtection="1">
      <alignment horizontal="center" vertical="center"/>
      <protection locked="0"/>
    </xf>
    <xf numFmtId="165" fontId="18" fillId="0" borderId="14" xfId="0" applyNumberFormat="1" applyFont="1" applyBorder="1" applyAlignment="1" applyProtection="1">
      <alignment horizontal="center" vertical="center"/>
      <protection locked="0"/>
    </xf>
    <xf numFmtId="165" fontId="26" fillId="0" borderId="13" xfId="0" applyNumberFormat="1" applyFont="1" applyBorder="1" applyAlignment="1" applyProtection="1">
      <alignment horizontal="center" vertical="center"/>
    </xf>
    <xf numFmtId="165" fontId="26" fillId="0" borderId="13" xfId="0" applyNumberFormat="1" applyFont="1" applyBorder="1" applyAlignment="1" applyProtection="1">
      <alignment horizontal="center" vertical="center"/>
      <protection locked="0"/>
    </xf>
    <xf numFmtId="0" fontId="26" fillId="0" borderId="14" xfId="0" applyFont="1" applyBorder="1" applyAlignment="1" applyProtection="1">
      <alignment horizontal="center" vertical="center"/>
    </xf>
    <xf numFmtId="166" fontId="26" fillId="0" borderId="13" xfId="1" applyNumberFormat="1" applyFont="1" applyBorder="1" applyAlignment="1" applyProtection="1">
      <alignment horizontal="center" vertical="center"/>
    </xf>
    <xf numFmtId="0" fontId="18" fillId="0" borderId="14" xfId="0" applyFont="1" applyBorder="1" applyAlignment="1" applyProtection="1">
      <alignment vertical="center"/>
      <protection locked="0"/>
    </xf>
    <xf numFmtId="0" fontId="18" fillId="0" borderId="12" xfId="0" applyFont="1" applyBorder="1" applyAlignment="1" applyProtection="1">
      <alignment vertical="center"/>
      <protection locked="0"/>
    </xf>
    <xf numFmtId="0" fontId="18" fillId="0" borderId="11" xfId="0" applyFont="1" applyBorder="1" applyAlignment="1" applyProtection="1">
      <alignment horizontal="center" vertical="center"/>
      <protection locked="0"/>
    </xf>
    <xf numFmtId="165" fontId="18" fillId="0" borderId="12" xfId="0" applyNumberFormat="1" applyFont="1" applyBorder="1" applyAlignment="1" applyProtection="1">
      <alignment horizontal="center" vertical="center"/>
      <protection locked="0"/>
    </xf>
    <xf numFmtId="165" fontId="26" fillId="0" borderId="11" xfId="0" applyNumberFormat="1" applyFont="1" applyBorder="1" applyAlignment="1" applyProtection="1">
      <alignment horizontal="center" vertical="center"/>
      <protection locked="0"/>
    </xf>
    <xf numFmtId="0" fontId="26" fillId="0" borderId="12" xfId="0" applyFont="1" applyBorder="1" applyAlignment="1" applyProtection="1">
      <alignment horizontal="center" vertical="center"/>
    </xf>
    <xf numFmtId="0" fontId="18" fillId="0" borderId="0" xfId="0" applyFont="1" applyAlignment="1">
      <alignment horizontal="right" vertical="center"/>
    </xf>
    <xf numFmtId="0" fontId="18" fillId="0" borderId="0" xfId="0" applyFont="1" applyAlignment="1" applyProtection="1">
      <alignment horizontal="center" vertical="center"/>
    </xf>
    <xf numFmtId="0" fontId="18" fillId="0" borderId="0" xfId="0" applyFont="1" applyAlignment="1">
      <alignment horizontal="center" vertical="center"/>
    </xf>
    <xf numFmtId="166" fontId="18" fillId="0" borderId="0" xfId="1" applyNumberFormat="1" applyFont="1" applyAlignment="1" applyProtection="1">
      <alignment vertical="center"/>
    </xf>
    <xf numFmtId="0" fontId="24" fillId="0" borderId="0" xfId="0" applyFont="1" applyAlignment="1">
      <alignment vertical="center"/>
    </xf>
    <xf numFmtId="0" fontId="24" fillId="0" borderId="0" xfId="0" applyFont="1" applyAlignment="1">
      <alignment horizontal="right" vertical="center"/>
    </xf>
    <xf numFmtId="0" fontId="24" fillId="0" borderId="0" xfId="0" applyFont="1" applyAlignment="1" applyProtection="1">
      <alignment horizontal="center" vertical="center"/>
    </xf>
    <xf numFmtId="166" fontId="25" fillId="0" borderId="2" xfId="1" applyNumberFormat="1" applyFont="1" applyBorder="1" applyAlignment="1" applyProtection="1">
      <alignment horizontal="center" vertical="center" shrinkToFit="1"/>
    </xf>
    <xf numFmtId="166" fontId="25" fillId="0" borderId="0" xfId="1" applyNumberFormat="1" applyFont="1" applyBorder="1" applyAlignment="1" applyProtection="1">
      <alignment horizontal="center" vertical="center" shrinkToFit="1"/>
    </xf>
    <xf numFmtId="164" fontId="18" fillId="0" borderId="0" xfId="1" applyFont="1" applyAlignment="1" applyProtection="1">
      <alignment vertical="center"/>
      <protection locked="0"/>
    </xf>
    <xf numFmtId="164" fontId="18" fillId="0" borderId="4" xfId="1" applyFont="1" applyBorder="1" applyAlignment="1" applyProtection="1">
      <alignment vertical="center"/>
    </xf>
    <xf numFmtId="164" fontId="18" fillId="0" borderId="0" xfId="1" applyFont="1" applyBorder="1" applyAlignment="1" applyProtection="1">
      <alignment vertical="center"/>
    </xf>
    <xf numFmtId="2" fontId="21" fillId="0" borderId="0" xfId="0" applyNumberFormat="1" applyFont="1" applyAlignment="1">
      <alignment vertical="center"/>
    </xf>
    <xf numFmtId="44" fontId="18" fillId="0" borderId="0" xfId="2" applyFont="1" applyAlignment="1" applyProtection="1">
      <alignment vertical="center"/>
    </xf>
    <xf numFmtId="0" fontId="21" fillId="0" borderId="0" xfId="0" applyFont="1" applyAlignment="1">
      <alignment vertical="center"/>
    </xf>
    <xf numFmtId="164" fontId="22" fillId="0" borderId="0" xfId="1" applyFont="1" applyBorder="1" applyAlignment="1" applyProtection="1">
      <alignment vertical="center"/>
    </xf>
    <xf numFmtId="164" fontId="22" fillId="0" borderId="0" xfId="1" applyFont="1" applyAlignment="1" applyProtection="1">
      <alignment vertical="center"/>
    </xf>
    <xf numFmtId="9" fontId="18" fillId="0" borderId="0" xfId="3" applyFont="1" applyAlignment="1">
      <alignment vertical="center"/>
    </xf>
    <xf numFmtId="164" fontId="24" fillId="0" borderId="0" xfId="1" applyFont="1" applyAlignment="1" applyProtection="1">
      <alignment vertical="center" shrinkToFit="1"/>
    </xf>
    <xf numFmtId="164" fontId="20" fillId="0" borderId="0" xfId="1" applyFont="1" applyAlignment="1" applyProtection="1">
      <alignment vertical="center" shrinkToFit="1"/>
    </xf>
    <xf numFmtId="10" fontId="18" fillId="0" borderId="0" xfId="0" applyNumberFormat="1" applyFont="1" applyAlignment="1">
      <alignment vertical="center"/>
    </xf>
    <xf numFmtId="164" fontId="24" fillId="0" borderId="0" xfId="1" applyFont="1" applyAlignment="1">
      <alignment vertical="center"/>
    </xf>
    <xf numFmtId="0" fontId="18" fillId="0" borderId="0" xfId="0" applyFont="1" applyFill="1" applyAlignment="1">
      <alignment vertical="center"/>
    </xf>
    <xf numFmtId="0" fontId="18" fillId="0" borderId="0" xfId="0" applyFont="1" applyAlignment="1">
      <alignment vertical="center"/>
    </xf>
    <xf numFmtId="0" fontId="18" fillId="0" borderId="0" xfId="0" applyFont="1" applyAlignment="1">
      <alignment vertical="center"/>
    </xf>
    <xf numFmtId="0" fontId="20" fillId="0" borderId="0" xfId="0" applyFont="1" applyAlignment="1" applyProtection="1">
      <alignment horizontal="right" vertical="center"/>
    </xf>
    <xf numFmtId="0" fontId="12" fillId="0" borderId="0" xfId="0" applyFont="1" applyAlignment="1"/>
    <xf numFmtId="0" fontId="27" fillId="0" borderId="0" xfId="0" applyFont="1"/>
    <xf numFmtId="14" fontId="16" fillId="0" borderId="0" xfId="0" applyNumberFormat="1" applyFont="1"/>
    <xf numFmtId="0" fontId="7" fillId="2" borderId="0" xfId="0" applyFont="1" applyFill="1" applyAlignment="1">
      <alignment vertical="center" wrapText="1"/>
    </xf>
    <xf numFmtId="0" fontId="7" fillId="0" borderId="0" xfId="0" applyFont="1" applyFill="1" applyAlignment="1">
      <alignment vertical="center" wrapText="1"/>
    </xf>
    <xf numFmtId="0" fontId="31" fillId="0" borderId="17" xfId="0" applyFont="1" applyFill="1" applyBorder="1" applyAlignment="1">
      <alignment horizontal="center" vertical="center"/>
    </xf>
    <xf numFmtId="0" fontId="32" fillId="0" borderId="0" xfId="0" applyFont="1"/>
    <xf numFmtId="0" fontId="34" fillId="0" borderId="0" xfId="0" applyFont="1" applyAlignment="1">
      <alignment vertical="center"/>
    </xf>
    <xf numFmtId="0" fontId="18" fillId="0" borderId="0" xfId="0" applyFont="1" applyAlignment="1">
      <alignment horizontal="left" vertical="center"/>
    </xf>
    <xf numFmtId="165" fontId="26" fillId="0" borderId="11" xfId="0" applyNumberFormat="1" applyFont="1" applyBorder="1" applyAlignment="1" applyProtection="1">
      <alignment horizontal="center" vertical="center"/>
    </xf>
    <xf numFmtId="166" fontId="26" fillId="0" borderId="11" xfId="1" applyNumberFormat="1" applyFont="1" applyBorder="1" applyAlignment="1" applyProtection="1">
      <alignment horizontal="center" vertical="center"/>
    </xf>
    <xf numFmtId="0" fontId="18" fillId="0" borderId="2" xfId="0" applyFont="1" applyBorder="1" applyAlignment="1">
      <alignment vertical="center"/>
    </xf>
    <xf numFmtId="0" fontId="18" fillId="0" borderId="1" xfId="0" applyFont="1" applyBorder="1" applyAlignment="1">
      <alignment horizontal="right" vertical="center"/>
    </xf>
    <xf numFmtId="2" fontId="18" fillId="0" borderId="19" xfId="3" applyNumberFormat="1" applyFont="1" applyBorder="1" applyAlignment="1">
      <alignment horizontal="left" vertical="center"/>
    </xf>
    <xf numFmtId="44" fontId="18" fillId="0" borderId="0" xfId="2" applyFont="1" applyAlignment="1">
      <alignment vertical="center"/>
    </xf>
    <xf numFmtId="164" fontId="18" fillId="3" borderId="0" xfId="1" applyFont="1" applyFill="1" applyAlignment="1" applyProtection="1">
      <alignment vertical="center"/>
      <protection locked="0"/>
    </xf>
    <xf numFmtId="9" fontId="18" fillId="3" borderId="0" xfId="0" applyNumberFormat="1" applyFont="1" applyFill="1" applyAlignment="1" applyProtection="1">
      <alignment horizontal="center" vertical="center"/>
      <protection locked="0"/>
    </xf>
    <xf numFmtId="164" fontId="18" fillId="3" borderId="0" xfId="1" applyFont="1" applyFill="1" applyAlignment="1" applyProtection="1">
      <alignment horizontal="center" vertical="center"/>
      <protection locked="0"/>
    </xf>
    <xf numFmtId="9" fontId="18" fillId="3" borderId="0" xfId="3" applyFont="1" applyFill="1" applyAlignment="1" applyProtection="1">
      <alignment vertical="center"/>
      <protection locked="0"/>
    </xf>
    <xf numFmtId="0" fontId="33" fillId="0" borderId="13" xfId="0" applyFont="1" applyBorder="1" applyAlignment="1">
      <alignment horizontal="center" vertical="center"/>
    </xf>
    <xf numFmtId="0" fontId="18" fillId="0" borderId="13" xfId="0" applyFont="1" applyBorder="1" applyAlignment="1">
      <alignment vertical="center"/>
    </xf>
    <xf numFmtId="165" fontId="18" fillId="0" borderId="13" xfId="0" applyNumberFormat="1" applyFont="1" applyBorder="1" applyAlignment="1">
      <alignment horizontal="center" vertical="center"/>
    </xf>
    <xf numFmtId="9" fontId="33" fillId="0" borderId="13" xfId="0" applyNumberFormat="1" applyFont="1" applyBorder="1" applyAlignment="1">
      <alignment horizontal="left" vertical="center"/>
    </xf>
    <xf numFmtId="165" fontId="18" fillId="0" borderId="13" xfId="0" applyNumberFormat="1" applyFont="1" applyBorder="1" applyAlignment="1">
      <alignment vertical="center"/>
    </xf>
    <xf numFmtId="165" fontId="33" fillId="0" borderId="13" xfId="0" applyNumberFormat="1" applyFont="1" applyBorder="1" applyAlignment="1">
      <alignment horizontal="center" vertical="center"/>
    </xf>
    <xf numFmtId="0" fontId="33" fillId="0" borderId="13" xfId="0" applyFont="1" applyBorder="1" applyAlignment="1">
      <alignment horizontal="left" vertical="center"/>
    </xf>
    <xf numFmtId="0" fontId="33" fillId="0" borderId="11" xfId="0" applyFont="1" applyBorder="1" applyAlignment="1">
      <alignment horizontal="left" vertical="center"/>
    </xf>
    <xf numFmtId="0" fontId="18" fillId="0" borderId="13" xfId="0" applyNumberFormat="1" applyFont="1" applyBorder="1" applyAlignment="1">
      <alignment horizontal="center" vertical="center"/>
    </xf>
    <xf numFmtId="0" fontId="20" fillId="0" borderId="0" xfId="0" applyFont="1" applyAlignment="1" applyProtection="1">
      <alignment vertical="center"/>
    </xf>
    <xf numFmtId="0" fontId="35" fillId="0" borderId="0" xfId="0" applyFont="1" applyAlignment="1" applyProtection="1">
      <alignment vertical="center"/>
      <protection locked="0"/>
    </xf>
    <xf numFmtId="0" fontId="36" fillId="0" borderId="0" xfId="0" applyFont="1" applyAlignment="1" applyProtection="1">
      <alignment horizontal="center" vertical="center"/>
      <protection locked="0"/>
    </xf>
    <xf numFmtId="0" fontId="24" fillId="0" borderId="12" xfId="0" applyFont="1" applyFill="1" applyBorder="1" applyAlignment="1">
      <alignment horizontal="center" vertical="center"/>
    </xf>
    <xf numFmtId="0" fontId="25" fillId="0" borderId="11" xfId="0" applyFont="1" applyFill="1" applyBorder="1" applyAlignment="1">
      <alignment horizontal="center" vertical="center"/>
    </xf>
    <xf numFmtId="0" fontId="37" fillId="0" borderId="0" xfId="0" applyFont="1" applyAlignment="1">
      <alignment vertical="center"/>
    </xf>
    <xf numFmtId="0" fontId="37" fillId="0" borderId="0" xfId="0" applyFont="1" applyAlignment="1">
      <alignment horizontal="left" vertical="center"/>
    </xf>
    <xf numFmtId="0" fontId="24" fillId="0" borderId="21" xfId="0" applyFont="1" applyFill="1" applyBorder="1" applyAlignment="1">
      <alignment horizontal="center" vertical="center"/>
    </xf>
    <xf numFmtId="0" fontId="38" fillId="0" borderId="0" xfId="0" applyFont="1" applyAlignment="1">
      <alignment vertical="center"/>
    </xf>
    <xf numFmtId="0" fontId="36" fillId="0" borderId="0" xfId="0" applyFont="1" applyAlignment="1" applyProtection="1">
      <alignment vertical="center"/>
      <protection locked="0"/>
    </xf>
    <xf numFmtId="0" fontId="2" fillId="0" borderId="0" xfId="4" applyFont="1"/>
    <xf numFmtId="0" fontId="1" fillId="0" borderId="0" xfId="4"/>
    <xf numFmtId="0" fontId="40" fillId="0" borderId="0" xfId="4" applyFont="1"/>
    <xf numFmtId="0" fontId="41" fillId="0" borderId="0" xfId="4" applyFont="1"/>
    <xf numFmtId="0" fontId="9" fillId="0" borderId="0" xfId="4" applyFont="1"/>
    <xf numFmtId="0" fontId="40" fillId="0" borderId="2" xfId="4" applyFont="1" applyBorder="1"/>
    <xf numFmtId="0" fontId="42" fillId="0" borderId="2" xfId="4" applyFont="1" applyBorder="1" applyAlignment="1">
      <alignment horizontal="center"/>
    </xf>
    <xf numFmtId="0" fontId="2" fillId="0" borderId="1" xfId="4" applyFont="1" applyBorder="1" applyAlignment="1">
      <alignment wrapText="1"/>
    </xf>
    <xf numFmtId="0" fontId="2" fillId="0" borderId="2" xfId="4" applyFont="1" applyBorder="1" applyAlignment="1">
      <alignment horizontal="center"/>
    </xf>
    <xf numFmtId="0" fontId="10" fillId="0" borderId="2" xfId="4" applyFont="1" applyBorder="1" applyAlignment="1">
      <alignment horizontal="center"/>
    </xf>
    <xf numFmtId="0" fontId="2" fillId="0" borderId="2" xfId="4" applyFont="1" applyBorder="1" applyAlignment="1">
      <alignment horizontal="left" wrapText="1"/>
    </xf>
    <xf numFmtId="0" fontId="4" fillId="0" borderId="0" xfId="4" applyFont="1" applyBorder="1"/>
    <xf numFmtId="0" fontId="42" fillId="0" borderId="0" xfId="4" applyFont="1" applyBorder="1" applyAlignment="1">
      <alignment horizontal="center"/>
    </xf>
    <xf numFmtId="0" fontId="2" fillId="0" borderId="0" xfId="4" applyFont="1" applyBorder="1" applyAlignment="1">
      <alignment horizontal="center"/>
    </xf>
    <xf numFmtId="0" fontId="10" fillId="0" borderId="0" xfId="4" applyFont="1" applyBorder="1" applyAlignment="1">
      <alignment horizontal="center"/>
    </xf>
    <xf numFmtId="0" fontId="43" fillId="0" borderId="0" xfId="4" applyFont="1"/>
    <xf numFmtId="0" fontId="2" fillId="0" borderId="1" xfId="4" applyFont="1" applyBorder="1"/>
    <xf numFmtId="0" fontId="1" fillId="0" borderId="22" xfId="4" applyBorder="1"/>
    <xf numFmtId="0" fontId="1" fillId="0" borderId="0" xfId="4" applyBorder="1"/>
    <xf numFmtId="0" fontId="2" fillId="0" borderId="0" xfId="4" applyFont="1" applyBorder="1"/>
    <xf numFmtId="0" fontId="2" fillId="0" borderId="0" xfId="4" applyFont="1" applyBorder="1" applyAlignment="1">
      <alignment wrapText="1"/>
    </xf>
    <xf numFmtId="0" fontId="40" fillId="0" borderId="0" xfId="0" applyFont="1" applyAlignment="1"/>
    <xf numFmtId="0" fontId="44" fillId="0" borderId="0" xfId="0" applyFont="1"/>
    <xf numFmtId="0" fontId="4" fillId="0" borderId="0" xfId="0" applyFont="1" applyAlignment="1"/>
    <xf numFmtId="165" fontId="4" fillId="0" borderId="0" xfId="0" applyNumberFormat="1" applyFont="1"/>
    <xf numFmtId="0" fontId="4" fillId="0" borderId="0" xfId="0" applyFont="1" applyAlignment="1">
      <alignment horizontal="right"/>
    </xf>
    <xf numFmtId="0" fontId="40" fillId="0" borderId="0" xfId="0" applyFont="1"/>
    <xf numFmtId="0" fontId="41" fillId="0" borderId="0" xfId="0" applyFont="1"/>
    <xf numFmtId="0" fontId="40" fillId="0" borderId="2" xfId="0" applyFont="1" applyBorder="1"/>
    <xf numFmtId="0" fontId="42" fillId="0" borderId="2" xfId="0" applyFont="1" applyBorder="1" applyAlignment="1">
      <alignment horizontal="center"/>
    </xf>
    <xf numFmtId="0" fontId="2" fillId="0" borderId="2" xfId="0" applyFont="1" applyBorder="1"/>
    <xf numFmtId="0" fontId="2" fillId="0" borderId="2" xfId="0" applyFont="1" applyBorder="1" applyAlignment="1">
      <alignment horizontal="center" vertical="center"/>
    </xf>
    <xf numFmtId="0" fontId="10" fillId="0" borderId="2" xfId="0" applyFont="1" applyBorder="1" applyAlignment="1">
      <alignment horizontal="center"/>
    </xf>
    <xf numFmtId="0" fontId="2" fillId="0" borderId="2" xfId="0" applyFont="1" applyBorder="1" applyAlignment="1">
      <alignment horizontal="center"/>
    </xf>
    <xf numFmtId="0" fontId="2" fillId="0" borderId="2" xfId="0" applyFont="1" applyBorder="1" applyAlignment="1">
      <alignment horizontal="justify"/>
    </xf>
    <xf numFmtId="0" fontId="2" fillId="0" borderId="0" xfId="0" applyFont="1" applyBorder="1" applyAlignment="1">
      <alignment horizontal="left"/>
    </xf>
    <xf numFmtId="0" fontId="2" fillId="0" borderId="0" xfId="0" applyFont="1" applyBorder="1" applyAlignment="1">
      <alignment horizontal="center"/>
    </xf>
    <xf numFmtId="0" fontId="10" fillId="0" borderId="0" xfId="0" applyFont="1" applyBorder="1"/>
    <xf numFmtId="0" fontId="45" fillId="0" borderId="0" xfId="0" applyFont="1" applyBorder="1"/>
    <xf numFmtId="0" fontId="42" fillId="0" borderId="0" xfId="0" applyFont="1" applyBorder="1" applyAlignment="1">
      <alignment horizontal="center"/>
    </xf>
    <xf numFmtId="0" fontId="4" fillId="0" borderId="0" xfId="0" applyFont="1" applyBorder="1"/>
    <xf numFmtId="0" fontId="43" fillId="0" borderId="0" xfId="0" applyFont="1"/>
    <xf numFmtId="0" fontId="2" fillId="0" borderId="1" xfId="0" applyFont="1" applyBorder="1"/>
    <xf numFmtId="0" fontId="0" fillId="0" borderId="22" xfId="0" applyBorder="1"/>
    <xf numFmtId="0" fontId="4" fillId="0" borderId="2" xfId="0" applyFont="1" applyBorder="1"/>
    <xf numFmtId="0" fontId="2" fillId="0" borderId="22" xfId="0" applyFont="1" applyBorder="1"/>
    <xf numFmtId="0" fontId="2" fillId="0" borderId="19" xfId="0" applyFont="1" applyBorder="1"/>
    <xf numFmtId="165" fontId="4" fillId="0" borderId="3" xfId="0" applyNumberFormat="1" applyFont="1" applyBorder="1"/>
    <xf numFmtId="10" fontId="39" fillId="0" borderId="0" xfId="0" applyNumberFormat="1" applyFont="1" applyAlignment="1">
      <alignment horizontal="left"/>
    </xf>
    <xf numFmtId="165" fontId="4" fillId="0" borderId="4" xfId="0" applyNumberFormat="1" applyFont="1" applyBorder="1"/>
    <xf numFmtId="0" fontId="8" fillId="0" borderId="0" xfId="0" applyFont="1" applyAlignment="1">
      <alignment horizontal="centerContinuous"/>
    </xf>
    <xf numFmtId="0" fontId="4" fillId="0" borderId="0" xfId="0" applyFont="1" applyAlignment="1">
      <alignment horizontal="left" wrapText="1"/>
    </xf>
    <xf numFmtId="0" fontId="10" fillId="0" borderId="0" xfId="0" applyFont="1"/>
    <xf numFmtId="0" fontId="46" fillId="0" borderId="0" xfId="5"/>
    <xf numFmtId="0" fontId="16" fillId="0" borderId="0" xfId="0" applyFont="1" applyAlignment="1">
      <alignment vertical="center"/>
    </xf>
    <xf numFmtId="0" fontId="1" fillId="0" borderId="0" xfId="0" applyFont="1"/>
    <xf numFmtId="0" fontId="13" fillId="0" borderId="0" xfId="0" applyFont="1" applyAlignment="1">
      <alignment horizontal="left"/>
    </xf>
    <xf numFmtId="0" fontId="15"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14" fontId="13" fillId="0" borderId="0" xfId="0" applyNumberFormat="1" applyFont="1" applyAlignment="1">
      <alignment horizontal="left"/>
    </xf>
    <xf numFmtId="0" fontId="7" fillId="2" borderId="0" xfId="0" applyFont="1" applyFill="1" applyAlignment="1">
      <alignment horizontal="right" vertical="center" wrapText="1"/>
    </xf>
    <xf numFmtId="0" fontId="29" fillId="2" borderId="0" xfId="0" applyFont="1" applyFill="1" applyAlignment="1">
      <alignment horizontal="left" vertical="center" wrapText="1"/>
    </xf>
    <xf numFmtId="0" fontId="38" fillId="0" borderId="5" xfId="0" applyFont="1" applyBorder="1" applyAlignment="1" applyProtection="1">
      <alignment horizontal="center" vertical="center"/>
      <protection locked="0"/>
    </xf>
    <xf numFmtId="0" fontId="38" fillId="0" borderId="6" xfId="0" applyFont="1" applyBorder="1" applyAlignment="1" applyProtection="1">
      <alignment horizontal="center" vertical="center"/>
      <protection locked="0"/>
    </xf>
    <xf numFmtId="0" fontId="38" fillId="0" borderId="7" xfId="0" applyFont="1" applyBorder="1" applyAlignment="1" applyProtection="1">
      <alignment horizontal="center" vertical="center"/>
      <protection locked="0"/>
    </xf>
    <xf numFmtId="0" fontId="38" fillId="0" borderId="8" xfId="0" applyFont="1" applyBorder="1" applyAlignment="1" applyProtection="1">
      <alignment horizontal="center" vertical="center"/>
      <protection locked="0"/>
    </xf>
    <xf numFmtId="0" fontId="38" fillId="0" borderId="9" xfId="0" applyFont="1" applyBorder="1" applyAlignment="1" applyProtection="1">
      <alignment horizontal="center" vertical="center"/>
      <protection locked="0"/>
    </xf>
    <xf numFmtId="0" fontId="38" fillId="0" borderId="10" xfId="0" applyFont="1" applyBorder="1" applyAlignment="1" applyProtection="1">
      <alignment horizontal="center" vertical="center"/>
      <protection locked="0"/>
    </xf>
    <xf numFmtId="0" fontId="38" fillId="0" borderId="0" xfId="0" applyFont="1" applyAlignment="1">
      <alignment horizontal="right" vertical="center"/>
    </xf>
    <xf numFmtId="44" fontId="21" fillId="0" borderId="0" xfId="2" applyFont="1" applyAlignment="1">
      <alignment horizontal="center" vertical="center"/>
    </xf>
    <xf numFmtId="167" fontId="18" fillId="0" borderId="12" xfId="0" applyNumberFormat="1" applyFont="1" applyBorder="1" applyAlignment="1">
      <alignment horizontal="center" vertical="center"/>
    </xf>
    <xf numFmtId="167" fontId="18" fillId="0" borderId="15" xfId="0" applyNumberFormat="1" applyFont="1" applyBorder="1" applyAlignment="1">
      <alignment horizontal="center" vertical="center"/>
    </xf>
    <xf numFmtId="0" fontId="18" fillId="0" borderId="16" xfId="0" applyFont="1" applyBorder="1" applyAlignment="1">
      <alignment horizontal="center" vertical="center"/>
    </xf>
    <xf numFmtId="0" fontId="18" fillId="0" borderId="18" xfId="0" applyFont="1" applyBorder="1" applyAlignment="1">
      <alignment horizontal="center" vertical="center"/>
    </xf>
    <xf numFmtId="0" fontId="33" fillId="0" borderId="20" xfId="0" applyFont="1" applyBorder="1" applyAlignment="1">
      <alignment horizontal="center" vertical="center" wrapText="1"/>
    </xf>
    <xf numFmtId="0" fontId="33" fillId="0" borderId="13" xfId="0" applyFont="1" applyBorder="1" applyAlignment="1">
      <alignment horizontal="center" vertical="center" wrapText="1"/>
    </xf>
    <xf numFmtId="165" fontId="24" fillId="0" borderId="13" xfId="0" applyNumberFormat="1" applyFont="1" applyBorder="1" applyAlignment="1">
      <alignment horizontal="center" vertical="center" wrapText="1"/>
    </xf>
    <xf numFmtId="0" fontId="2" fillId="0" borderId="0" xfId="0" applyFont="1" applyAlignment="1">
      <alignment horizontal="left"/>
    </xf>
    <xf numFmtId="0" fontId="2" fillId="0" borderId="0" xfId="0" applyFont="1" applyAlignment="1">
      <alignment horizontal="center"/>
    </xf>
    <xf numFmtId="0" fontId="4" fillId="0" borderId="0" xfId="0" applyFont="1" applyAlignment="1">
      <alignment horizontal="left" vertical="top" wrapText="1"/>
    </xf>
    <xf numFmtId="0" fontId="2" fillId="0" borderId="0" xfId="0" applyFont="1" applyAlignment="1">
      <alignment horizontal="left" vertical="top" wrapText="1"/>
    </xf>
    <xf numFmtId="0" fontId="5" fillId="0" borderId="0" xfId="0" applyFont="1" applyAlignment="1">
      <alignment horizontal="center"/>
    </xf>
    <xf numFmtId="0" fontId="12" fillId="0" borderId="0" xfId="0" applyFont="1" applyAlignment="1">
      <alignment horizontal="left" wrapText="1"/>
    </xf>
    <xf numFmtId="0" fontId="4" fillId="0" borderId="0" xfId="0" applyFont="1" applyAlignment="1">
      <alignment horizontal="right"/>
    </xf>
    <xf numFmtId="0" fontId="39" fillId="0" borderId="0" xfId="0" applyFont="1" applyAlignment="1">
      <alignment horizontal="right"/>
    </xf>
    <xf numFmtId="0" fontId="40" fillId="0" borderId="0" xfId="0" applyFont="1" applyAlignment="1">
      <alignment horizontal="right"/>
    </xf>
    <xf numFmtId="0" fontId="2" fillId="0" borderId="0" xfId="0" applyFont="1" applyAlignment="1">
      <alignment horizontal="left" vertical="center" wrapText="1"/>
    </xf>
    <xf numFmtId="0" fontId="2" fillId="0" borderId="0" xfId="0" applyFont="1" applyAlignment="1">
      <alignment horizontal="left" wrapText="1"/>
    </xf>
    <xf numFmtId="0" fontId="9" fillId="0" borderId="0" xfId="4" applyFont="1" applyAlignment="1">
      <alignment horizontal="center"/>
    </xf>
    <xf numFmtId="0" fontId="9" fillId="0" borderId="0" xfId="4" applyFont="1" applyAlignment="1">
      <alignment horizontal="left"/>
    </xf>
    <xf numFmtId="0" fontId="14" fillId="0" borderId="0" xfId="4" applyFont="1" applyAlignment="1">
      <alignment horizontal="left"/>
    </xf>
    <xf numFmtId="0" fontId="2" fillId="0" borderId="0" xfId="4" applyFont="1" applyAlignment="1">
      <alignment horizontal="left"/>
    </xf>
    <xf numFmtId="0" fontId="14" fillId="0" borderId="0" xfId="0" applyFont="1" applyAlignment="1">
      <alignment horizontal="left"/>
    </xf>
    <xf numFmtId="0" fontId="9" fillId="0" borderId="0" xfId="0" applyFont="1" applyAlignment="1">
      <alignment horizontal="left"/>
    </xf>
  </cellXfs>
  <cellStyles count="6">
    <cellStyle name="Euro" xfId="1"/>
    <cellStyle name="Lien hypertexte" xfId="5" builtinId="8"/>
    <cellStyle name="Monétaire" xfId="2" builtinId="4"/>
    <cellStyle name="Normal" xfId="0" builtinId="0"/>
    <cellStyle name="Normal 2" xfId="4"/>
    <cellStyle name="Pourcentag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15"/>
  <sheetViews>
    <sheetView zoomScaleNormal="100" workbookViewId="0">
      <pane ySplit="1" topLeftCell="A2" activePane="bottomLeft" state="frozen"/>
      <selection pane="bottomLeft" activeCell="Z10" sqref="Z10"/>
    </sheetView>
  </sheetViews>
  <sheetFormatPr baseColWidth="10" defaultRowHeight="12.75" x14ac:dyDescent="0.2"/>
  <cols>
    <col min="1" max="1" width="30.5703125" bestFit="1" customWidth="1"/>
    <col min="3" max="3" width="14" bestFit="1" customWidth="1"/>
  </cols>
  <sheetData>
    <row r="1" spans="1:26" s="155" customFormat="1" ht="46.5" customHeight="1" x14ac:dyDescent="0.2">
      <c r="A1" s="155" t="s">
        <v>124</v>
      </c>
      <c r="Z1" t="s">
        <v>126</v>
      </c>
    </row>
    <row r="2" spans="1:26" x14ac:dyDescent="0.2">
      <c r="A2" s="154" t="s">
        <v>119</v>
      </c>
      <c r="C2" s="156"/>
      <c r="Z2" s="156"/>
    </row>
    <row r="3" spans="1:26" x14ac:dyDescent="0.2">
      <c r="A3" s="154" t="s">
        <v>125</v>
      </c>
    </row>
    <row r="4" spans="1:26" x14ac:dyDescent="0.2">
      <c r="A4" s="154" t="s">
        <v>120</v>
      </c>
      <c r="B4" s="156"/>
    </row>
    <row r="5" spans="1:26" x14ac:dyDescent="0.2">
      <c r="A5" s="154" t="s">
        <v>121</v>
      </c>
    </row>
    <row r="6" spans="1:26" x14ac:dyDescent="0.2">
      <c r="A6" s="154" t="s">
        <v>122</v>
      </c>
    </row>
    <row r="7" spans="1:26" x14ac:dyDescent="0.2">
      <c r="A7" s="154" t="s">
        <v>86</v>
      </c>
    </row>
    <row r="8" spans="1:26" x14ac:dyDescent="0.2">
      <c r="A8" s="154" t="s">
        <v>102</v>
      </c>
    </row>
    <row r="9" spans="1:26" x14ac:dyDescent="0.2">
      <c r="A9" s="154" t="s">
        <v>123</v>
      </c>
    </row>
    <row r="10" spans="1:26" x14ac:dyDescent="0.2">
      <c r="A10" s="154" t="s">
        <v>117</v>
      </c>
      <c r="Z10" s="156"/>
    </row>
    <row r="11" spans="1:26" x14ac:dyDescent="0.2">
      <c r="A11" s="154"/>
    </row>
    <row r="12" spans="1:26" x14ac:dyDescent="0.2">
      <c r="A12" s="154"/>
    </row>
    <row r="13" spans="1:26" x14ac:dyDescent="0.2">
      <c r="A13" s="154"/>
    </row>
    <row r="14" spans="1:26" x14ac:dyDescent="0.2">
      <c r="A14" s="154"/>
    </row>
    <row r="15" spans="1:26" x14ac:dyDescent="0.2">
      <c r="A15" s="154"/>
    </row>
  </sheetData>
  <sortState ref="Z1:Z1048575">
    <sortCondition ref="Z1"/>
  </sortState>
  <hyperlinks>
    <hyperlink ref="A2" location="'MENU'!A1" display="MENU"/>
    <hyperlink ref="A3" location="'1ère PAGE CONTRAT'!A1" display="1ère PAGE CONTRAT"/>
    <hyperlink ref="A4" location="'DEVIS'!A1" display="DEVIS"/>
    <hyperlink ref="A5" location="'CONDITIONS GENERALES'!A1" display="CONDITIONS GENERALES"/>
    <hyperlink ref="A6" location="'RECAP AVEC PERMANANCE'!A1" display="RECAP AVEC PERMANANCE"/>
    <hyperlink ref="A7" location="'ADOUCISSEUR'!A1" display="ADOUCISSEUR"/>
    <hyperlink ref="A8" location="'AEROTHERME GAZ'!A1" display="AEROTHERME GAZ"/>
    <hyperlink ref="A9" location="'PAC'!A1" display="PAC"/>
    <hyperlink ref="A10" location="'CLIMATISATION'!A1" display="CLIMATISATION"/>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73"/>
  <sheetViews>
    <sheetView view="pageBreakPreview" zoomScaleNormal="100" zoomScaleSheetLayoutView="100" workbookViewId="0">
      <selection activeCell="A24" sqref="A24"/>
    </sheetView>
  </sheetViews>
  <sheetFormatPr baseColWidth="10" defaultRowHeight="12.75" x14ac:dyDescent="0.2"/>
  <cols>
    <col min="1" max="1" width="36.5703125" customWidth="1"/>
    <col min="2" max="2" width="4.7109375" customWidth="1"/>
    <col min="3" max="3" width="8.7109375" customWidth="1"/>
    <col min="4" max="4" width="10.85546875" customWidth="1"/>
    <col min="5" max="5" width="12.85546875" customWidth="1"/>
    <col min="6" max="6" width="10.140625" bestFit="1" customWidth="1"/>
    <col min="7" max="7" width="8.7109375" customWidth="1"/>
    <col min="8" max="8" width="7.140625" customWidth="1"/>
    <col min="9" max="9" width="12" customWidth="1"/>
  </cols>
  <sheetData>
    <row r="1" spans="1:13" x14ac:dyDescent="0.2">
      <c r="A1" s="92" t="str">
        <f>IF($K$6=1,'1ère PAGE CONTRAT'!B6,IF($K$6=2,#REF!,"NUMERO ?"))</f>
        <v>TEST EXCEL PRATIQUE</v>
      </c>
      <c r="B1" s="20"/>
      <c r="K1" s="64" t="s">
        <v>50</v>
      </c>
    </row>
    <row r="2" spans="1:13" ht="15.75" x14ac:dyDescent="0.2">
      <c r="A2" s="92" t="str">
        <f>IF($K$6=1,'1ère PAGE CONTRAT'!B7,IF($K$6=2,#REF!,"NUMERO ?"))</f>
        <v>7 RUE DU TEST</v>
      </c>
      <c r="B2" s="20"/>
      <c r="C2" s="91"/>
      <c r="D2" s="91"/>
      <c r="E2" s="91"/>
      <c r="F2" s="18"/>
      <c r="G2" s="170" t="str">
        <f>IF($K$6=1,'1ère PAGE CONTRAT'!B13,IF($K$6=2,#REF!,"NUMERO ?"))</f>
        <v>Le Mans, le</v>
      </c>
      <c r="H2" s="170"/>
      <c r="I2" s="99" t="str">
        <f>IF($K$6=1,TEXT('1ère PAGE CONTRAT'!C13,"jj/mm/aaaa"),IF($K$6=2,TEXT(#REF!,"jj/mm/aaaa"),"NUMERO ?"))</f>
        <v>21/04/2015</v>
      </c>
    </row>
    <row r="3" spans="1:13" ht="15.75" x14ac:dyDescent="0.2">
      <c r="A3" s="92" t="str">
        <f>IF($K$6=1,'1ère PAGE CONTRAT'!B8,IF($K$6=2,#REF!,"NUMERO ?"))</f>
        <v>72038 TEST</v>
      </c>
      <c r="B3" s="20"/>
      <c r="C3" s="62"/>
      <c r="D3" s="62"/>
      <c r="E3" s="62"/>
      <c r="F3" s="18"/>
      <c r="G3" s="18"/>
      <c r="H3" s="18"/>
      <c r="I3" s="60"/>
      <c r="K3" s="13" t="s">
        <v>42</v>
      </c>
      <c r="M3" s="65">
        <v>42103</v>
      </c>
    </row>
    <row r="4" spans="1:13" ht="15.75" x14ac:dyDescent="0.2">
      <c r="A4" s="92">
        <f>IF($K$6=1,'1ère PAGE CONTRAT'!B9,IF($K$6=2,#REF!,"NUMERO ?"))</f>
        <v>0</v>
      </c>
      <c r="B4" s="20"/>
      <c r="C4" s="62"/>
      <c r="D4" s="62"/>
      <c r="E4" s="62"/>
      <c r="F4" s="18"/>
      <c r="G4" s="18"/>
      <c r="H4" s="18"/>
      <c r="I4" s="60"/>
      <c r="K4" s="69" t="s">
        <v>44</v>
      </c>
    </row>
    <row r="5" spans="1:13" ht="16.5" thickBot="1" x14ac:dyDescent="0.25">
      <c r="A5" s="92">
        <f>IF($K$6=1,'1ère PAGE CONTRAT'!B10,IF($K$6=2,#REF!,"NUMERO ?"))</f>
        <v>0</v>
      </c>
      <c r="B5" s="20"/>
      <c r="C5" s="21"/>
      <c r="D5" s="100"/>
      <c r="E5" s="100"/>
      <c r="F5" s="93"/>
      <c r="G5" s="21"/>
      <c r="H5" s="21"/>
      <c r="I5" s="20"/>
    </row>
    <row r="6" spans="1:13" ht="17.25" thickTop="1" thickBot="1" x14ac:dyDescent="0.25">
      <c r="A6" s="92" t="str">
        <f>IF($K$6=1,'1ère PAGE CONTRAT'!B11,IF($K$6=2,#REF!,"NUMERO ?"))</f>
        <v>A l'attention de SAUSSEREAU</v>
      </c>
      <c r="B6" s="20"/>
      <c r="C6" s="22"/>
      <c r="D6" s="20"/>
      <c r="E6" s="22"/>
      <c r="F6" s="22"/>
      <c r="G6" s="20"/>
      <c r="H6" s="22"/>
      <c r="I6" s="20"/>
      <c r="K6" s="68">
        <v>1</v>
      </c>
    </row>
    <row r="7" spans="1:13" ht="14.25" thickTop="1" thickBot="1" x14ac:dyDescent="0.25">
      <c r="A7" s="92">
        <f>IF($K$6=1,'1ère PAGE CONTRAT'!B12,IF($K$6=2,#REF!,"NUMERO ?"))</f>
        <v>0</v>
      </c>
      <c r="B7" s="20"/>
      <c r="C7" s="19"/>
      <c r="D7" s="96"/>
      <c r="E7" s="97"/>
      <c r="F7" s="19"/>
      <c r="G7" s="60"/>
      <c r="H7" s="19"/>
      <c r="I7" s="60"/>
    </row>
    <row r="8" spans="1:13" x14ac:dyDescent="0.2">
      <c r="A8" s="164" t="str">
        <f>"DEVIS CONTRAT D'ENTRETIEN N° "&amp;IF($K$6=1,'1ère PAGE CONTRAT'!C23,IF($K$6=2,#REF!,"NUMERO ?"))</f>
        <v>DEVIS CONTRAT D'ENTRETIEN N° 1236</v>
      </c>
      <c r="B8" s="165"/>
      <c r="C8" s="165"/>
      <c r="D8" s="165"/>
      <c r="E8" s="165"/>
      <c r="F8" s="165"/>
      <c r="G8" s="165"/>
      <c r="H8" s="165"/>
      <c r="I8" s="166"/>
    </row>
    <row r="9" spans="1:13" ht="13.5" thickBot="1" x14ac:dyDescent="0.25">
      <c r="A9" s="167"/>
      <c r="B9" s="168"/>
      <c r="C9" s="168"/>
      <c r="D9" s="168"/>
      <c r="E9" s="168"/>
      <c r="F9" s="168"/>
      <c r="G9" s="168"/>
      <c r="H9" s="168"/>
      <c r="I9" s="169"/>
    </row>
    <row r="10" spans="1:13" x14ac:dyDescent="0.2">
      <c r="A10" s="94" t="s">
        <v>19</v>
      </c>
      <c r="B10" s="23" t="s">
        <v>18</v>
      </c>
      <c r="C10" s="23" t="s">
        <v>20</v>
      </c>
      <c r="D10" s="94" t="s">
        <v>21</v>
      </c>
      <c r="E10" s="23" t="s">
        <v>22</v>
      </c>
      <c r="F10" s="23" t="s">
        <v>23</v>
      </c>
      <c r="G10" s="95" t="s">
        <v>24</v>
      </c>
      <c r="H10" s="95" t="s">
        <v>25</v>
      </c>
      <c r="I10" s="98" t="s">
        <v>26</v>
      </c>
    </row>
    <row r="11" spans="1:13" x14ac:dyDescent="0.2">
      <c r="A11" s="24"/>
      <c r="B11" s="25"/>
      <c r="C11" s="25"/>
      <c r="D11" s="26"/>
      <c r="E11" s="27">
        <f>C11*D11</f>
        <v>0</v>
      </c>
      <c r="F11" s="28"/>
      <c r="G11" s="25"/>
      <c r="H11" s="29">
        <f>G11*C11</f>
        <v>0</v>
      </c>
      <c r="I11" s="30">
        <f t="shared" ref="I11:I26" si="0">((E11*(1+$D$56))+(F11*(1+$D$57))+H11*($D$50+$D$58))*((1+$D$62))+(X11*$G$66)</f>
        <v>0</v>
      </c>
    </row>
    <row r="12" spans="1:13" x14ac:dyDescent="0.2">
      <c r="A12" s="31"/>
      <c r="B12" s="25"/>
      <c r="C12" s="25"/>
      <c r="D12" s="26"/>
      <c r="E12" s="27">
        <f t="shared" ref="E12:E44" si="1">C12*D12</f>
        <v>0</v>
      </c>
      <c r="F12" s="28"/>
      <c r="G12" s="25"/>
      <c r="H12" s="29">
        <f t="shared" ref="H12:H44" si="2">G12*C12</f>
        <v>0</v>
      </c>
      <c r="I12" s="30">
        <f t="shared" si="0"/>
        <v>0</v>
      </c>
    </row>
    <row r="13" spans="1:13" x14ac:dyDescent="0.2">
      <c r="A13" s="31"/>
      <c r="B13" s="25"/>
      <c r="C13" s="25"/>
      <c r="D13" s="26"/>
      <c r="E13" s="27">
        <f t="shared" si="1"/>
        <v>0</v>
      </c>
      <c r="F13" s="28"/>
      <c r="G13" s="25"/>
      <c r="H13" s="29">
        <f t="shared" si="2"/>
        <v>0</v>
      </c>
      <c r="I13" s="30">
        <f t="shared" si="0"/>
        <v>0</v>
      </c>
    </row>
    <row r="14" spans="1:13" x14ac:dyDescent="0.2">
      <c r="A14" s="31"/>
      <c r="B14" s="25"/>
      <c r="C14" s="25"/>
      <c r="D14" s="26"/>
      <c r="E14" s="27">
        <f t="shared" si="1"/>
        <v>0</v>
      </c>
      <c r="F14" s="28"/>
      <c r="G14" s="25"/>
      <c r="H14" s="29">
        <f t="shared" si="2"/>
        <v>0</v>
      </c>
      <c r="I14" s="30">
        <f t="shared" si="0"/>
        <v>0</v>
      </c>
    </row>
    <row r="15" spans="1:13" x14ac:dyDescent="0.2">
      <c r="A15" s="31"/>
      <c r="B15" s="25"/>
      <c r="C15" s="25"/>
      <c r="D15" s="26"/>
      <c r="E15" s="27">
        <f t="shared" si="1"/>
        <v>0</v>
      </c>
      <c r="F15" s="28"/>
      <c r="G15" s="25"/>
      <c r="H15" s="29">
        <f t="shared" si="2"/>
        <v>0</v>
      </c>
      <c r="I15" s="30">
        <f t="shared" si="0"/>
        <v>0</v>
      </c>
    </row>
    <row r="16" spans="1:13" x14ac:dyDescent="0.2">
      <c r="A16" s="31"/>
      <c r="B16" s="25"/>
      <c r="C16" s="25"/>
      <c r="D16" s="26"/>
      <c r="E16" s="27">
        <f t="shared" si="1"/>
        <v>0</v>
      </c>
      <c r="F16" s="28"/>
      <c r="G16" s="25"/>
      <c r="H16" s="29">
        <f t="shared" si="2"/>
        <v>0</v>
      </c>
      <c r="I16" s="30">
        <f t="shared" si="0"/>
        <v>0</v>
      </c>
    </row>
    <row r="17" spans="1:9" x14ac:dyDescent="0.2">
      <c r="A17" s="31"/>
      <c r="B17" s="25"/>
      <c r="C17" s="25"/>
      <c r="D17" s="26"/>
      <c r="E17" s="27">
        <f t="shared" si="1"/>
        <v>0</v>
      </c>
      <c r="F17" s="28"/>
      <c r="G17" s="25"/>
      <c r="H17" s="29">
        <f t="shared" si="2"/>
        <v>0</v>
      </c>
      <c r="I17" s="30">
        <f t="shared" si="0"/>
        <v>0</v>
      </c>
    </row>
    <row r="18" spans="1:9" x14ac:dyDescent="0.2">
      <c r="A18" s="31"/>
      <c r="B18" s="25"/>
      <c r="C18" s="25"/>
      <c r="D18" s="26"/>
      <c r="E18" s="27">
        <f t="shared" si="1"/>
        <v>0</v>
      </c>
      <c r="F18" s="28"/>
      <c r="G18" s="25"/>
      <c r="H18" s="29">
        <f t="shared" si="2"/>
        <v>0</v>
      </c>
      <c r="I18" s="30">
        <f t="shared" si="0"/>
        <v>0</v>
      </c>
    </row>
    <row r="19" spans="1:9" x14ac:dyDescent="0.2">
      <c r="A19" s="31"/>
      <c r="B19" s="25"/>
      <c r="C19" s="25"/>
      <c r="D19" s="26"/>
      <c r="E19" s="27">
        <f t="shared" si="1"/>
        <v>0</v>
      </c>
      <c r="F19" s="28"/>
      <c r="G19" s="25"/>
      <c r="H19" s="29">
        <f t="shared" si="2"/>
        <v>0</v>
      </c>
      <c r="I19" s="30">
        <f t="shared" si="0"/>
        <v>0</v>
      </c>
    </row>
    <row r="20" spans="1:9" x14ac:dyDescent="0.2">
      <c r="A20" s="31"/>
      <c r="B20" s="25"/>
      <c r="C20" s="25"/>
      <c r="D20" s="26"/>
      <c r="E20" s="27">
        <f t="shared" si="1"/>
        <v>0</v>
      </c>
      <c r="F20" s="28"/>
      <c r="G20" s="25"/>
      <c r="H20" s="29">
        <f t="shared" si="2"/>
        <v>0</v>
      </c>
      <c r="I20" s="30">
        <f t="shared" si="0"/>
        <v>0</v>
      </c>
    </row>
    <row r="21" spans="1:9" x14ac:dyDescent="0.2">
      <c r="A21" s="31"/>
      <c r="B21" s="25"/>
      <c r="C21" s="25"/>
      <c r="D21" s="26"/>
      <c r="E21" s="27">
        <f t="shared" si="1"/>
        <v>0</v>
      </c>
      <c r="F21" s="28"/>
      <c r="G21" s="25"/>
      <c r="H21" s="29">
        <f t="shared" si="2"/>
        <v>0</v>
      </c>
      <c r="I21" s="30">
        <f t="shared" si="0"/>
        <v>0</v>
      </c>
    </row>
    <row r="22" spans="1:9" x14ac:dyDescent="0.2">
      <c r="A22" s="31"/>
      <c r="B22" s="25"/>
      <c r="C22" s="25"/>
      <c r="D22" s="26"/>
      <c r="E22" s="27">
        <f t="shared" si="1"/>
        <v>0</v>
      </c>
      <c r="F22" s="28"/>
      <c r="G22" s="25"/>
      <c r="H22" s="29">
        <f t="shared" si="2"/>
        <v>0</v>
      </c>
      <c r="I22" s="30">
        <f t="shared" si="0"/>
        <v>0</v>
      </c>
    </row>
    <row r="23" spans="1:9" x14ac:dyDescent="0.2">
      <c r="A23" s="31"/>
      <c r="B23" s="25"/>
      <c r="C23" s="25"/>
      <c r="D23" s="26"/>
      <c r="E23" s="27">
        <f t="shared" si="1"/>
        <v>0</v>
      </c>
      <c r="F23" s="28"/>
      <c r="G23" s="25"/>
      <c r="H23" s="29">
        <f t="shared" si="2"/>
        <v>0</v>
      </c>
      <c r="I23" s="30">
        <f t="shared" si="0"/>
        <v>0</v>
      </c>
    </row>
    <row r="24" spans="1:9" x14ac:dyDescent="0.2">
      <c r="A24" s="31"/>
      <c r="B24" s="25"/>
      <c r="C24" s="25"/>
      <c r="D24" s="26"/>
      <c r="E24" s="27">
        <f t="shared" si="1"/>
        <v>0</v>
      </c>
      <c r="F24" s="28"/>
      <c r="G24" s="25"/>
      <c r="H24" s="29">
        <f t="shared" si="2"/>
        <v>0</v>
      </c>
      <c r="I24" s="30">
        <f t="shared" si="0"/>
        <v>0</v>
      </c>
    </row>
    <row r="25" spans="1:9" x14ac:dyDescent="0.2">
      <c r="A25" s="31"/>
      <c r="B25" s="25"/>
      <c r="C25" s="25"/>
      <c r="D25" s="26"/>
      <c r="E25" s="27">
        <f t="shared" si="1"/>
        <v>0</v>
      </c>
      <c r="F25" s="28"/>
      <c r="G25" s="25"/>
      <c r="H25" s="29">
        <f t="shared" si="2"/>
        <v>0</v>
      </c>
      <c r="I25" s="30">
        <f t="shared" si="0"/>
        <v>0</v>
      </c>
    </row>
    <row r="26" spans="1:9" x14ac:dyDescent="0.2">
      <c r="A26" s="31"/>
      <c r="B26" s="25"/>
      <c r="C26" s="25"/>
      <c r="D26" s="26"/>
      <c r="E26" s="27">
        <f t="shared" si="1"/>
        <v>0</v>
      </c>
      <c r="F26" s="28"/>
      <c r="G26" s="25"/>
      <c r="H26" s="29">
        <f t="shared" si="2"/>
        <v>0</v>
      </c>
      <c r="I26" s="30">
        <f t="shared" si="0"/>
        <v>0</v>
      </c>
    </row>
    <row r="27" spans="1:9" x14ac:dyDescent="0.2">
      <c r="A27" s="31"/>
      <c r="B27" s="25"/>
      <c r="C27" s="25"/>
      <c r="D27" s="26"/>
      <c r="E27" s="27">
        <f t="shared" ref="E27:E43" si="3">C27*D27</f>
        <v>0</v>
      </c>
      <c r="F27" s="28"/>
      <c r="G27" s="25"/>
      <c r="H27" s="29">
        <f t="shared" ref="H27:H43" si="4">G27*C27</f>
        <v>0</v>
      </c>
      <c r="I27" s="30">
        <f t="shared" ref="I27:I43" si="5">((E27*(1+$D$56))+(F27*(1+$D$57))+H27*($D$50+$D$58))*((1+$D$62))+(X27*$G$66)</f>
        <v>0</v>
      </c>
    </row>
    <row r="28" spans="1:9" x14ac:dyDescent="0.2">
      <c r="A28" s="31"/>
      <c r="B28" s="25"/>
      <c r="C28" s="25"/>
      <c r="D28" s="26"/>
      <c r="E28" s="27">
        <f t="shared" si="3"/>
        <v>0</v>
      </c>
      <c r="F28" s="28"/>
      <c r="G28" s="25"/>
      <c r="H28" s="29">
        <f t="shared" si="4"/>
        <v>0</v>
      </c>
      <c r="I28" s="30">
        <f t="shared" si="5"/>
        <v>0</v>
      </c>
    </row>
    <row r="29" spans="1:9" x14ac:dyDescent="0.2">
      <c r="A29" s="31"/>
      <c r="B29" s="25"/>
      <c r="C29" s="25"/>
      <c r="D29" s="26"/>
      <c r="E29" s="27">
        <f t="shared" si="3"/>
        <v>0</v>
      </c>
      <c r="F29" s="28"/>
      <c r="G29" s="25"/>
      <c r="H29" s="29">
        <f t="shared" si="4"/>
        <v>0</v>
      </c>
      <c r="I29" s="30">
        <f t="shared" si="5"/>
        <v>0</v>
      </c>
    </row>
    <row r="30" spans="1:9" x14ac:dyDescent="0.2">
      <c r="A30" s="31"/>
      <c r="B30" s="25"/>
      <c r="C30" s="25"/>
      <c r="D30" s="26"/>
      <c r="E30" s="27">
        <f t="shared" si="3"/>
        <v>0</v>
      </c>
      <c r="F30" s="28"/>
      <c r="G30" s="25"/>
      <c r="H30" s="29">
        <f t="shared" si="4"/>
        <v>0</v>
      </c>
      <c r="I30" s="30">
        <f t="shared" si="5"/>
        <v>0</v>
      </c>
    </row>
    <row r="31" spans="1:9" x14ac:dyDescent="0.2">
      <c r="A31" s="31"/>
      <c r="B31" s="25"/>
      <c r="C31" s="25"/>
      <c r="D31" s="26"/>
      <c r="E31" s="27">
        <f t="shared" si="3"/>
        <v>0</v>
      </c>
      <c r="F31" s="28"/>
      <c r="G31" s="25"/>
      <c r="H31" s="29">
        <f t="shared" si="4"/>
        <v>0</v>
      </c>
      <c r="I31" s="30">
        <f t="shared" si="5"/>
        <v>0</v>
      </c>
    </row>
    <row r="32" spans="1:9" x14ac:dyDescent="0.2">
      <c r="A32" s="31"/>
      <c r="B32" s="25"/>
      <c r="C32" s="25"/>
      <c r="D32" s="26"/>
      <c r="E32" s="27">
        <f t="shared" si="3"/>
        <v>0</v>
      </c>
      <c r="F32" s="28"/>
      <c r="G32" s="25"/>
      <c r="H32" s="29">
        <f t="shared" si="4"/>
        <v>0</v>
      </c>
      <c r="I32" s="30">
        <f t="shared" si="5"/>
        <v>0</v>
      </c>
    </row>
    <row r="33" spans="1:9" x14ac:dyDescent="0.2">
      <c r="A33" s="31"/>
      <c r="B33" s="25"/>
      <c r="C33" s="25"/>
      <c r="D33" s="26"/>
      <c r="E33" s="27">
        <f t="shared" si="3"/>
        <v>0</v>
      </c>
      <c r="F33" s="28"/>
      <c r="G33" s="25"/>
      <c r="H33" s="29">
        <f t="shared" si="4"/>
        <v>0</v>
      </c>
      <c r="I33" s="30">
        <f t="shared" si="5"/>
        <v>0</v>
      </c>
    </row>
    <row r="34" spans="1:9" x14ac:dyDescent="0.2">
      <c r="A34" s="31"/>
      <c r="B34" s="25"/>
      <c r="C34" s="25"/>
      <c r="D34" s="26"/>
      <c r="E34" s="27">
        <f t="shared" si="3"/>
        <v>0</v>
      </c>
      <c r="F34" s="28"/>
      <c r="G34" s="25"/>
      <c r="H34" s="29">
        <f t="shared" si="4"/>
        <v>0</v>
      </c>
      <c r="I34" s="30">
        <f t="shared" si="5"/>
        <v>0</v>
      </c>
    </row>
    <row r="35" spans="1:9" x14ac:dyDescent="0.2">
      <c r="A35" s="31"/>
      <c r="B35" s="25"/>
      <c r="C35" s="25"/>
      <c r="D35" s="26"/>
      <c r="E35" s="27">
        <f t="shared" si="3"/>
        <v>0</v>
      </c>
      <c r="F35" s="28"/>
      <c r="G35" s="25"/>
      <c r="H35" s="29">
        <f t="shared" si="4"/>
        <v>0</v>
      </c>
      <c r="I35" s="30">
        <f t="shared" si="5"/>
        <v>0</v>
      </c>
    </row>
    <row r="36" spans="1:9" x14ac:dyDescent="0.2">
      <c r="A36" s="31"/>
      <c r="B36" s="25"/>
      <c r="C36" s="25"/>
      <c r="D36" s="26"/>
      <c r="E36" s="27">
        <f t="shared" si="3"/>
        <v>0</v>
      </c>
      <c r="F36" s="28"/>
      <c r="G36" s="25"/>
      <c r="H36" s="29">
        <f t="shared" si="4"/>
        <v>0</v>
      </c>
      <c r="I36" s="30">
        <f t="shared" si="5"/>
        <v>0</v>
      </c>
    </row>
    <row r="37" spans="1:9" x14ac:dyDescent="0.2">
      <c r="A37" s="31"/>
      <c r="B37" s="25"/>
      <c r="C37" s="25"/>
      <c r="D37" s="26"/>
      <c r="E37" s="27">
        <f t="shared" si="3"/>
        <v>0</v>
      </c>
      <c r="F37" s="28"/>
      <c r="G37" s="25"/>
      <c r="H37" s="29">
        <f t="shared" si="4"/>
        <v>0</v>
      </c>
      <c r="I37" s="30">
        <f t="shared" si="5"/>
        <v>0</v>
      </c>
    </row>
    <row r="38" spans="1:9" x14ac:dyDescent="0.2">
      <c r="A38" s="31"/>
      <c r="B38" s="25"/>
      <c r="C38" s="25"/>
      <c r="D38" s="26"/>
      <c r="E38" s="27">
        <f t="shared" si="3"/>
        <v>0</v>
      </c>
      <c r="F38" s="28"/>
      <c r="G38" s="25"/>
      <c r="H38" s="29">
        <f t="shared" si="4"/>
        <v>0</v>
      </c>
      <c r="I38" s="30">
        <f t="shared" si="5"/>
        <v>0</v>
      </c>
    </row>
    <row r="39" spans="1:9" x14ac:dyDescent="0.2">
      <c r="A39" s="31"/>
      <c r="B39" s="25"/>
      <c r="C39" s="25"/>
      <c r="D39" s="26"/>
      <c r="E39" s="27">
        <f t="shared" si="3"/>
        <v>0</v>
      </c>
      <c r="F39" s="28"/>
      <c r="G39" s="25"/>
      <c r="H39" s="29">
        <f t="shared" si="4"/>
        <v>0</v>
      </c>
      <c r="I39" s="30">
        <f t="shared" si="5"/>
        <v>0</v>
      </c>
    </row>
    <row r="40" spans="1:9" x14ac:dyDescent="0.2">
      <c r="A40" s="31"/>
      <c r="B40" s="25"/>
      <c r="C40" s="25"/>
      <c r="D40" s="26"/>
      <c r="E40" s="27">
        <f t="shared" si="3"/>
        <v>0</v>
      </c>
      <c r="F40" s="28"/>
      <c r="G40" s="25"/>
      <c r="H40" s="29">
        <f t="shared" si="4"/>
        <v>0</v>
      </c>
      <c r="I40" s="30">
        <f t="shared" si="5"/>
        <v>0</v>
      </c>
    </row>
    <row r="41" spans="1:9" x14ac:dyDescent="0.2">
      <c r="A41" s="31"/>
      <c r="B41" s="25"/>
      <c r="C41" s="25"/>
      <c r="D41" s="26"/>
      <c r="E41" s="27">
        <f t="shared" si="3"/>
        <v>0</v>
      </c>
      <c r="F41" s="28"/>
      <c r="G41" s="25"/>
      <c r="H41" s="29">
        <f t="shared" si="4"/>
        <v>0</v>
      </c>
      <c r="I41" s="30">
        <f t="shared" si="5"/>
        <v>0</v>
      </c>
    </row>
    <row r="42" spans="1:9" x14ac:dyDescent="0.2">
      <c r="A42" s="31"/>
      <c r="B42" s="25"/>
      <c r="C42" s="25"/>
      <c r="D42" s="26"/>
      <c r="E42" s="27">
        <f t="shared" si="3"/>
        <v>0</v>
      </c>
      <c r="F42" s="28"/>
      <c r="G42" s="25"/>
      <c r="H42" s="29">
        <f t="shared" si="4"/>
        <v>0</v>
      </c>
      <c r="I42" s="30">
        <f t="shared" si="5"/>
        <v>0</v>
      </c>
    </row>
    <row r="43" spans="1:9" x14ac:dyDescent="0.2">
      <c r="A43" s="31"/>
      <c r="B43" s="25"/>
      <c r="C43" s="25"/>
      <c r="D43" s="26"/>
      <c r="E43" s="27">
        <f t="shared" si="3"/>
        <v>0</v>
      </c>
      <c r="F43" s="28"/>
      <c r="G43" s="25"/>
      <c r="H43" s="29">
        <f t="shared" si="4"/>
        <v>0</v>
      </c>
      <c r="I43" s="30">
        <f t="shared" si="5"/>
        <v>0</v>
      </c>
    </row>
    <row r="44" spans="1:9" x14ac:dyDescent="0.2">
      <c r="A44" s="32"/>
      <c r="B44" s="33"/>
      <c r="C44" s="33"/>
      <c r="D44" s="34"/>
      <c r="E44" s="72">
        <f t="shared" si="1"/>
        <v>0</v>
      </c>
      <c r="F44" s="35"/>
      <c r="G44" s="33"/>
      <c r="H44" s="36">
        <f t="shared" si="2"/>
        <v>0</v>
      </c>
      <c r="I44" s="73">
        <f>((E44*(1+$D$56))+(F44*(1+$D$57))+H44*($D$50+$D$58))*((1+$D$62))+(X44*$G$66)</f>
        <v>0</v>
      </c>
    </row>
    <row r="45" spans="1:9" x14ac:dyDescent="0.2">
      <c r="A45" s="60"/>
      <c r="B45" s="60"/>
      <c r="C45" s="60"/>
      <c r="D45" s="37"/>
      <c r="E45" s="38" t="s">
        <v>27</v>
      </c>
      <c r="F45" s="38" t="s">
        <v>28</v>
      </c>
      <c r="G45" s="39"/>
      <c r="H45" s="38" t="s">
        <v>29</v>
      </c>
      <c r="I45" s="40"/>
    </row>
    <row r="46" spans="1:9" x14ac:dyDescent="0.2">
      <c r="A46" s="60"/>
      <c r="B46" s="60"/>
      <c r="C46" s="41"/>
      <c r="D46" s="42" t="s">
        <v>30</v>
      </c>
      <c r="E46" s="43">
        <f>+SUM(E11:E44)</f>
        <v>0</v>
      </c>
      <c r="F46" s="43">
        <f>+SUM(F11:F44)</f>
        <v>0</v>
      </c>
      <c r="G46" s="43"/>
      <c r="H46" s="43">
        <f>+SUM(H11:H44)</f>
        <v>0</v>
      </c>
      <c r="I46" s="44">
        <f>+SUM(I11:I44)</f>
        <v>0</v>
      </c>
    </row>
    <row r="47" spans="1:9" x14ac:dyDescent="0.2">
      <c r="A47" s="60"/>
      <c r="B47" s="60"/>
      <c r="C47" s="41"/>
      <c r="D47" s="42"/>
      <c r="E47" s="43"/>
      <c r="F47" s="43"/>
      <c r="G47" s="43"/>
      <c r="H47" s="43"/>
      <c r="I47" s="45"/>
    </row>
    <row r="48" spans="1:9" x14ac:dyDescent="0.2">
      <c r="A48" s="176" t="s">
        <v>46</v>
      </c>
      <c r="B48" s="60"/>
      <c r="C48" s="60"/>
      <c r="D48" s="60"/>
      <c r="E48" s="15"/>
      <c r="F48" s="15"/>
      <c r="G48" s="60"/>
      <c r="H48" s="60"/>
      <c r="I48" s="60"/>
    </row>
    <row r="49" spans="1:9" x14ac:dyDescent="0.2">
      <c r="A49" s="177"/>
      <c r="B49" s="60"/>
      <c r="C49" s="60"/>
      <c r="D49" s="60"/>
      <c r="E49" s="15"/>
      <c r="F49" s="15"/>
      <c r="G49" s="60"/>
      <c r="H49" s="60"/>
      <c r="I49" s="60"/>
    </row>
    <row r="50" spans="1:9" x14ac:dyDescent="0.2">
      <c r="A50" s="82"/>
      <c r="B50" s="60"/>
      <c r="C50" s="60" t="s">
        <v>29</v>
      </c>
      <c r="D50" s="78">
        <v>28</v>
      </c>
      <c r="E50" s="47">
        <f>+D50*H46</f>
        <v>0</v>
      </c>
      <c r="F50" s="48"/>
      <c r="G50" s="60"/>
      <c r="H50" s="49"/>
      <c r="I50" s="60"/>
    </row>
    <row r="51" spans="1:9" x14ac:dyDescent="0.2">
      <c r="A51" s="83"/>
      <c r="B51" s="60"/>
      <c r="C51" s="60"/>
      <c r="D51" s="60"/>
      <c r="E51" s="50"/>
      <c r="F51" s="50"/>
      <c r="G51" s="60"/>
      <c r="H51" s="51"/>
      <c r="I51" s="60"/>
    </row>
    <row r="52" spans="1:9" x14ac:dyDescent="0.2">
      <c r="A52" s="90" t="str">
        <f>"Déboursé sec réel (L.S.E) = "&amp;E52&amp;" €"</f>
        <v>Déboursé sec réel (L.S.E) = 0 €</v>
      </c>
      <c r="B52" s="60"/>
      <c r="C52" s="60" t="s">
        <v>31</v>
      </c>
      <c r="D52" s="60"/>
      <c r="E52" s="52">
        <f>+E46+E50+F46</f>
        <v>0</v>
      </c>
      <c r="F52" s="52"/>
      <c r="G52" s="60"/>
      <c r="H52" s="51"/>
      <c r="I52" s="60"/>
    </row>
    <row r="53" spans="1:9" x14ac:dyDescent="0.2">
      <c r="A53" s="85">
        <v>0.2</v>
      </c>
      <c r="B53" s="60"/>
      <c r="C53" s="60"/>
      <c r="D53" s="60"/>
      <c r="E53" s="52"/>
      <c r="F53" s="52"/>
      <c r="G53" s="60"/>
      <c r="H53" s="51"/>
      <c r="I53" s="60"/>
    </row>
    <row r="54" spans="1:9" x14ac:dyDescent="0.2">
      <c r="A54" s="85">
        <v>0.05</v>
      </c>
      <c r="B54" s="60"/>
      <c r="C54" s="60"/>
      <c r="D54" s="60"/>
      <c r="E54" s="52"/>
      <c r="F54" s="52"/>
      <c r="G54" s="60"/>
      <c r="H54" s="51"/>
      <c r="I54" s="60"/>
    </row>
    <row r="55" spans="1:9" ht="15" x14ac:dyDescent="0.2">
      <c r="A55" s="85">
        <v>1.17</v>
      </c>
      <c r="B55" s="70"/>
      <c r="C55" s="60"/>
      <c r="D55" s="60"/>
      <c r="E55" s="50"/>
      <c r="F55" s="50"/>
      <c r="G55" s="60"/>
      <c r="H55" s="51"/>
      <c r="I55" s="60"/>
    </row>
    <row r="56" spans="1:9" x14ac:dyDescent="0.2">
      <c r="A56" s="84" t="str">
        <f>"FG/matériaux réel (L.S.E) = "&amp;ROUND(E46*A53,2)&amp;" €"</f>
        <v>FG/matériaux réel (L.S.E) = 0 €</v>
      </c>
      <c r="B56" s="71" t="s">
        <v>32</v>
      </c>
      <c r="C56" s="71"/>
      <c r="D56" s="79">
        <v>0.2</v>
      </c>
      <c r="E56" s="47">
        <f>E46*D56</f>
        <v>0</v>
      </c>
      <c r="F56" s="48"/>
      <c r="G56" s="60"/>
      <c r="H56" s="51"/>
      <c r="I56" s="60"/>
    </row>
    <row r="57" spans="1:9" x14ac:dyDescent="0.2">
      <c r="A57" s="84" t="str">
        <f>"FG/sous traitant réel (L.S.E) = "&amp;ROUND(F46*A54,2)&amp;" €"</f>
        <v>FG/sous traitant réel (L.S.E) = 0 €</v>
      </c>
      <c r="B57" s="71" t="s">
        <v>33</v>
      </c>
      <c r="C57" s="71"/>
      <c r="D57" s="79">
        <v>0.05</v>
      </c>
      <c r="E57" s="47">
        <f>F46*D57</f>
        <v>0</v>
      </c>
      <c r="F57" s="48"/>
      <c r="G57" s="60"/>
      <c r="H57" s="51"/>
      <c r="I57" s="60"/>
    </row>
    <row r="58" spans="1:9" x14ac:dyDescent="0.2">
      <c r="A58" s="84" t="str">
        <f>"FG/heure réel (L.S.E) = "&amp;ROUND(E50*A55,2)&amp;" €"</f>
        <v>FG/heure réel (L.S.E) = 0 €</v>
      </c>
      <c r="B58" s="71" t="s">
        <v>34</v>
      </c>
      <c r="C58" s="71"/>
      <c r="D58" s="80">
        <v>24</v>
      </c>
      <c r="E58" s="47">
        <f>+D58*H46</f>
        <v>0</v>
      </c>
      <c r="F58" s="48"/>
      <c r="G58" s="60"/>
      <c r="H58" s="49"/>
      <c r="I58" s="60"/>
    </row>
    <row r="59" spans="1:9" x14ac:dyDescent="0.2">
      <c r="A59" s="86"/>
      <c r="B59" s="60"/>
      <c r="C59" s="60"/>
      <c r="D59" s="60"/>
      <c r="E59" s="50"/>
      <c r="F59" s="50"/>
      <c r="G59" s="60"/>
      <c r="H59" s="60"/>
      <c r="I59" s="60"/>
    </row>
    <row r="60" spans="1:9" x14ac:dyDescent="0.2">
      <c r="A60" s="84" t="str">
        <f>"Déboursé brut réel (L.S.E) = "&amp;E52+(E46*A53)+(F46*A54)+(E50*A55)&amp;" €"</f>
        <v>Déboursé brut réel (L.S.E) = 0 €</v>
      </c>
      <c r="B60" s="60"/>
      <c r="C60" s="60" t="s">
        <v>35</v>
      </c>
      <c r="D60" s="60"/>
      <c r="E60" s="53">
        <f>SUM(E52:E58)</f>
        <v>0</v>
      </c>
      <c r="F60" s="53"/>
      <c r="G60" s="60"/>
      <c r="H60" s="60"/>
      <c r="I60" s="60"/>
    </row>
    <row r="61" spans="1:9" x14ac:dyDescent="0.2">
      <c r="A61" s="86"/>
      <c r="B61" s="60"/>
      <c r="C61" s="60"/>
      <c r="D61" s="60"/>
      <c r="E61" s="50"/>
      <c r="F61" s="50"/>
      <c r="G61" s="60"/>
      <c r="H61" s="54"/>
      <c r="I61" s="60"/>
    </row>
    <row r="62" spans="1:9" x14ac:dyDescent="0.2">
      <c r="A62" s="87" t="str">
        <f>"Perte ou gain réel annoncé de "&amp;ROUND(E64-(E52+(E46*A53)+(F46*A54)+(E50*A55)),2)&amp;" €"</f>
        <v>Perte ou gain réel annoncé de 0 €</v>
      </c>
      <c r="B62" s="60"/>
      <c r="C62" s="60" t="s">
        <v>36</v>
      </c>
      <c r="D62" s="81">
        <v>0.1</v>
      </c>
      <c r="E62" s="47">
        <f>+E60*D62</f>
        <v>0</v>
      </c>
      <c r="F62" s="48"/>
      <c r="G62" s="60"/>
      <c r="H62" s="60"/>
      <c r="I62" s="60"/>
    </row>
    <row r="63" spans="1:9" x14ac:dyDescent="0.2">
      <c r="A63" s="86"/>
      <c r="B63" s="54"/>
      <c r="C63" s="60"/>
      <c r="D63" s="60"/>
      <c r="E63" s="50"/>
      <c r="F63" s="50"/>
      <c r="G63" s="17"/>
      <c r="H63" s="174" t="s">
        <v>37</v>
      </c>
      <c r="I63" s="175"/>
    </row>
    <row r="64" spans="1:9" ht="15.75" x14ac:dyDescent="0.2">
      <c r="A64" s="178" t="str">
        <f>"Pour les Frais Généraux sur les heures, 117% de "&amp;D50&amp;" € = "&amp;ROUND(D50*A55,2)&amp;" €"</f>
        <v>Pour les Frais Généraux sur les heures, 117% de 28 € = 32,76 €</v>
      </c>
      <c r="B64" s="60"/>
      <c r="C64" s="16" t="s">
        <v>26</v>
      </c>
      <c r="D64" s="18"/>
      <c r="E64" s="55">
        <f>+E62+E60</f>
        <v>0</v>
      </c>
      <c r="F64" s="55"/>
      <c r="G64" s="17"/>
      <c r="H64" s="172">
        <f>H46/8</f>
        <v>0</v>
      </c>
      <c r="I64" s="173"/>
    </row>
    <row r="65" spans="1:9" x14ac:dyDescent="0.2">
      <c r="A65" s="178"/>
      <c r="B65" s="60"/>
      <c r="C65" s="60"/>
      <c r="D65" s="60"/>
      <c r="E65" s="15"/>
      <c r="F65" s="15"/>
      <c r="G65" s="17"/>
      <c r="H65" s="17"/>
      <c r="I65" s="17"/>
    </row>
    <row r="66" spans="1:9" x14ac:dyDescent="0.2">
      <c r="A66" s="86"/>
      <c r="B66" s="60"/>
      <c r="C66" s="60" t="s">
        <v>38</v>
      </c>
      <c r="D66" s="46"/>
      <c r="E66" s="47"/>
      <c r="F66" s="48"/>
      <c r="G66" s="74">
        <f>IF(E66=0,0,E66/H46)</f>
        <v>0</v>
      </c>
      <c r="H66" s="75" t="s">
        <v>39</v>
      </c>
      <c r="I66" s="76" t="str">
        <f>IF(E52=0,"",E64/E52)</f>
        <v/>
      </c>
    </row>
    <row r="67" spans="1:9" x14ac:dyDescent="0.2">
      <c r="A67" s="88" t="s">
        <v>49</v>
      </c>
      <c r="B67" s="60"/>
      <c r="C67" s="60"/>
      <c r="D67" s="60"/>
      <c r="E67" s="15"/>
      <c r="F67" s="15"/>
      <c r="G67" s="60"/>
      <c r="H67" s="60"/>
      <c r="I67" s="60"/>
    </row>
    <row r="68" spans="1:9" ht="15.75" x14ac:dyDescent="0.2">
      <c r="A68" s="88" t="s">
        <v>48</v>
      </c>
      <c r="B68" s="60"/>
      <c r="C68" s="18" t="s">
        <v>26</v>
      </c>
      <c r="D68" s="60"/>
      <c r="E68" s="56">
        <f>+E66+E64</f>
        <v>0</v>
      </c>
      <c r="F68" s="56" t="s">
        <v>40</v>
      </c>
      <c r="G68" s="60"/>
      <c r="H68" s="171"/>
      <c r="I68" s="171"/>
    </row>
    <row r="69" spans="1:9" x14ac:dyDescent="0.2">
      <c r="A69" s="89" t="s">
        <v>47</v>
      </c>
      <c r="B69" s="60"/>
      <c r="C69" s="60"/>
      <c r="D69" s="57">
        <v>5.5E-2</v>
      </c>
      <c r="E69" s="58">
        <f>+$E$68*(1+D69)</f>
        <v>0</v>
      </c>
      <c r="F69" s="60" t="s">
        <v>51</v>
      </c>
      <c r="G69" s="77">
        <f>+$E$68*D69</f>
        <v>0</v>
      </c>
      <c r="H69" s="60" t="s">
        <v>45</v>
      </c>
      <c r="I69" s="60"/>
    </row>
    <row r="70" spans="1:9" x14ac:dyDescent="0.2">
      <c r="A70" s="60"/>
      <c r="B70" s="60"/>
      <c r="C70" s="60"/>
      <c r="D70" s="57">
        <v>7.0000000000000007E-2</v>
      </c>
      <c r="E70" s="58">
        <f t="shared" ref="E70:E73" si="6">+$E$68*(1+D70)</f>
        <v>0</v>
      </c>
      <c r="F70" s="61" t="s">
        <v>51</v>
      </c>
      <c r="G70" s="77">
        <f t="shared" ref="G70:G73" si="7">+$E$68*D70</f>
        <v>0</v>
      </c>
      <c r="H70" s="60" t="s">
        <v>45</v>
      </c>
      <c r="I70" s="60"/>
    </row>
    <row r="71" spans="1:9" x14ac:dyDescent="0.2">
      <c r="A71" s="60"/>
      <c r="B71" s="60"/>
      <c r="C71" s="60"/>
      <c r="D71" s="57">
        <v>0.1</v>
      </c>
      <c r="E71" s="58">
        <f t="shared" si="6"/>
        <v>0</v>
      </c>
      <c r="F71" s="61" t="s">
        <v>51</v>
      </c>
      <c r="G71" s="77">
        <f t="shared" si="7"/>
        <v>0</v>
      </c>
      <c r="H71" s="60" t="s">
        <v>45</v>
      </c>
      <c r="I71" s="60"/>
    </row>
    <row r="72" spans="1:9" x14ac:dyDescent="0.2">
      <c r="A72" s="60"/>
      <c r="B72" s="60"/>
      <c r="C72" s="60"/>
      <c r="D72" s="57">
        <v>0.19600000000000001</v>
      </c>
      <c r="E72" s="58">
        <f t="shared" si="6"/>
        <v>0</v>
      </c>
      <c r="F72" s="61" t="s">
        <v>51</v>
      </c>
      <c r="G72" s="77">
        <f t="shared" si="7"/>
        <v>0</v>
      </c>
      <c r="H72" s="60" t="s">
        <v>45</v>
      </c>
      <c r="I72" s="60"/>
    </row>
    <row r="73" spans="1:9" x14ac:dyDescent="0.2">
      <c r="A73" s="60"/>
      <c r="B73" s="60"/>
      <c r="C73" s="60"/>
      <c r="D73" s="57">
        <v>0.2</v>
      </c>
      <c r="E73" s="58">
        <f t="shared" si="6"/>
        <v>0</v>
      </c>
      <c r="F73" s="61" t="s">
        <v>51</v>
      </c>
      <c r="G73" s="77">
        <f t="shared" si="7"/>
        <v>0</v>
      </c>
      <c r="H73" s="60" t="s">
        <v>45</v>
      </c>
      <c r="I73" s="59"/>
    </row>
  </sheetData>
  <mergeCells count="7">
    <mergeCell ref="A8:I9"/>
    <mergeCell ref="G2:H2"/>
    <mergeCell ref="H68:I68"/>
    <mergeCell ref="H64:I64"/>
    <mergeCell ref="H63:I63"/>
    <mergeCell ref="A48:A49"/>
    <mergeCell ref="A64:A65"/>
  </mergeCells>
  <pageMargins left="0.70866141732283472" right="0.70866141732283472" top="0.74803149606299213" bottom="0.74803149606299213" header="0.31496062992125984" footer="0.31496062992125984"/>
  <pageSetup paperSize="9" scale="75" orientation="portrait" r:id="rId1"/>
  <headerFooter>
    <oddHeader>&amp;L&amp;"Arial,Gras"&amp;K00B0F0DELABOUDINIERE&amp;C&amp;F&amp;R&amp;D</oddHeader>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J68"/>
  <sheetViews>
    <sheetView tabSelected="1" view="pageBreakPreview" zoomScaleNormal="100" zoomScaleSheetLayoutView="100" workbookViewId="0">
      <selection activeCell="A10" sqref="A1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4" t="s">
        <v>41</v>
      </c>
    </row>
    <row r="3" spans="1:10" ht="15.75" x14ac:dyDescent="0.25">
      <c r="A3" s="1"/>
      <c r="B3" s="1"/>
      <c r="C3" s="1"/>
      <c r="D3" s="1"/>
    </row>
    <row r="4" spans="1:10" ht="15.75" x14ac:dyDescent="0.25">
      <c r="A4" s="1"/>
      <c r="B4" s="12"/>
      <c r="C4" s="1"/>
      <c r="D4" s="1"/>
      <c r="H4" s="13" t="s">
        <v>42</v>
      </c>
      <c r="J4" s="65">
        <v>42103</v>
      </c>
    </row>
    <row r="5" spans="1:10" ht="15.75" x14ac:dyDescent="0.25">
      <c r="A5" s="1"/>
      <c r="B5" s="12"/>
      <c r="C5" s="1"/>
      <c r="D5" s="1"/>
    </row>
    <row r="6" spans="1:10" ht="15.95" customHeight="1" x14ac:dyDescent="0.25">
      <c r="A6" s="1"/>
      <c r="B6" s="157" t="s">
        <v>127</v>
      </c>
      <c r="C6" s="157"/>
      <c r="D6" s="157"/>
      <c r="E6" s="157"/>
    </row>
    <row r="7" spans="1:10" ht="15.95" customHeight="1" x14ac:dyDescent="0.25">
      <c r="A7" s="1"/>
      <c r="B7" s="157" t="s">
        <v>128</v>
      </c>
      <c r="C7" s="157"/>
      <c r="D7" s="157"/>
      <c r="E7" s="157"/>
    </row>
    <row r="8" spans="1:10" ht="15.95" customHeight="1" x14ac:dyDescent="0.25">
      <c r="B8" s="157" t="s">
        <v>129</v>
      </c>
      <c r="C8" s="157"/>
      <c r="D8" s="157"/>
      <c r="E8" s="157"/>
    </row>
    <row r="9" spans="1:10" ht="15.95" customHeight="1" x14ac:dyDescent="0.25">
      <c r="B9" s="157"/>
      <c r="C9" s="157"/>
      <c r="D9" s="157"/>
      <c r="E9" s="157"/>
    </row>
    <row r="10" spans="1:10" ht="15.95" customHeight="1" x14ac:dyDescent="0.25">
      <c r="B10" s="157"/>
      <c r="C10" s="157"/>
      <c r="D10" s="157"/>
      <c r="E10" s="157"/>
    </row>
    <row r="11" spans="1:10" ht="15.95" customHeight="1" x14ac:dyDescent="0.25">
      <c r="A11" s="1"/>
      <c r="B11" s="157" t="s">
        <v>130</v>
      </c>
      <c r="C11" s="157"/>
      <c r="D11" s="157"/>
      <c r="E11" s="157"/>
    </row>
    <row r="12" spans="1:10" ht="15.95" customHeight="1" x14ac:dyDescent="0.25">
      <c r="A12" s="1"/>
      <c r="B12" s="157"/>
      <c r="C12" s="157"/>
      <c r="D12" s="157"/>
      <c r="E12" s="157"/>
    </row>
    <row r="13" spans="1:10" ht="15.95" customHeight="1" x14ac:dyDescent="0.25">
      <c r="A13" s="1"/>
      <c r="B13" s="63" t="s">
        <v>17</v>
      </c>
      <c r="C13" s="161">
        <v>42115</v>
      </c>
      <c r="D13" s="157"/>
      <c r="E13" s="14"/>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158"/>
      <c r="B17" s="158"/>
      <c r="C17" s="158"/>
      <c r="D17" s="158"/>
      <c r="E17" s="158"/>
    </row>
    <row r="18" spans="1:5" ht="28.5" x14ac:dyDescent="0.45">
      <c r="A18" s="5"/>
      <c r="B18" s="5"/>
      <c r="C18" s="5"/>
      <c r="D18" s="5"/>
      <c r="E18" s="3"/>
    </row>
    <row r="19" spans="1:5" ht="15.75" x14ac:dyDescent="0.25">
      <c r="A19" s="1"/>
      <c r="B19" s="1"/>
      <c r="C19" s="1"/>
      <c r="D19" s="1"/>
    </row>
    <row r="20" spans="1:5" ht="24" customHeight="1" x14ac:dyDescent="0.2">
      <c r="A20" s="66"/>
      <c r="B20" s="66"/>
      <c r="C20" s="66"/>
      <c r="D20" s="66"/>
      <c r="E20" s="66"/>
    </row>
    <row r="21" spans="1:5" ht="24" customHeight="1" x14ac:dyDescent="0.2">
      <c r="A21" s="66"/>
      <c r="B21" s="66"/>
      <c r="C21" s="66"/>
      <c r="D21" s="66"/>
      <c r="E21" s="66"/>
    </row>
    <row r="22" spans="1:5" ht="24" customHeight="1" x14ac:dyDescent="0.2">
      <c r="A22" s="66"/>
      <c r="B22" s="66"/>
      <c r="C22" s="66"/>
      <c r="D22" s="66"/>
      <c r="E22" s="66"/>
    </row>
    <row r="23" spans="1:5" ht="24" customHeight="1" x14ac:dyDescent="0.2">
      <c r="A23" s="162" t="s">
        <v>43</v>
      </c>
      <c r="B23" s="162"/>
      <c r="C23" s="163">
        <v>1236</v>
      </c>
      <c r="D23" s="163"/>
      <c r="E23" s="66"/>
    </row>
    <row r="24" spans="1:5" ht="24" customHeight="1" x14ac:dyDescent="0.2">
      <c r="A24" s="66"/>
      <c r="B24" s="66"/>
      <c r="C24" s="66"/>
      <c r="D24" s="66"/>
      <c r="E24" s="66"/>
    </row>
    <row r="25" spans="1:5" ht="24" customHeight="1" x14ac:dyDescent="0.2">
      <c r="A25" s="66"/>
      <c r="B25" s="66"/>
      <c r="C25" s="66"/>
      <c r="D25" s="66"/>
      <c r="E25" s="66"/>
    </row>
    <row r="26" spans="1:5" ht="24" customHeight="1" x14ac:dyDescent="0.2">
      <c r="A26" s="66"/>
      <c r="B26" s="66"/>
      <c r="C26" s="66"/>
      <c r="D26" s="66"/>
      <c r="E26" s="66"/>
    </row>
    <row r="27" spans="1:5" ht="24" customHeight="1" x14ac:dyDescent="0.2">
      <c r="A27" s="67"/>
      <c r="B27" s="67"/>
      <c r="C27" s="67"/>
      <c r="D27" s="67"/>
      <c r="E27" s="67"/>
    </row>
    <row r="28" spans="1:5" ht="24" customHeight="1" x14ac:dyDescent="0.2">
      <c r="A28" s="67"/>
      <c r="B28" s="67"/>
      <c r="C28" s="67"/>
      <c r="D28" s="67"/>
      <c r="E28" s="67"/>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159" t="s">
        <v>2</v>
      </c>
      <c r="B35" s="159"/>
      <c r="C35" s="159"/>
      <c r="D35" s="159"/>
      <c r="E35" s="159"/>
    </row>
    <row r="36" spans="1:5" ht="15.75" x14ac:dyDescent="0.25">
      <c r="A36" s="2"/>
      <c r="B36" s="2"/>
      <c r="C36" s="2"/>
      <c r="D36" s="2"/>
    </row>
    <row r="37" spans="1:5" ht="15.75" x14ac:dyDescent="0.25">
      <c r="A37" s="160" t="s">
        <v>131</v>
      </c>
      <c r="B37" s="160"/>
      <c r="C37" s="160"/>
      <c r="D37" s="160"/>
      <c r="E37" s="160"/>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sheetData>
  <mergeCells count="13">
    <mergeCell ref="B12:E12"/>
    <mergeCell ref="A17:E17"/>
    <mergeCell ref="A35:E35"/>
    <mergeCell ref="A37:E37"/>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1" orientation="portrait" r:id="rId1"/>
  <headerFooter alignWithMargins="0">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72"/>
  <sheetViews>
    <sheetView view="pageBreakPreview" topLeftCell="A28" zoomScaleNormal="100" zoomScaleSheetLayoutView="100" workbookViewId="0">
      <selection sqref="A1:E46"/>
    </sheetView>
  </sheetViews>
  <sheetFormatPr baseColWidth="10" defaultRowHeight="12.75" x14ac:dyDescent="0.2"/>
  <cols>
    <col min="1" max="1" width="49.5703125" style="102" customWidth="1"/>
    <col min="2" max="2" width="11.42578125" style="102"/>
    <col min="3" max="3" width="12" style="102" bestFit="1" customWidth="1"/>
    <col min="4" max="4" width="15.85546875" style="102" customWidth="1"/>
    <col min="5" max="5" width="4.140625" style="102" customWidth="1"/>
    <col min="6" max="16384" width="11.42578125" style="102"/>
  </cols>
  <sheetData>
    <row r="1" spans="1:9" ht="15.75" x14ac:dyDescent="0.25">
      <c r="A1" s="190" t="s">
        <v>86</v>
      </c>
      <c r="B1" s="190"/>
      <c r="C1" s="190"/>
      <c r="D1" s="190"/>
      <c r="E1" s="190"/>
    </row>
    <row r="2" spans="1:9" ht="15.75" x14ac:dyDescent="0.25">
      <c r="A2" s="191"/>
      <c r="B2" s="191"/>
      <c r="C2" s="191"/>
      <c r="D2" s="191"/>
      <c r="E2" s="191"/>
    </row>
    <row r="3" spans="1:9" ht="15.75" x14ac:dyDescent="0.25">
      <c r="A3" s="191" t="s">
        <v>52</v>
      </c>
      <c r="B3" s="191"/>
      <c r="C3" s="191"/>
      <c r="D3" s="191"/>
      <c r="E3" s="191"/>
      <c r="G3" s="13" t="s">
        <v>42</v>
      </c>
      <c r="H3"/>
      <c r="I3" s="65">
        <v>42103</v>
      </c>
    </row>
    <row r="4" spans="1:9" ht="15.75" x14ac:dyDescent="0.25">
      <c r="A4" s="101"/>
      <c r="B4" s="101"/>
      <c r="C4" s="101"/>
      <c r="D4" s="101"/>
    </row>
    <row r="5" spans="1:9" ht="18.75" x14ac:dyDescent="0.3">
      <c r="A5" s="103" t="s">
        <v>53</v>
      </c>
      <c r="B5" s="104"/>
      <c r="C5" s="101"/>
      <c r="D5" s="101"/>
    </row>
    <row r="6" spans="1:9" ht="15.75" x14ac:dyDescent="0.25">
      <c r="A6" s="101"/>
      <c r="B6" s="101"/>
      <c r="C6" s="101"/>
      <c r="D6" s="101"/>
    </row>
    <row r="7" spans="1:9" ht="15.75" x14ac:dyDescent="0.25">
      <c r="A7" s="105" t="s">
        <v>54</v>
      </c>
      <c r="B7" s="105"/>
      <c r="C7" s="101"/>
      <c r="D7" s="101"/>
    </row>
    <row r="8" spans="1:9" ht="15.75" x14ac:dyDescent="0.25">
      <c r="A8" s="101"/>
      <c r="B8" s="105"/>
      <c r="C8" s="101"/>
      <c r="D8" s="101"/>
    </row>
    <row r="9" spans="1:9" ht="15.75" x14ac:dyDescent="0.25">
      <c r="A9" s="192" t="s">
        <v>55</v>
      </c>
      <c r="B9" s="192"/>
      <c r="C9" s="192"/>
      <c r="D9" s="192"/>
      <c r="E9" s="192"/>
    </row>
    <row r="10" spans="1:9" ht="15.75" x14ac:dyDescent="0.25">
      <c r="A10" s="192" t="s">
        <v>55</v>
      </c>
      <c r="B10" s="192"/>
      <c r="C10" s="192"/>
      <c r="D10" s="192"/>
      <c r="E10" s="192"/>
    </row>
    <row r="11" spans="1:9" ht="15.75" x14ac:dyDescent="0.25">
      <c r="A11" s="192"/>
      <c r="B11" s="192"/>
      <c r="C11" s="192"/>
      <c r="D11" s="192"/>
      <c r="E11" s="192"/>
    </row>
    <row r="12" spans="1:9" ht="15.75" x14ac:dyDescent="0.25">
      <c r="A12" s="192"/>
      <c r="B12" s="192"/>
      <c r="C12" s="192"/>
      <c r="D12" s="192"/>
      <c r="E12" s="192"/>
    </row>
    <row r="13" spans="1:9" ht="15.75" x14ac:dyDescent="0.25">
      <c r="A13" s="192"/>
      <c r="B13" s="192"/>
      <c r="C13" s="192"/>
      <c r="D13" s="192"/>
      <c r="E13" s="192"/>
    </row>
    <row r="14" spans="1:9" ht="15.75" x14ac:dyDescent="0.25">
      <c r="A14" s="192"/>
      <c r="B14" s="192"/>
      <c r="C14" s="192"/>
      <c r="D14" s="192"/>
      <c r="E14" s="192"/>
    </row>
    <row r="15" spans="1:9" ht="15.75" x14ac:dyDescent="0.25">
      <c r="A15" s="193"/>
      <c r="B15" s="193"/>
      <c r="C15" s="193"/>
      <c r="D15" s="193"/>
      <c r="E15" s="193"/>
    </row>
    <row r="16" spans="1:9" ht="15.75" x14ac:dyDescent="0.25">
      <c r="A16" s="101"/>
      <c r="B16" s="101"/>
      <c r="C16" s="101"/>
      <c r="D16" s="101"/>
    </row>
    <row r="17" spans="1:4" ht="15.75" x14ac:dyDescent="0.25">
      <c r="A17" s="106" t="s">
        <v>56</v>
      </c>
      <c r="B17" s="107" t="s">
        <v>57</v>
      </c>
      <c r="C17" s="107" t="s">
        <v>58</v>
      </c>
      <c r="D17" s="107" t="s">
        <v>59</v>
      </c>
    </row>
    <row r="18" spans="1:4" ht="15.75" customHeight="1" x14ac:dyDescent="0.25">
      <c r="A18" s="108" t="s">
        <v>60</v>
      </c>
      <c r="B18" s="109" t="s">
        <v>61</v>
      </c>
      <c r="C18" s="109"/>
      <c r="D18" s="110"/>
    </row>
    <row r="19" spans="1:4" ht="31.5" x14ac:dyDescent="0.25">
      <c r="A19" s="111" t="s">
        <v>62</v>
      </c>
      <c r="B19" s="109" t="s">
        <v>61</v>
      </c>
      <c r="C19" s="109"/>
      <c r="D19" s="110"/>
    </row>
    <row r="20" spans="1:4" ht="15.75" customHeight="1" x14ac:dyDescent="0.25">
      <c r="A20" s="108" t="s">
        <v>63</v>
      </c>
      <c r="B20" s="109" t="s">
        <v>61</v>
      </c>
      <c r="C20" s="109"/>
      <c r="D20" s="110"/>
    </row>
    <row r="21" spans="1:4" ht="15.75" x14ac:dyDescent="0.25">
      <c r="A21" s="111" t="s">
        <v>64</v>
      </c>
      <c r="B21" s="109" t="s">
        <v>61</v>
      </c>
      <c r="C21" s="109"/>
      <c r="D21" s="110"/>
    </row>
    <row r="22" spans="1:4" ht="31.5" x14ac:dyDescent="0.25">
      <c r="A22" s="111" t="s">
        <v>65</v>
      </c>
      <c r="B22" s="109" t="s">
        <v>61</v>
      </c>
      <c r="C22" s="109"/>
      <c r="D22" s="110"/>
    </row>
    <row r="23" spans="1:4" ht="15.75" customHeight="1" x14ac:dyDescent="0.25">
      <c r="A23" s="108" t="s">
        <v>66</v>
      </c>
      <c r="B23" s="109" t="s">
        <v>61</v>
      </c>
      <c r="C23" s="109"/>
      <c r="D23" s="110"/>
    </row>
    <row r="24" spans="1:4" ht="15.75" customHeight="1" x14ac:dyDescent="0.25">
      <c r="A24" s="108" t="s">
        <v>67</v>
      </c>
      <c r="B24" s="109" t="s">
        <v>61</v>
      </c>
      <c r="C24" s="109"/>
      <c r="D24" s="110"/>
    </row>
    <row r="25" spans="1:4" ht="15.75" customHeight="1" x14ac:dyDescent="0.25">
      <c r="A25" s="108" t="s">
        <v>68</v>
      </c>
      <c r="B25" s="109" t="s">
        <v>61</v>
      </c>
      <c r="C25" s="109"/>
      <c r="D25" s="110"/>
    </row>
    <row r="26" spans="1:4" ht="15.75" customHeight="1" x14ac:dyDescent="0.25">
      <c r="A26" s="108" t="s">
        <v>69</v>
      </c>
      <c r="B26" s="110" t="s">
        <v>70</v>
      </c>
      <c r="C26" s="109" t="s">
        <v>61</v>
      </c>
      <c r="D26" s="110"/>
    </row>
    <row r="27" spans="1:4" ht="15.75" customHeight="1" x14ac:dyDescent="0.25">
      <c r="A27" s="121"/>
      <c r="B27" s="115"/>
      <c r="C27" s="114"/>
      <c r="D27" s="115"/>
    </row>
    <row r="28" spans="1:4" ht="15.75" customHeight="1" x14ac:dyDescent="0.25">
      <c r="B28" s="115"/>
      <c r="C28" s="114"/>
      <c r="D28" s="115"/>
    </row>
    <row r="29" spans="1:4" ht="15.75" customHeight="1" x14ac:dyDescent="0.25">
      <c r="A29" s="112" t="s">
        <v>71</v>
      </c>
      <c r="B29" s="115"/>
      <c r="C29" s="114"/>
      <c r="D29" s="115"/>
    </row>
    <row r="30" spans="1:4" ht="15.75" customHeight="1" x14ac:dyDescent="0.25">
      <c r="A30" s="121"/>
      <c r="B30" s="115"/>
      <c r="C30" s="114"/>
      <c r="D30" s="115"/>
    </row>
    <row r="31" spans="1:4" ht="15.75" customHeight="1" x14ac:dyDescent="0.25">
      <c r="A31" s="121"/>
      <c r="B31" s="115"/>
      <c r="C31" s="114"/>
      <c r="D31" s="115"/>
    </row>
    <row r="32" spans="1:4" ht="15.75" customHeight="1" x14ac:dyDescent="0.25">
      <c r="A32" s="121"/>
      <c r="B32" s="115"/>
      <c r="C32" s="114"/>
      <c r="D32" s="115"/>
    </row>
    <row r="33" spans="1:5" ht="15.75" customHeight="1" x14ac:dyDescent="0.25">
      <c r="A33" s="121"/>
      <c r="B33" s="115"/>
      <c r="C33" s="114"/>
      <c r="D33" s="115"/>
    </row>
    <row r="34" spans="1:5" ht="15.75" x14ac:dyDescent="0.25">
      <c r="A34" s="112"/>
      <c r="B34" s="113"/>
      <c r="C34" s="113"/>
      <c r="D34" s="113"/>
    </row>
    <row r="35" spans="1:5" ht="15.75" x14ac:dyDescent="0.25">
      <c r="B35" s="114"/>
      <c r="C35" s="115"/>
      <c r="D35" s="115"/>
    </row>
    <row r="36" spans="1:5" ht="15" x14ac:dyDescent="0.25">
      <c r="C36" s="115"/>
      <c r="D36" s="115"/>
    </row>
    <row r="37" spans="1:5" ht="19.5" x14ac:dyDescent="0.35">
      <c r="A37" s="116" t="s">
        <v>72</v>
      </c>
    </row>
    <row r="38" spans="1:5" ht="15.75" x14ac:dyDescent="0.25">
      <c r="A38" s="101"/>
    </row>
    <row r="39" spans="1:5" ht="15.75" x14ac:dyDescent="0.25">
      <c r="A39" s="117"/>
      <c r="B39" s="118"/>
      <c r="C39" s="107" t="s">
        <v>57</v>
      </c>
      <c r="D39" s="107" t="s">
        <v>58</v>
      </c>
    </row>
    <row r="40" spans="1:5" ht="15.75" x14ac:dyDescent="0.25">
      <c r="A40" s="117" t="s">
        <v>103</v>
      </c>
      <c r="B40" s="118"/>
      <c r="C40" s="109"/>
      <c r="D40" s="109" t="s">
        <v>61</v>
      </c>
    </row>
    <row r="41" spans="1:5" ht="15.75" x14ac:dyDescent="0.25">
      <c r="A41" s="117" t="s">
        <v>73</v>
      </c>
      <c r="B41" s="118"/>
      <c r="C41" s="109"/>
      <c r="D41" s="109" t="s">
        <v>61</v>
      </c>
      <c r="E41" s="119"/>
    </row>
    <row r="42" spans="1:5" ht="15.75" x14ac:dyDescent="0.25">
      <c r="A42" s="120"/>
      <c r="B42" s="119"/>
      <c r="C42" s="114"/>
      <c r="D42" s="114"/>
      <c r="E42" s="119"/>
    </row>
    <row r="43" spans="1:5" ht="15.75" x14ac:dyDescent="0.25">
      <c r="A43" s="122" t="s">
        <v>85</v>
      </c>
      <c r="B43" s="122"/>
      <c r="C43" s="122"/>
      <c r="D43" s="122"/>
      <c r="E43" s="119"/>
    </row>
    <row r="44" spans="1:5" ht="19.5" x14ac:dyDescent="0.35">
      <c r="A44" s="123"/>
      <c r="B44" s="1"/>
      <c r="C44" s="1"/>
      <c r="D44" s="7"/>
      <c r="E44" s="119"/>
    </row>
    <row r="45" spans="1:5" ht="15.75" x14ac:dyDescent="0.25">
      <c r="A45" s="185" t="s">
        <v>86</v>
      </c>
      <c r="B45" s="185"/>
      <c r="C45" s="124"/>
      <c r="D45" s="125">
        <v>100</v>
      </c>
      <c r="E45" s="119"/>
    </row>
    <row r="46" spans="1:5" ht="15.75" x14ac:dyDescent="0.25">
      <c r="A46" s="120"/>
      <c r="B46" s="119"/>
      <c r="C46" s="114"/>
      <c r="D46" s="114"/>
      <c r="E46" s="119"/>
    </row>
    <row r="47" spans="1:5" ht="15.75" x14ac:dyDescent="0.25">
      <c r="A47" s="101"/>
      <c r="B47" s="101"/>
      <c r="C47" s="101"/>
      <c r="D47" s="101"/>
    </row>
    <row r="48" spans="1:5" ht="15.75" x14ac:dyDescent="0.25">
      <c r="A48" s="101"/>
      <c r="B48" s="101"/>
      <c r="C48" s="101"/>
      <c r="D48" s="101"/>
    </row>
    <row r="49" spans="1:4" ht="15.75" x14ac:dyDescent="0.25">
      <c r="A49" s="101"/>
      <c r="B49" s="101"/>
      <c r="C49" s="101"/>
      <c r="D49" s="101"/>
    </row>
    <row r="50" spans="1:4" ht="15.75" x14ac:dyDescent="0.25">
      <c r="A50" s="101"/>
      <c r="B50" s="101"/>
      <c r="C50" s="101"/>
      <c r="D50" s="101"/>
    </row>
    <row r="51" spans="1:4" ht="15.75" x14ac:dyDescent="0.25">
      <c r="A51" s="101"/>
      <c r="B51" s="101"/>
      <c r="C51" s="101"/>
      <c r="D51" s="101"/>
    </row>
    <row r="52" spans="1:4" ht="15.75" x14ac:dyDescent="0.25">
      <c r="A52" s="101"/>
      <c r="B52" s="101"/>
      <c r="C52" s="101"/>
      <c r="D52" s="101"/>
    </row>
    <row r="53" spans="1:4" ht="15.75" x14ac:dyDescent="0.25">
      <c r="A53" s="101"/>
      <c r="B53" s="101"/>
      <c r="C53" s="101"/>
      <c r="D53" s="101"/>
    </row>
    <row r="54" spans="1:4" ht="15.75" x14ac:dyDescent="0.25">
      <c r="A54" s="101"/>
      <c r="B54" s="101"/>
      <c r="C54" s="101"/>
      <c r="D54" s="101"/>
    </row>
    <row r="55" spans="1:4" ht="15.75" x14ac:dyDescent="0.25">
      <c r="A55" s="101"/>
      <c r="B55" s="101"/>
      <c r="C55" s="101"/>
      <c r="D55" s="101"/>
    </row>
    <row r="56" spans="1:4" ht="15.75" x14ac:dyDescent="0.25">
      <c r="A56" s="101"/>
      <c r="B56" s="101"/>
      <c r="C56" s="101"/>
      <c r="D56" s="101"/>
    </row>
    <row r="57" spans="1:4" ht="15.75" x14ac:dyDescent="0.25">
      <c r="A57" s="101"/>
      <c r="B57" s="101"/>
      <c r="C57" s="101"/>
      <c r="D57" s="101"/>
    </row>
    <row r="58" spans="1:4" ht="15.75" x14ac:dyDescent="0.25">
      <c r="A58" s="101"/>
      <c r="B58" s="101"/>
      <c r="C58" s="101"/>
      <c r="D58" s="101"/>
    </row>
    <row r="59" spans="1:4" ht="15.75" x14ac:dyDescent="0.25">
      <c r="A59" s="101"/>
      <c r="B59" s="101"/>
      <c r="C59" s="101"/>
      <c r="D59" s="101"/>
    </row>
    <row r="60" spans="1:4" ht="15.75" x14ac:dyDescent="0.25">
      <c r="A60" s="101"/>
      <c r="B60" s="101"/>
      <c r="C60" s="101"/>
      <c r="D60" s="101"/>
    </row>
    <row r="61" spans="1:4" ht="15.75" x14ac:dyDescent="0.25">
      <c r="A61" s="101"/>
      <c r="B61" s="101"/>
      <c r="C61" s="101"/>
      <c r="D61" s="101"/>
    </row>
    <row r="62" spans="1:4" ht="15.75" x14ac:dyDescent="0.25">
      <c r="A62" s="101"/>
      <c r="B62" s="101"/>
      <c r="C62" s="101"/>
      <c r="D62" s="101"/>
    </row>
    <row r="63" spans="1:4" ht="15.75" x14ac:dyDescent="0.25">
      <c r="A63" s="101"/>
      <c r="B63" s="101"/>
      <c r="C63" s="101"/>
      <c r="D63" s="101"/>
    </row>
    <row r="64" spans="1:4" ht="15.75" x14ac:dyDescent="0.25">
      <c r="A64" s="101"/>
      <c r="B64" s="101"/>
      <c r="C64" s="101"/>
      <c r="D64" s="101"/>
    </row>
    <row r="65" spans="1:4" ht="15.75" x14ac:dyDescent="0.25">
      <c r="A65" s="101"/>
      <c r="B65" s="101"/>
      <c r="C65" s="101"/>
      <c r="D65" s="101"/>
    </row>
    <row r="66" spans="1:4" ht="15.75" x14ac:dyDescent="0.25">
      <c r="A66" s="101"/>
      <c r="B66" s="101"/>
      <c r="C66" s="101"/>
      <c r="D66" s="101"/>
    </row>
    <row r="67" spans="1:4" ht="15.75" x14ac:dyDescent="0.25">
      <c r="A67" s="101"/>
      <c r="B67" s="101"/>
      <c r="C67" s="101"/>
      <c r="D67" s="101"/>
    </row>
    <row r="68" spans="1:4" ht="15.75" x14ac:dyDescent="0.25">
      <c r="A68" s="101"/>
      <c r="B68" s="101"/>
      <c r="C68" s="101"/>
      <c r="D68" s="101"/>
    </row>
    <row r="69" spans="1:4" ht="15.75" x14ac:dyDescent="0.25">
      <c r="A69" s="101"/>
      <c r="B69" s="101"/>
      <c r="C69" s="101"/>
      <c r="D69" s="101"/>
    </row>
    <row r="70" spans="1:4" ht="15.75" x14ac:dyDescent="0.25">
      <c r="A70" s="101"/>
      <c r="B70" s="101"/>
      <c r="C70" s="101"/>
      <c r="D70" s="101"/>
    </row>
    <row r="71" spans="1:4" ht="15.75" x14ac:dyDescent="0.25">
      <c r="A71" s="101"/>
      <c r="B71" s="101"/>
      <c r="C71" s="101"/>
      <c r="D71" s="101"/>
    </row>
    <row r="72" spans="1:4" ht="15.75" x14ac:dyDescent="0.25">
      <c r="A72" s="101"/>
      <c r="B72" s="101"/>
      <c r="C72" s="101"/>
      <c r="D72" s="101"/>
    </row>
  </sheetData>
  <mergeCells count="11">
    <mergeCell ref="A45:B45"/>
    <mergeCell ref="A1:E1"/>
    <mergeCell ref="A2:E2"/>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0" orientation="portrait" blackAndWhite="1" r:id="rId1"/>
  <headerFooter alignWithMargins="0">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2" customFormat="1" ht="15.75" x14ac:dyDescent="0.25">
      <c r="A1" s="190" t="s">
        <v>102</v>
      </c>
      <c r="B1" s="190"/>
      <c r="C1" s="190"/>
      <c r="D1" s="190"/>
      <c r="E1" s="190"/>
    </row>
    <row r="2" spans="1:9" s="102" customFormat="1" ht="15.75" x14ac:dyDescent="0.25">
      <c r="A2" s="191"/>
      <c r="B2" s="191"/>
      <c r="C2" s="191"/>
      <c r="D2" s="191"/>
      <c r="E2" s="191"/>
    </row>
    <row r="3" spans="1:9" ht="15.75" x14ac:dyDescent="0.25">
      <c r="A3" s="195" t="s">
        <v>52</v>
      </c>
      <c r="B3" s="195"/>
      <c r="C3" s="195"/>
      <c r="D3" s="195"/>
      <c r="E3" s="195"/>
    </row>
    <row r="4" spans="1:9" ht="15.75" x14ac:dyDescent="0.25">
      <c r="A4" s="1"/>
      <c r="B4" s="1"/>
      <c r="C4" s="1"/>
      <c r="D4" s="1"/>
    </row>
    <row r="5" spans="1:9" ht="18.75" x14ac:dyDescent="0.3">
      <c r="A5" s="127" t="s">
        <v>53</v>
      </c>
      <c r="B5" s="128"/>
      <c r="C5" s="1"/>
      <c r="D5" s="1"/>
    </row>
    <row r="6" spans="1:9" ht="15.75" x14ac:dyDescent="0.25">
      <c r="A6" s="1"/>
      <c r="B6" s="1"/>
      <c r="C6" s="1"/>
      <c r="D6" s="1"/>
    </row>
    <row r="7" spans="1:9" ht="15.75" x14ac:dyDescent="0.25">
      <c r="A7" s="6" t="s">
        <v>54</v>
      </c>
      <c r="B7" s="6"/>
      <c r="C7" s="1"/>
      <c r="D7" s="1"/>
    </row>
    <row r="8" spans="1:9" ht="15.75" x14ac:dyDescent="0.25">
      <c r="A8" s="1"/>
      <c r="B8" s="6"/>
      <c r="C8" s="1"/>
      <c r="D8" s="1"/>
    </row>
    <row r="9" spans="1:9" ht="15.75" x14ac:dyDescent="0.25">
      <c r="A9" s="194" t="s">
        <v>55</v>
      </c>
      <c r="B9" s="194"/>
      <c r="C9" s="194"/>
      <c r="D9" s="194"/>
      <c r="E9" s="194"/>
    </row>
    <row r="10" spans="1:9" ht="15.75" x14ac:dyDescent="0.25">
      <c r="A10" s="194" t="s">
        <v>55</v>
      </c>
      <c r="B10" s="194"/>
      <c r="C10" s="194"/>
      <c r="D10" s="194"/>
      <c r="E10" s="194"/>
    </row>
    <row r="11" spans="1:9" ht="15.75" x14ac:dyDescent="0.25">
      <c r="A11" s="194"/>
      <c r="B11" s="194"/>
      <c r="C11" s="194"/>
      <c r="D11" s="194"/>
      <c r="E11" s="194"/>
    </row>
    <row r="12" spans="1:9" ht="15.75" x14ac:dyDescent="0.25">
      <c r="A12" s="194"/>
      <c r="B12" s="194"/>
      <c r="C12" s="194"/>
      <c r="D12" s="194"/>
      <c r="E12" s="194"/>
      <c r="G12" s="13" t="s">
        <v>42</v>
      </c>
      <c r="I12" s="65">
        <v>42103</v>
      </c>
    </row>
    <row r="13" spans="1:9" ht="15.75" x14ac:dyDescent="0.25">
      <c r="A13" s="194"/>
      <c r="B13" s="194"/>
      <c r="C13" s="194"/>
      <c r="D13" s="194"/>
      <c r="E13" s="194"/>
    </row>
    <row r="14" spans="1:9" ht="15.75" x14ac:dyDescent="0.25">
      <c r="A14" s="194"/>
      <c r="B14" s="194"/>
      <c r="C14" s="194"/>
      <c r="D14" s="194"/>
      <c r="E14" s="194"/>
    </row>
    <row r="15" spans="1:9" ht="15.75" x14ac:dyDescent="0.25">
      <c r="A15" s="179"/>
      <c r="B15" s="179"/>
      <c r="C15" s="179"/>
      <c r="D15" s="179"/>
      <c r="E15" s="179"/>
    </row>
    <row r="16" spans="1:9" ht="15.75" x14ac:dyDescent="0.25">
      <c r="A16" s="1"/>
      <c r="B16" s="1"/>
      <c r="C16" s="1"/>
      <c r="D16" s="1"/>
    </row>
    <row r="17" spans="1:10" ht="15.75" x14ac:dyDescent="0.25">
      <c r="A17" s="129" t="s">
        <v>56</v>
      </c>
      <c r="B17" s="130" t="s">
        <v>57</v>
      </c>
      <c r="C17" s="130" t="s">
        <v>58</v>
      </c>
      <c r="D17" s="130" t="s">
        <v>59</v>
      </c>
    </row>
    <row r="18" spans="1:10" ht="15.75" customHeight="1" x14ac:dyDescent="0.25">
      <c r="A18" s="131" t="s">
        <v>87</v>
      </c>
      <c r="B18" s="132" t="s">
        <v>61</v>
      </c>
      <c r="C18" s="133"/>
      <c r="D18" s="133"/>
    </row>
    <row r="19" spans="1:10" ht="15.75" customHeight="1" x14ac:dyDescent="0.25">
      <c r="A19" s="131" t="s">
        <v>88</v>
      </c>
      <c r="B19" s="134" t="s">
        <v>61</v>
      </c>
      <c r="C19" s="133"/>
      <c r="D19" s="133"/>
    </row>
    <row r="20" spans="1:10" ht="15.75" customHeight="1" x14ac:dyDescent="0.25">
      <c r="A20" s="131" t="s">
        <v>89</v>
      </c>
      <c r="B20" s="134" t="s">
        <v>61</v>
      </c>
      <c r="C20" s="133"/>
      <c r="D20" s="133"/>
    </row>
    <row r="21" spans="1:10" ht="15.75" customHeight="1" x14ac:dyDescent="0.25">
      <c r="A21" s="135" t="s">
        <v>90</v>
      </c>
      <c r="B21" s="134" t="s">
        <v>61</v>
      </c>
      <c r="C21" s="133"/>
      <c r="D21" s="133"/>
    </row>
    <row r="22" spans="1:10" ht="15.75" customHeight="1" x14ac:dyDescent="0.25">
      <c r="A22" s="131" t="s">
        <v>91</v>
      </c>
      <c r="B22" s="134" t="s">
        <v>61</v>
      </c>
      <c r="C22" s="133"/>
      <c r="D22" s="133"/>
    </row>
    <row r="23" spans="1:10" ht="15.75" customHeight="1" x14ac:dyDescent="0.25">
      <c r="A23" s="131" t="s">
        <v>92</v>
      </c>
      <c r="B23" s="134" t="s">
        <v>61</v>
      </c>
      <c r="C23" s="133"/>
      <c r="D23" s="133"/>
    </row>
    <row r="24" spans="1:10" ht="15.75" customHeight="1" x14ac:dyDescent="0.25">
      <c r="A24" s="131" t="s">
        <v>93</v>
      </c>
      <c r="B24" s="134" t="s">
        <v>61</v>
      </c>
      <c r="C24" s="133"/>
      <c r="D24" s="133"/>
    </row>
    <row r="25" spans="1:10" ht="15.75" customHeight="1" x14ac:dyDescent="0.25">
      <c r="A25" s="131" t="s">
        <v>94</v>
      </c>
      <c r="B25" s="134" t="s">
        <v>61</v>
      </c>
      <c r="C25" s="133"/>
      <c r="D25" s="133"/>
    </row>
    <row r="26" spans="1:10" ht="15.75" customHeight="1" x14ac:dyDescent="0.25">
      <c r="A26" s="131" t="s">
        <v>95</v>
      </c>
      <c r="B26" s="134" t="s">
        <v>61</v>
      </c>
      <c r="C26" s="133"/>
      <c r="D26" s="133"/>
    </row>
    <row r="27" spans="1:10" ht="15.75" customHeight="1" x14ac:dyDescent="0.25">
      <c r="A27" s="131" t="s">
        <v>96</v>
      </c>
      <c r="B27" s="134" t="s">
        <v>61</v>
      </c>
      <c r="C27" s="130"/>
      <c r="D27" s="130"/>
    </row>
    <row r="28" spans="1:10" s="8" customFormat="1" ht="15.75" customHeight="1" x14ac:dyDescent="0.25">
      <c r="A28" s="136"/>
      <c r="B28" s="137"/>
      <c r="C28" s="10"/>
      <c r="D28" s="10"/>
    </row>
    <row r="29" spans="1:10" s="8" customFormat="1" ht="15.75" customHeight="1" x14ac:dyDescent="0.25">
      <c r="A29" s="136"/>
      <c r="B29" s="137"/>
      <c r="C29" s="10"/>
      <c r="D29" s="10"/>
    </row>
    <row r="30" spans="1:10" s="8" customFormat="1" ht="15.75" customHeight="1" x14ac:dyDescent="0.25">
      <c r="A30" s="136"/>
      <c r="B30" s="137"/>
      <c r="C30" s="10"/>
      <c r="D30" s="10"/>
    </row>
    <row r="31" spans="1:10" s="8" customFormat="1" ht="15.75" customHeight="1" x14ac:dyDescent="0.25">
      <c r="A31" s="136"/>
      <c r="B31" s="137"/>
      <c r="C31" s="10"/>
      <c r="D31" s="10"/>
    </row>
    <row r="32" spans="1:10" s="8" customFormat="1" ht="15.75" customHeight="1" x14ac:dyDescent="0.25">
      <c r="A32" s="136"/>
      <c r="B32" s="137"/>
      <c r="C32" s="10"/>
      <c r="D32" s="10"/>
      <c r="E32" s="138"/>
      <c r="F32" s="138"/>
      <c r="G32" s="138"/>
      <c r="H32" s="138"/>
      <c r="I32" s="138"/>
      <c r="J32" s="138"/>
    </row>
    <row r="33" spans="1:10" s="8" customFormat="1" ht="15.75" customHeight="1" x14ac:dyDescent="0.25">
      <c r="A33" s="136"/>
      <c r="B33" s="137"/>
      <c r="C33" s="10"/>
      <c r="D33" s="10"/>
      <c r="E33" s="138"/>
      <c r="F33" s="138"/>
      <c r="G33" s="138"/>
      <c r="H33" s="138"/>
      <c r="I33" s="138"/>
      <c r="J33" s="138"/>
    </row>
    <row r="34" spans="1:10" s="8" customFormat="1" ht="15.75" customHeight="1" x14ac:dyDescent="0.25">
      <c r="A34" s="139"/>
      <c r="B34" s="140"/>
      <c r="C34" s="140"/>
      <c r="D34" s="140"/>
      <c r="E34" s="138"/>
      <c r="F34" s="138"/>
      <c r="G34" s="138"/>
      <c r="H34" s="138"/>
      <c r="I34" s="138"/>
      <c r="J34" s="138"/>
    </row>
    <row r="35" spans="1:10" s="8" customFormat="1" ht="15.75" customHeight="1" x14ac:dyDescent="0.25">
      <c r="A35" s="7"/>
      <c r="B35" s="137"/>
      <c r="C35" s="10"/>
      <c r="D35" s="10"/>
      <c r="E35" s="138"/>
      <c r="F35" s="138"/>
      <c r="G35" s="138"/>
      <c r="H35" s="138"/>
      <c r="I35" s="138"/>
      <c r="J35" s="138"/>
    </row>
    <row r="36" spans="1:10" ht="15.75" x14ac:dyDescent="0.25">
      <c r="A36" s="141"/>
      <c r="B36" s="140"/>
      <c r="C36" s="140"/>
      <c r="D36" s="140"/>
    </row>
    <row r="37" spans="1:10" ht="15.75" x14ac:dyDescent="0.25">
      <c r="A37" s="7"/>
      <c r="B37" s="137"/>
      <c r="C37" s="10"/>
      <c r="D37" s="10"/>
    </row>
    <row r="38" spans="1:10" ht="15" x14ac:dyDescent="0.25">
      <c r="C38" s="10"/>
      <c r="D38" s="10"/>
    </row>
    <row r="39" spans="1:10" ht="19.5" x14ac:dyDescent="0.35">
      <c r="A39" s="142" t="s">
        <v>72</v>
      </c>
    </row>
    <row r="40" spans="1:10" ht="15.75" x14ac:dyDescent="0.25">
      <c r="A40" s="1"/>
    </row>
    <row r="41" spans="1:10" ht="15.75" x14ac:dyDescent="0.25">
      <c r="A41" s="143"/>
      <c r="B41" s="144"/>
      <c r="C41" s="130" t="s">
        <v>57</v>
      </c>
      <c r="D41" s="130" t="s">
        <v>58</v>
      </c>
    </row>
    <row r="42" spans="1:10" ht="15.75" x14ac:dyDescent="0.25">
      <c r="A42" s="117" t="s">
        <v>103</v>
      </c>
      <c r="B42" s="144"/>
      <c r="C42" s="134" t="s">
        <v>61</v>
      </c>
      <c r="D42" s="134"/>
    </row>
    <row r="43" spans="1:10" ht="15.75" x14ac:dyDescent="0.25">
      <c r="A43" s="143" t="s">
        <v>73</v>
      </c>
      <c r="B43" s="144"/>
      <c r="C43" s="134"/>
      <c r="D43" s="134" t="s">
        <v>61</v>
      </c>
      <c r="E43" s="8"/>
    </row>
    <row r="44" spans="1:10" ht="15.75" x14ac:dyDescent="0.25">
      <c r="A44" s="7"/>
      <c r="B44" s="8"/>
      <c r="C44" s="137"/>
      <c r="D44" s="137"/>
      <c r="E44" s="8"/>
    </row>
    <row r="45" spans="1:10" s="102" customFormat="1" ht="15.75" x14ac:dyDescent="0.25">
      <c r="A45" s="122" t="s">
        <v>85</v>
      </c>
      <c r="B45" s="122"/>
      <c r="C45" s="122"/>
      <c r="D45" s="122"/>
      <c r="E45" s="119"/>
    </row>
    <row r="46" spans="1:10" s="102" customFormat="1" ht="19.5" x14ac:dyDescent="0.35">
      <c r="A46" s="123"/>
      <c r="B46" s="1"/>
      <c r="C46" s="1"/>
      <c r="D46" s="7"/>
      <c r="E46" s="119"/>
    </row>
    <row r="47" spans="1:10" s="102" customFormat="1" ht="15.75" x14ac:dyDescent="0.25">
      <c r="A47" s="185" t="s">
        <v>102</v>
      </c>
      <c r="B47" s="185"/>
      <c r="C47" s="124"/>
      <c r="D47" s="125">
        <v>100</v>
      </c>
      <c r="E47" s="119"/>
    </row>
    <row r="48" spans="1:10" s="102" customFormat="1" ht="15.75" x14ac:dyDescent="0.25">
      <c r="A48" s="120"/>
      <c r="B48" s="119"/>
      <c r="C48" s="114"/>
      <c r="D48" s="114"/>
      <c r="E48" s="11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0" orientation="portrait" blackAndWhite="1" r:id="rId1"/>
  <headerFooter alignWithMargins="0">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2" customFormat="1" ht="15.75" x14ac:dyDescent="0.25">
      <c r="A1" s="190" t="s">
        <v>102</v>
      </c>
      <c r="B1" s="190"/>
      <c r="C1" s="190"/>
      <c r="D1" s="190"/>
      <c r="E1" s="190"/>
    </row>
    <row r="2" spans="1:9" s="102" customFormat="1" ht="15.75" x14ac:dyDescent="0.25">
      <c r="A2" s="191"/>
      <c r="B2" s="191"/>
      <c r="C2" s="191"/>
      <c r="D2" s="191"/>
      <c r="E2" s="191"/>
    </row>
    <row r="3" spans="1:9" ht="15.75" x14ac:dyDescent="0.25">
      <c r="A3" s="195" t="s">
        <v>52</v>
      </c>
      <c r="B3" s="195"/>
      <c r="C3" s="195"/>
      <c r="D3" s="195"/>
      <c r="E3" s="195"/>
    </row>
    <row r="4" spans="1:9" ht="15.75" x14ac:dyDescent="0.25">
      <c r="A4" s="1"/>
      <c r="B4" s="1"/>
      <c r="C4" s="1"/>
      <c r="D4" s="1"/>
    </row>
    <row r="5" spans="1:9" ht="18.75" x14ac:dyDescent="0.3">
      <c r="A5" s="127" t="s">
        <v>53</v>
      </c>
      <c r="B5" s="128"/>
      <c r="C5" s="1"/>
      <c r="D5" s="1"/>
    </row>
    <row r="6" spans="1:9" ht="15.75" x14ac:dyDescent="0.25">
      <c r="A6" s="1"/>
      <c r="B6" s="1"/>
      <c r="C6" s="1"/>
      <c r="D6" s="1"/>
    </row>
    <row r="7" spans="1:9" ht="15.75" x14ac:dyDescent="0.25">
      <c r="A7" s="6" t="s">
        <v>54</v>
      </c>
      <c r="B7" s="6"/>
      <c r="C7" s="1"/>
      <c r="D7" s="1"/>
    </row>
    <row r="8" spans="1:9" ht="15.75" x14ac:dyDescent="0.25">
      <c r="A8" s="1"/>
      <c r="B8" s="6"/>
      <c r="C8" s="1"/>
      <c r="D8" s="1"/>
    </row>
    <row r="9" spans="1:9" ht="15.75" x14ac:dyDescent="0.25">
      <c r="A9" s="194" t="s">
        <v>55</v>
      </c>
      <c r="B9" s="194"/>
      <c r="C9" s="194"/>
      <c r="D9" s="194"/>
      <c r="E9" s="194"/>
    </row>
    <row r="10" spans="1:9" ht="15.75" x14ac:dyDescent="0.25">
      <c r="A10" s="194" t="s">
        <v>55</v>
      </c>
      <c r="B10" s="194"/>
      <c r="C10" s="194"/>
      <c r="D10" s="194"/>
      <c r="E10" s="194"/>
    </row>
    <row r="11" spans="1:9" ht="15.75" x14ac:dyDescent="0.25">
      <c r="A11" s="194"/>
      <c r="B11" s="194"/>
      <c r="C11" s="194"/>
      <c r="D11" s="194"/>
      <c r="E11" s="194"/>
    </row>
    <row r="12" spans="1:9" ht="15.75" x14ac:dyDescent="0.25">
      <c r="A12" s="194"/>
      <c r="B12" s="194"/>
      <c r="C12" s="194"/>
      <c r="D12" s="194"/>
      <c r="E12" s="194"/>
      <c r="G12" s="13" t="s">
        <v>42</v>
      </c>
      <c r="I12" s="65">
        <v>42103</v>
      </c>
    </row>
    <row r="13" spans="1:9" ht="15.75" x14ac:dyDescent="0.25">
      <c r="A13" s="194"/>
      <c r="B13" s="194"/>
      <c r="C13" s="194"/>
      <c r="D13" s="194"/>
      <c r="E13" s="194"/>
    </row>
    <row r="14" spans="1:9" ht="15.75" x14ac:dyDescent="0.25">
      <c r="A14" s="194"/>
      <c r="B14" s="194"/>
      <c r="C14" s="194"/>
      <c r="D14" s="194"/>
      <c r="E14" s="194"/>
    </row>
    <row r="15" spans="1:9" ht="15.75" x14ac:dyDescent="0.25">
      <c r="A15" s="179"/>
      <c r="B15" s="179"/>
      <c r="C15" s="179"/>
      <c r="D15" s="179"/>
      <c r="E15" s="179"/>
    </row>
    <row r="16" spans="1:9" ht="15.75" x14ac:dyDescent="0.25">
      <c r="A16" s="1"/>
      <c r="B16" s="1"/>
      <c r="C16" s="1"/>
      <c r="D16" s="1"/>
    </row>
    <row r="17" spans="1:10" ht="15.75" x14ac:dyDescent="0.25">
      <c r="A17" s="129" t="s">
        <v>56</v>
      </c>
      <c r="B17" s="130" t="s">
        <v>57</v>
      </c>
      <c r="C17" s="130" t="s">
        <v>58</v>
      </c>
      <c r="D17" s="130" t="s">
        <v>59</v>
      </c>
    </row>
    <row r="18" spans="1:10" ht="15.75" customHeight="1" x14ac:dyDescent="0.25">
      <c r="A18" s="131" t="s">
        <v>87</v>
      </c>
      <c r="B18" s="132" t="s">
        <v>61</v>
      </c>
      <c r="C18" s="133"/>
      <c r="D18" s="133"/>
    </row>
    <row r="19" spans="1:10" ht="15.75" customHeight="1" x14ac:dyDescent="0.25">
      <c r="A19" s="131" t="s">
        <v>88</v>
      </c>
      <c r="B19" s="134" t="s">
        <v>61</v>
      </c>
      <c r="C19" s="133"/>
      <c r="D19" s="133"/>
    </row>
    <row r="20" spans="1:10" ht="15.75" customHeight="1" x14ac:dyDescent="0.25">
      <c r="A20" s="131" t="s">
        <v>89</v>
      </c>
      <c r="B20" s="134" t="s">
        <v>61</v>
      </c>
      <c r="C20" s="133"/>
      <c r="D20" s="133"/>
    </row>
    <row r="21" spans="1:10" ht="15.75" customHeight="1" x14ac:dyDescent="0.25">
      <c r="A21" s="135" t="s">
        <v>90</v>
      </c>
      <c r="B21" s="134" t="s">
        <v>61</v>
      </c>
      <c r="C21" s="133"/>
      <c r="D21" s="133"/>
    </row>
    <row r="22" spans="1:10" ht="15.75" customHeight="1" x14ac:dyDescent="0.25">
      <c r="A22" s="131" t="s">
        <v>91</v>
      </c>
      <c r="B22" s="134" t="s">
        <v>61</v>
      </c>
      <c r="C22" s="133"/>
      <c r="D22" s="133"/>
    </row>
    <row r="23" spans="1:10" ht="15.75" customHeight="1" x14ac:dyDescent="0.25">
      <c r="A23" s="131" t="s">
        <v>92</v>
      </c>
      <c r="B23" s="134" t="s">
        <v>61</v>
      </c>
      <c r="C23" s="133"/>
      <c r="D23" s="133"/>
    </row>
    <row r="24" spans="1:10" ht="15.75" customHeight="1" x14ac:dyDescent="0.25">
      <c r="A24" s="131" t="s">
        <v>93</v>
      </c>
      <c r="B24" s="134" t="s">
        <v>61</v>
      </c>
      <c r="C24" s="133"/>
      <c r="D24" s="133"/>
    </row>
    <row r="25" spans="1:10" ht="15.75" customHeight="1" x14ac:dyDescent="0.25">
      <c r="A25" s="131" t="s">
        <v>94</v>
      </c>
      <c r="B25" s="134" t="s">
        <v>61</v>
      </c>
      <c r="C25" s="133"/>
      <c r="D25" s="133"/>
    </row>
    <row r="26" spans="1:10" ht="15.75" customHeight="1" x14ac:dyDescent="0.25">
      <c r="A26" s="131" t="s">
        <v>95</v>
      </c>
      <c r="B26" s="134" t="s">
        <v>61</v>
      </c>
      <c r="C26" s="133"/>
      <c r="D26" s="133"/>
    </row>
    <row r="27" spans="1:10" ht="15.75" customHeight="1" x14ac:dyDescent="0.25">
      <c r="A27" s="131" t="s">
        <v>96</v>
      </c>
      <c r="B27" s="134" t="s">
        <v>61</v>
      </c>
      <c r="C27" s="130"/>
      <c r="D27" s="130"/>
    </row>
    <row r="28" spans="1:10" s="8" customFormat="1" ht="15.75" customHeight="1" x14ac:dyDescent="0.25">
      <c r="A28" s="136"/>
      <c r="B28" s="137"/>
      <c r="C28" s="10"/>
      <c r="D28" s="10"/>
    </row>
    <row r="29" spans="1:10" s="8" customFormat="1" ht="15.75" customHeight="1" x14ac:dyDescent="0.25">
      <c r="A29" s="136"/>
      <c r="B29" s="137"/>
      <c r="C29" s="10"/>
      <c r="D29" s="10"/>
    </row>
    <row r="30" spans="1:10" s="8" customFormat="1" ht="15.75" customHeight="1" x14ac:dyDescent="0.25">
      <c r="A30" s="136"/>
      <c r="B30" s="137"/>
      <c r="C30" s="10"/>
      <c r="D30" s="10"/>
    </row>
    <row r="31" spans="1:10" s="8" customFormat="1" ht="15.75" customHeight="1" x14ac:dyDescent="0.25">
      <c r="A31" s="136"/>
      <c r="B31" s="137"/>
      <c r="C31" s="10"/>
      <c r="D31" s="10"/>
    </row>
    <row r="32" spans="1:10" s="8" customFormat="1" ht="15.75" customHeight="1" x14ac:dyDescent="0.25">
      <c r="A32" s="136"/>
      <c r="B32" s="137"/>
      <c r="C32" s="10"/>
      <c r="D32" s="10"/>
      <c r="E32" s="138"/>
      <c r="F32" s="138"/>
      <c r="G32" s="138"/>
      <c r="H32" s="138"/>
      <c r="I32" s="138"/>
      <c r="J32" s="138"/>
    </row>
    <row r="33" spans="1:10" s="8" customFormat="1" ht="15.75" customHeight="1" x14ac:dyDescent="0.25">
      <c r="A33" s="136"/>
      <c r="B33" s="137"/>
      <c r="C33" s="10"/>
      <c r="D33" s="10"/>
      <c r="E33" s="138"/>
      <c r="F33" s="138"/>
      <c r="G33" s="138"/>
      <c r="H33" s="138"/>
      <c r="I33" s="138"/>
      <c r="J33" s="138"/>
    </row>
    <row r="34" spans="1:10" s="8" customFormat="1" ht="15.75" customHeight="1" x14ac:dyDescent="0.25">
      <c r="A34" s="139"/>
      <c r="B34" s="140"/>
      <c r="C34" s="140"/>
      <c r="D34" s="140"/>
      <c r="E34" s="138"/>
      <c r="F34" s="138"/>
      <c r="G34" s="138"/>
      <c r="H34" s="138"/>
      <c r="I34" s="138"/>
      <c r="J34" s="138"/>
    </row>
    <row r="35" spans="1:10" s="8" customFormat="1" ht="15.75" customHeight="1" x14ac:dyDescent="0.25">
      <c r="A35" s="7"/>
      <c r="B35" s="137"/>
      <c r="C35" s="10"/>
      <c r="D35" s="10"/>
      <c r="E35" s="138"/>
      <c r="F35" s="138"/>
      <c r="G35" s="138"/>
      <c r="H35" s="138"/>
      <c r="I35" s="138"/>
      <c r="J35" s="138"/>
    </row>
    <row r="36" spans="1:10" ht="15.75" x14ac:dyDescent="0.25">
      <c r="A36" s="141"/>
      <c r="B36" s="140"/>
      <c r="C36" s="140"/>
      <c r="D36" s="140"/>
    </row>
    <row r="37" spans="1:10" ht="15.75" x14ac:dyDescent="0.25">
      <c r="A37" s="7"/>
      <c r="B37" s="137"/>
      <c r="C37" s="10"/>
      <c r="D37" s="10"/>
    </row>
    <row r="38" spans="1:10" ht="15" x14ac:dyDescent="0.25">
      <c r="C38" s="10"/>
      <c r="D38" s="10"/>
    </row>
    <row r="39" spans="1:10" ht="19.5" x14ac:dyDescent="0.35">
      <c r="A39" s="142" t="s">
        <v>72</v>
      </c>
    </row>
    <row r="40" spans="1:10" ht="15.75" x14ac:dyDescent="0.25">
      <c r="A40" s="1"/>
    </row>
    <row r="41" spans="1:10" ht="15.75" x14ac:dyDescent="0.25">
      <c r="A41" s="143"/>
      <c r="B41" s="144"/>
      <c r="C41" s="130" t="s">
        <v>57</v>
      </c>
      <c r="D41" s="130" t="s">
        <v>58</v>
      </c>
    </row>
    <row r="42" spans="1:10" ht="15.75" x14ac:dyDescent="0.25">
      <c r="A42" s="117" t="s">
        <v>103</v>
      </c>
      <c r="B42" s="144"/>
      <c r="C42" s="134" t="s">
        <v>61</v>
      </c>
      <c r="D42" s="134"/>
    </row>
    <row r="43" spans="1:10" ht="15.75" x14ac:dyDescent="0.25">
      <c r="A43" s="143" t="s">
        <v>73</v>
      </c>
      <c r="B43" s="144"/>
      <c r="C43" s="134"/>
      <c r="D43" s="134" t="s">
        <v>61</v>
      </c>
      <c r="E43" s="8"/>
    </row>
    <row r="44" spans="1:10" ht="15.75" x14ac:dyDescent="0.25">
      <c r="A44" s="7"/>
      <c r="B44" s="8"/>
      <c r="C44" s="137"/>
      <c r="D44" s="137"/>
      <c r="E44" s="8"/>
    </row>
    <row r="45" spans="1:10" s="102" customFormat="1" ht="15.75" x14ac:dyDescent="0.25">
      <c r="A45" s="122" t="s">
        <v>85</v>
      </c>
      <c r="B45" s="122"/>
      <c r="C45" s="122"/>
      <c r="D45" s="122"/>
      <c r="E45" s="119"/>
    </row>
    <row r="46" spans="1:10" s="102" customFormat="1" ht="19.5" x14ac:dyDescent="0.35">
      <c r="A46" s="123"/>
      <c r="B46" s="1"/>
      <c r="C46" s="1"/>
      <c r="D46" s="7"/>
      <c r="E46" s="119"/>
    </row>
    <row r="47" spans="1:10" s="102" customFormat="1" ht="15.75" x14ac:dyDescent="0.25">
      <c r="A47" s="185" t="s">
        <v>102</v>
      </c>
      <c r="B47" s="185"/>
      <c r="C47" s="124"/>
      <c r="D47" s="125">
        <v>100</v>
      </c>
      <c r="E47" s="119"/>
    </row>
    <row r="48" spans="1:10" s="102" customFormat="1" ht="15.75" x14ac:dyDescent="0.25">
      <c r="A48" s="120"/>
      <c r="B48" s="119"/>
      <c r="C48" s="114"/>
      <c r="D48" s="114"/>
      <c r="E48" s="11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2:E12"/>
    <mergeCell ref="A13:E13"/>
    <mergeCell ref="A14:E14"/>
    <mergeCell ref="A15:E15"/>
    <mergeCell ref="A47:B47"/>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0" orientation="portrait" blackAndWhite="1" r:id="rId1"/>
  <headerFooter alignWithMargins="0">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2" customFormat="1" ht="15.75" x14ac:dyDescent="0.25">
      <c r="A1" s="190" t="s">
        <v>102</v>
      </c>
      <c r="B1" s="190"/>
      <c r="C1" s="190"/>
      <c r="D1" s="190"/>
      <c r="E1" s="190"/>
    </row>
    <row r="2" spans="1:9" s="102" customFormat="1" ht="15.75" x14ac:dyDescent="0.25">
      <c r="A2" s="191"/>
      <c r="B2" s="191"/>
      <c r="C2" s="191"/>
      <c r="D2" s="191"/>
      <c r="E2" s="191"/>
    </row>
    <row r="3" spans="1:9" ht="15.75" x14ac:dyDescent="0.25">
      <c r="A3" s="195" t="s">
        <v>52</v>
      </c>
      <c r="B3" s="195"/>
      <c r="C3" s="195"/>
      <c r="D3" s="195"/>
      <c r="E3" s="195"/>
    </row>
    <row r="4" spans="1:9" ht="15.75" x14ac:dyDescent="0.25">
      <c r="A4" s="1"/>
      <c r="B4" s="1"/>
      <c r="C4" s="1"/>
      <c r="D4" s="1"/>
    </row>
    <row r="5" spans="1:9" ht="18.75" x14ac:dyDescent="0.3">
      <c r="A5" s="127" t="s">
        <v>53</v>
      </c>
      <c r="B5" s="128"/>
      <c r="C5" s="1"/>
      <c r="D5" s="1"/>
    </row>
    <row r="6" spans="1:9" ht="15.75" x14ac:dyDescent="0.25">
      <c r="A6" s="1"/>
      <c r="B6" s="1"/>
      <c r="C6" s="1"/>
      <c r="D6" s="1"/>
    </row>
    <row r="7" spans="1:9" ht="15.75" x14ac:dyDescent="0.25">
      <c r="A7" s="6" t="s">
        <v>54</v>
      </c>
      <c r="B7" s="6"/>
      <c r="C7" s="1"/>
      <c r="D7" s="1"/>
    </row>
    <row r="8" spans="1:9" ht="15.75" x14ac:dyDescent="0.25">
      <c r="A8" s="1"/>
      <c r="B8" s="6"/>
      <c r="C8" s="1"/>
      <c r="D8" s="1"/>
    </row>
    <row r="9" spans="1:9" ht="15.75" x14ac:dyDescent="0.25">
      <c r="A9" s="194" t="s">
        <v>55</v>
      </c>
      <c r="B9" s="194"/>
      <c r="C9" s="194"/>
      <c r="D9" s="194"/>
      <c r="E9" s="194"/>
    </row>
    <row r="10" spans="1:9" ht="15.75" x14ac:dyDescent="0.25">
      <c r="A10" s="194" t="s">
        <v>55</v>
      </c>
      <c r="B10" s="194"/>
      <c r="C10" s="194"/>
      <c r="D10" s="194"/>
      <c r="E10" s="194"/>
    </row>
    <row r="11" spans="1:9" ht="15.75" x14ac:dyDescent="0.25">
      <c r="A11" s="194"/>
      <c r="B11" s="194"/>
      <c r="C11" s="194"/>
      <c r="D11" s="194"/>
      <c r="E11" s="194"/>
    </row>
    <row r="12" spans="1:9" ht="15.75" x14ac:dyDescent="0.25">
      <c r="A12" s="194"/>
      <c r="B12" s="194"/>
      <c r="C12" s="194"/>
      <c r="D12" s="194"/>
      <c r="E12" s="194"/>
      <c r="G12" s="13" t="s">
        <v>42</v>
      </c>
      <c r="I12" s="65">
        <v>42103</v>
      </c>
    </row>
    <row r="13" spans="1:9" ht="15.75" x14ac:dyDescent="0.25">
      <c r="A13" s="194"/>
      <c r="B13" s="194"/>
      <c r="C13" s="194"/>
      <c r="D13" s="194"/>
      <c r="E13" s="194"/>
    </row>
    <row r="14" spans="1:9" ht="15.75" x14ac:dyDescent="0.25">
      <c r="A14" s="194"/>
      <c r="B14" s="194"/>
      <c r="C14" s="194"/>
      <c r="D14" s="194"/>
      <c r="E14" s="194"/>
    </row>
    <row r="15" spans="1:9" ht="15.75" x14ac:dyDescent="0.25">
      <c r="A15" s="179"/>
      <c r="B15" s="179"/>
      <c r="C15" s="179"/>
      <c r="D15" s="179"/>
      <c r="E15" s="179"/>
    </row>
    <row r="16" spans="1:9" ht="15.75" x14ac:dyDescent="0.25">
      <c r="A16" s="1"/>
      <c r="B16" s="1"/>
      <c r="C16" s="1"/>
      <c r="D16" s="1"/>
    </row>
    <row r="17" spans="1:10" ht="15.75" x14ac:dyDescent="0.25">
      <c r="A17" s="129" t="s">
        <v>56</v>
      </c>
      <c r="B17" s="130" t="s">
        <v>57</v>
      </c>
      <c r="C17" s="130" t="s">
        <v>58</v>
      </c>
      <c r="D17" s="130" t="s">
        <v>59</v>
      </c>
    </row>
    <row r="18" spans="1:10" ht="15.75" customHeight="1" x14ac:dyDescent="0.25">
      <c r="A18" s="131" t="s">
        <v>87</v>
      </c>
      <c r="B18" s="132" t="s">
        <v>61</v>
      </c>
      <c r="C18" s="133"/>
      <c r="D18" s="133"/>
    </row>
    <row r="19" spans="1:10" ht="15.75" customHeight="1" x14ac:dyDescent="0.25">
      <c r="A19" s="131" t="s">
        <v>88</v>
      </c>
      <c r="B19" s="134" t="s">
        <v>61</v>
      </c>
      <c r="C19" s="133"/>
      <c r="D19" s="133"/>
    </row>
    <row r="20" spans="1:10" ht="15.75" customHeight="1" x14ac:dyDescent="0.25">
      <c r="A20" s="131" t="s">
        <v>89</v>
      </c>
      <c r="B20" s="134" t="s">
        <v>61</v>
      </c>
      <c r="C20" s="133"/>
      <c r="D20" s="133"/>
    </row>
    <row r="21" spans="1:10" ht="15.75" customHeight="1" x14ac:dyDescent="0.25">
      <c r="A21" s="135" t="s">
        <v>90</v>
      </c>
      <c r="B21" s="134" t="s">
        <v>61</v>
      </c>
      <c r="C21" s="133"/>
      <c r="D21" s="133"/>
    </row>
    <row r="22" spans="1:10" ht="15.75" customHeight="1" x14ac:dyDescent="0.25">
      <c r="A22" s="131" t="s">
        <v>91</v>
      </c>
      <c r="B22" s="134" t="s">
        <v>61</v>
      </c>
      <c r="C22" s="133"/>
      <c r="D22" s="133"/>
    </row>
    <row r="23" spans="1:10" ht="15.75" customHeight="1" x14ac:dyDescent="0.25">
      <c r="A23" s="131" t="s">
        <v>92</v>
      </c>
      <c r="B23" s="134" t="s">
        <v>61</v>
      </c>
      <c r="C23" s="133"/>
      <c r="D23" s="133"/>
    </row>
    <row r="24" spans="1:10" ht="15.75" customHeight="1" x14ac:dyDescent="0.25">
      <c r="A24" s="131" t="s">
        <v>93</v>
      </c>
      <c r="B24" s="134" t="s">
        <v>61</v>
      </c>
      <c r="C24" s="133"/>
      <c r="D24" s="133"/>
    </row>
    <row r="25" spans="1:10" ht="15.75" customHeight="1" x14ac:dyDescent="0.25">
      <c r="A25" s="131" t="s">
        <v>94</v>
      </c>
      <c r="B25" s="134" t="s">
        <v>61</v>
      </c>
      <c r="C25" s="133"/>
      <c r="D25" s="133"/>
    </row>
    <row r="26" spans="1:10" ht="15.75" customHeight="1" x14ac:dyDescent="0.25">
      <c r="A26" s="131" t="s">
        <v>95</v>
      </c>
      <c r="B26" s="134" t="s">
        <v>61</v>
      </c>
      <c r="C26" s="133"/>
      <c r="D26" s="133"/>
    </row>
    <row r="27" spans="1:10" ht="15.75" customHeight="1" x14ac:dyDescent="0.25">
      <c r="A27" s="131" t="s">
        <v>96</v>
      </c>
      <c r="B27" s="134" t="s">
        <v>61</v>
      </c>
      <c r="C27" s="130"/>
      <c r="D27" s="130"/>
    </row>
    <row r="28" spans="1:10" s="8" customFormat="1" ht="15.75" customHeight="1" x14ac:dyDescent="0.25">
      <c r="A28" s="136"/>
      <c r="B28" s="137"/>
      <c r="C28" s="10"/>
      <c r="D28" s="10"/>
    </row>
    <row r="29" spans="1:10" s="8" customFormat="1" ht="15.75" customHeight="1" x14ac:dyDescent="0.25">
      <c r="A29" s="136"/>
      <c r="B29" s="137"/>
      <c r="C29" s="10"/>
      <c r="D29" s="10"/>
    </row>
    <row r="30" spans="1:10" s="8" customFormat="1" ht="15.75" customHeight="1" x14ac:dyDescent="0.25">
      <c r="A30" s="136"/>
      <c r="B30" s="137"/>
      <c r="C30" s="10"/>
      <c r="D30" s="10"/>
    </row>
    <row r="31" spans="1:10" s="8" customFormat="1" ht="15.75" customHeight="1" x14ac:dyDescent="0.25">
      <c r="A31" s="136"/>
      <c r="B31" s="137"/>
      <c r="C31" s="10"/>
      <c r="D31" s="10"/>
    </row>
    <row r="32" spans="1:10" s="8" customFormat="1" ht="15.75" customHeight="1" x14ac:dyDescent="0.25">
      <c r="A32" s="136"/>
      <c r="B32" s="137"/>
      <c r="C32" s="10"/>
      <c r="D32" s="10"/>
      <c r="E32" s="138"/>
      <c r="F32" s="138"/>
      <c r="G32" s="138"/>
      <c r="H32" s="138"/>
      <c r="I32" s="138"/>
      <c r="J32" s="138"/>
    </row>
    <row r="33" spans="1:10" s="8" customFormat="1" ht="15.75" customHeight="1" x14ac:dyDescent="0.25">
      <c r="A33" s="136"/>
      <c r="B33" s="137"/>
      <c r="C33" s="10"/>
      <c r="D33" s="10"/>
      <c r="E33" s="138"/>
      <c r="F33" s="138"/>
      <c r="G33" s="138"/>
      <c r="H33" s="138"/>
      <c r="I33" s="138"/>
      <c r="J33" s="138"/>
    </row>
    <row r="34" spans="1:10" s="8" customFormat="1" ht="15.75" customHeight="1" x14ac:dyDescent="0.25">
      <c r="A34" s="139"/>
      <c r="B34" s="140"/>
      <c r="C34" s="140"/>
      <c r="D34" s="140"/>
      <c r="E34" s="138"/>
      <c r="F34" s="138"/>
      <c r="G34" s="138"/>
      <c r="H34" s="138"/>
      <c r="I34" s="138"/>
      <c r="J34" s="138"/>
    </row>
    <row r="35" spans="1:10" s="8" customFormat="1" ht="15.75" customHeight="1" x14ac:dyDescent="0.25">
      <c r="A35" s="7"/>
      <c r="B35" s="137"/>
      <c r="C35" s="10"/>
      <c r="D35" s="10"/>
      <c r="E35" s="138"/>
      <c r="F35" s="138"/>
      <c r="G35" s="138"/>
      <c r="H35" s="138"/>
      <c r="I35" s="138"/>
      <c r="J35" s="138"/>
    </row>
    <row r="36" spans="1:10" ht="15.75" x14ac:dyDescent="0.25">
      <c r="A36" s="141"/>
      <c r="B36" s="140"/>
      <c r="C36" s="140"/>
      <c r="D36" s="140"/>
    </row>
    <row r="37" spans="1:10" ht="15.75" x14ac:dyDescent="0.25">
      <c r="A37" s="7"/>
      <c r="B37" s="137"/>
      <c r="C37" s="10"/>
      <c r="D37" s="10"/>
    </row>
    <row r="38" spans="1:10" ht="15" x14ac:dyDescent="0.25">
      <c r="C38" s="10"/>
      <c r="D38" s="10"/>
    </row>
    <row r="39" spans="1:10" ht="19.5" x14ac:dyDescent="0.35">
      <c r="A39" s="142" t="s">
        <v>72</v>
      </c>
    </row>
    <row r="40" spans="1:10" ht="15.75" x14ac:dyDescent="0.25">
      <c r="A40" s="1"/>
    </row>
    <row r="41" spans="1:10" ht="15.75" x14ac:dyDescent="0.25">
      <c r="A41" s="143"/>
      <c r="B41" s="144"/>
      <c r="C41" s="130" t="s">
        <v>57</v>
      </c>
      <c r="D41" s="130" t="s">
        <v>58</v>
      </c>
    </row>
    <row r="42" spans="1:10" ht="15.75" x14ac:dyDescent="0.25">
      <c r="A42" s="117" t="s">
        <v>103</v>
      </c>
      <c r="B42" s="144"/>
      <c r="C42" s="134" t="s">
        <v>61</v>
      </c>
      <c r="D42" s="134"/>
    </row>
    <row r="43" spans="1:10" ht="15.75" x14ac:dyDescent="0.25">
      <c r="A43" s="143" t="s">
        <v>73</v>
      </c>
      <c r="B43" s="144"/>
      <c r="C43" s="134"/>
      <c r="D43" s="134" t="s">
        <v>61</v>
      </c>
      <c r="E43" s="8"/>
    </row>
    <row r="44" spans="1:10" ht="15.75" x14ac:dyDescent="0.25">
      <c r="A44" s="7"/>
      <c r="B44" s="8"/>
      <c r="C44" s="137"/>
      <c r="D44" s="137"/>
      <c r="E44" s="8"/>
    </row>
    <row r="45" spans="1:10" s="102" customFormat="1" ht="15.75" x14ac:dyDescent="0.25">
      <c r="A45" s="122" t="s">
        <v>85</v>
      </c>
      <c r="B45" s="122"/>
      <c r="C45" s="122"/>
      <c r="D45" s="122"/>
      <c r="E45" s="119"/>
    </row>
    <row r="46" spans="1:10" s="102" customFormat="1" ht="19.5" x14ac:dyDescent="0.35">
      <c r="A46" s="123"/>
      <c r="B46" s="1"/>
      <c r="C46" s="1"/>
      <c r="D46" s="7"/>
      <c r="E46" s="119"/>
    </row>
    <row r="47" spans="1:10" s="102" customFormat="1" ht="15.75" x14ac:dyDescent="0.25">
      <c r="A47" s="185" t="s">
        <v>102</v>
      </c>
      <c r="B47" s="185"/>
      <c r="C47" s="124"/>
      <c r="D47" s="125">
        <v>100</v>
      </c>
      <c r="E47" s="119"/>
    </row>
    <row r="48" spans="1:10" s="102" customFormat="1" ht="15.75" x14ac:dyDescent="0.25">
      <c r="A48" s="120"/>
      <c r="B48" s="119"/>
      <c r="C48" s="114"/>
      <c r="D48" s="114"/>
      <c r="E48" s="11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2:E12"/>
    <mergeCell ref="A13:E13"/>
    <mergeCell ref="A14:E14"/>
    <mergeCell ref="A15:E15"/>
    <mergeCell ref="A47:B47"/>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0" orientation="portrait" blackAndWhite="1" r:id="rId1"/>
  <headerFooter alignWithMargins="0">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J74"/>
  <sheetViews>
    <sheetView view="pageBreakPreview" zoomScaleNormal="100" zoomScaleSheetLayoutView="100" workbookViewId="0">
      <selection activeCell="H36" sqref="H36"/>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2" customFormat="1" ht="15.75" x14ac:dyDescent="0.25">
      <c r="A1" s="190" t="s">
        <v>118</v>
      </c>
      <c r="B1" s="190"/>
      <c r="C1" s="190"/>
      <c r="D1" s="190"/>
      <c r="E1" s="190"/>
    </row>
    <row r="2" spans="1:9" s="102" customFormat="1" ht="15.75" x14ac:dyDescent="0.25">
      <c r="A2" s="191"/>
      <c r="B2" s="191"/>
      <c r="C2" s="191"/>
      <c r="D2" s="191"/>
      <c r="E2" s="191"/>
    </row>
    <row r="3" spans="1:9" ht="15.75" x14ac:dyDescent="0.25">
      <c r="A3" s="195" t="s">
        <v>52</v>
      </c>
      <c r="B3" s="195"/>
      <c r="C3" s="195"/>
      <c r="D3" s="195"/>
      <c r="E3" s="195"/>
    </row>
    <row r="4" spans="1:9" ht="15.75" x14ac:dyDescent="0.25">
      <c r="A4" s="1"/>
      <c r="B4" s="1"/>
      <c r="C4" s="1"/>
      <c r="D4" s="1"/>
    </row>
    <row r="5" spans="1:9" ht="18.75" x14ac:dyDescent="0.3">
      <c r="A5" s="127" t="s">
        <v>53</v>
      </c>
      <c r="B5" s="128"/>
      <c r="C5" s="1"/>
      <c r="D5" s="1"/>
    </row>
    <row r="6" spans="1:9" ht="15.75" x14ac:dyDescent="0.25">
      <c r="A6" s="1"/>
      <c r="B6" s="1"/>
      <c r="C6" s="1"/>
      <c r="D6" s="1"/>
    </row>
    <row r="7" spans="1:9" ht="15.75" x14ac:dyDescent="0.25">
      <c r="A7" s="6" t="s">
        <v>54</v>
      </c>
      <c r="B7" s="6"/>
      <c r="C7" s="1"/>
      <c r="D7" s="1"/>
    </row>
    <row r="8" spans="1:9" ht="15.75" x14ac:dyDescent="0.25">
      <c r="A8" s="1"/>
      <c r="B8" s="6"/>
      <c r="C8" s="1"/>
      <c r="D8" s="1"/>
    </row>
    <row r="9" spans="1:9" ht="15.75" x14ac:dyDescent="0.25">
      <c r="A9" s="194" t="s">
        <v>55</v>
      </c>
      <c r="B9" s="194"/>
      <c r="C9" s="194"/>
      <c r="D9" s="194"/>
      <c r="E9" s="194"/>
    </row>
    <row r="10" spans="1:9" ht="15.75" x14ac:dyDescent="0.25">
      <c r="A10" s="194" t="s">
        <v>55</v>
      </c>
      <c r="B10" s="194"/>
      <c r="C10" s="194"/>
      <c r="D10" s="194"/>
      <c r="E10" s="194"/>
    </row>
    <row r="11" spans="1:9" ht="15.75" x14ac:dyDescent="0.25">
      <c r="A11" s="194"/>
      <c r="B11" s="194"/>
      <c r="C11" s="194"/>
      <c r="D11" s="194"/>
      <c r="E11" s="194"/>
    </row>
    <row r="12" spans="1:9" ht="15.75" x14ac:dyDescent="0.25">
      <c r="A12" s="194"/>
      <c r="B12" s="194"/>
      <c r="C12" s="194"/>
      <c r="D12" s="194"/>
      <c r="E12" s="194"/>
    </row>
    <row r="13" spans="1:9" ht="15.75" x14ac:dyDescent="0.25">
      <c r="A13" s="194"/>
      <c r="B13" s="194"/>
      <c r="C13" s="194"/>
      <c r="D13" s="194"/>
      <c r="E13" s="194"/>
    </row>
    <row r="14" spans="1:9" ht="15.75" x14ac:dyDescent="0.25">
      <c r="A14" s="194"/>
      <c r="B14" s="194"/>
      <c r="C14" s="194"/>
      <c r="D14" s="194"/>
      <c r="E14" s="194"/>
      <c r="G14" s="13" t="s">
        <v>42</v>
      </c>
      <c r="I14" s="65">
        <v>42103</v>
      </c>
    </row>
    <row r="15" spans="1:9" ht="15.75" x14ac:dyDescent="0.25">
      <c r="A15" s="179"/>
      <c r="B15" s="179"/>
      <c r="C15" s="179"/>
      <c r="D15" s="179"/>
      <c r="E15" s="179"/>
    </row>
    <row r="16" spans="1:9" ht="15.75" x14ac:dyDescent="0.25">
      <c r="A16" s="1"/>
      <c r="B16" s="1"/>
      <c r="C16" s="1"/>
      <c r="D16" s="1"/>
    </row>
    <row r="17" spans="1:10" ht="15.75" x14ac:dyDescent="0.25">
      <c r="A17" s="129" t="s">
        <v>56</v>
      </c>
      <c r="B17" s="130" t="s">
        <v>57</v>
      </c>
      <c r="C17" s="130" t="s">
        <v>58</v>
      </c>
      <c r="D17" s="130" t="s">
        <v>59</v>
      </c>
    </row>
    <row r="18" spans="1:10" ht="15.75" customHeight="1" x14ac:dyDescent="0.25">
      <c r="A18" s="131" t="s">
        <v>104</v>
      </c>
      <c r="B18" s="134" t="s">
        <v>61</v>
      </c>
      <c r="C18" s="133"/>
      <c r="D18" s="133"/>
    </row>
    <row r="19" spans="1:10" ht="15.75" customHeight="1" x14ac:dyDescent="0.25">
      <c r="A19" s="131" t="s">
        <v>105</v>
      </c>
      <c r="B19" s="134" t="s">
        <v>61</v>
      </c>
      <c r="C19" s="133"/>
      <c r="D19" s="133"/>
    </row>
    <row r="20" spans="1:10" ht="15.75" customHeight="1" x14ac:dyDescent="0.25">
      <c r="A20" s="131" t="s">
        <v>106</v>
      </c>
      <c r="B20" s="134" t="s">
        <v>61</v>
      </c>
      <c r="C20" s="133"/>
      <c r="D20" s="133"/>
    </row>
    <row r="21" spans="1:10" ht="15.75" customHeight="1" x14ac:dyDescent="0.25">
      <c r="A21" s="131" t="s">
        <v>107</v>
      </c>
      <c r="B21" s="134" t="s">
        <v>61</v>
      </c>
      <c r="C21" s="133"/>
      <c r="D21" s="133"/>
    </row>
    <row r="22" spans="1:10" ht="15.75" customHeight="1" x14ac:dyDescent="0.25">
      <c r="A22" s="131" t="s">
        <v>108</v>
      </c>
      <c r="B22" s="134" t="s">
        <v>61</v>
      </c>
      <c r="C22" s="133"/>
      <c r="D22" s="133"/>
    </row>
    <row r="23" spans="1:10" ht="15.75" customHeight="1" x14ac:dyDescent="0.25">
      <c r="A23" s="131" t="s">
        <v>92</v>
      </c>
      <c r="B23" s="134" t="s">
        <v>61</v>
      </c>
      <c r="C23" s="133"/>
      <c r="D23" s="133"/>
    </row>
    <row r="24" spans="1:10" ht="15.75" customHeight="1" x14ac:dyDescent="0.25">
      <c r="A24" s="131" t="s">
        <v>109</v>
      </c>
      <c r="B24" s="134" t="s">
        <v>61</v>
      </c>
      <c r="C24" s="133"/>
      <c r="D24" s="133"/>
    </row>
    <row r="25" spans="1:10" ht="15.75" customHeight="1" x14ac:dyDescent="0.25">
      <c r="A25" s="131" t="s">
        <v>110</v>
      </c>
      <c r="B25" s="134" t="s">
        <v>61</v>
      </c>
      <c r="C25" s="133"/>
      <c r="D25" s="133"/>
    </row>
    <row r="26" spans="1:10" ht="15.75" customHeight="1" x14ac:dyDescent="0.25">
      <c r="A26" s="131" t="s">
        <v>111</v>
      </c>
      <c r="B26" s="134" t="s">
        <v>61</v>
      </c>
      <c r="C26" s="133"/>
      <c r="D26" s="133"/>
    </row>
    <row r="27" spans="1:10" ht="15.75" customHeight="1" x14ac:dyDescent="0.25">
      <c r="A27" s="131" t="s">
        <v>112</v>
      </c>
      <c r="B27" s="134" t="s">
        <v>61</v>
      </c>
      <c r="C27" s="130"/>
      <c r="D27" s="130"/>
    </row>
    <row r="28" spans="1:10" ht="15.75" customHeight="1" x14ac:dyDescent="0.25">
      <c r="A28" s="131" t="s">
        <v>113</v>
      </c>
      <c r="B28" s="134" t="s">
        <v>61</v>
      </c>
      <c r="C28" s="133"/>
      <c r="D28" s="133"/>
    </row>
    <row r="29" spans="1:10" ht="15.75" customHeight="1" x14ac:dyDescent="0.25">
      <c r="A29" s="131" t="s">
        <v>114</v>
      </c>
      <c r="B29" s="134" t="s">
        <v>61</v>
      </c>
      <c r="C29" s="133"/>
      <c r="D29" s="133"/>
    </row>
    <row r="30" spans="1:10" ht="15.75" customHeight="1" x14ac:dyDescent="0.25">
      <c r="A30" s="131" t="s">
        <v>115</v>
      </c>
      <c r="B30" s="134" t="s">
        <v>61</v>
      </c>
      <c r="C30" s="133"/>
      <c r="D30" s="133"/>
    </row>
    <row r="31" spans="1:10" ht="15.75" customHeight="1" x14ac:dyDescent="0.25">
      <c r="A31" s="131" t="s">
        <v>116</v>
      </c>
      <c r="B31" s="134"/>
      <c r="C31" s="133" t="s">
        <v>61</v>
      </c>
      <c r="D31" s="133"/>
    </row>
    <row r="32" spans="1:10" ht="15.75" customHeight="1" x14ac:dyDescent="0.25">
      <c r="A32" s="136"/>
      <c r="B32" s="137"/>
      <c r="C32" s="10"/>
      <c r="D32" s="10"/>
      <c r="E32" s="153"/>
      <c r="F32" s="153"/>
      <c r="G32" s="153"/>
      <c r="H32" s="153"/>
      <c r="I32" s="153"/>
      <c r="J32" s="153"/>
    </row>
    <row r="33" spans="1:10" ht="15.75" customHeight="1" x14ac:dyDescent="0.25">
      <c r="A33" s="136"/>
      <c r="B33" s="137"/>
      <c r="C33" s="10"/>
      <c r="D33" s="10"/>
      <c r="E33" s="153"/>
      <c r="F33" s="153"/>
      <c r="G33" s="153"/>
      <c r="H33" s="153"/>
      <c r="I33" s="153"/>
      <c r="J33" s="153"/>
    </row>
    <row r="34" spans="1:10" ht="15.75" customHeight="1" x14ac:dyDescent="0.25">
      <c r="A34" s="139"/>
      <c r="B34" s="140"/>
      <c r="C34" s="140"/>
      <c r="D34" s="140"/>
      <c r="E34" s="153"/>
      <c r="F34" s="153"/>
      <c r="G34" s="153"/>
      <c r="H34" s="153"/>
      <c r="I34" s="153"/>
      <c r="J34" s="153"/>
    </row>
    <row r="35" spans="1:10" ht="15.75" customHeight="1" x14ac:dyDescent="0.25">
      <c r="A35" s="7"/>
      <c r="B35" s="137"/>
      <c r="C35" s="10"/>
      <c r="D35" s="10"/>
      <c r="E35" s="153"/>
      <c r="F35" s="153"/>
      <c r="G35" s="153"/>
      <c r="H35" s="153"/>
      <c r="I35" s="153"/>
      <c r="J35" s="153"/>
    </row>
    <row r="36" spans="1:10" ht="15.75" x14ac:dyDescent="0.25">
      <c r="A36" s="141"/>
      <c r="B36" s="140"/>
      <c r="C36" s="140"/>
      <c r="D36" s="140"/>
    </row>
    <row r="37" spans="1:10" ht="15.75" x14ac:dyDescent="0.25">
      <c r="A37" s="7"/>
      <c r="B37" s="137"/>
      <c r="C37" s="10"/>
      <c r="D37" s="10"/>
    </row>
    <row r="38" spans="1:10" ht="15" x14ac:dyDescent="0.25">
      <c r="C38" s="10"/>
      <c r="D38" s="10"/>
    </row>
    <row r="39" spans="1:10" ht="19.5" x14ac:dyDescent="0.35">
      <c r="A39" s="142" t="s">
        <v>72</v>
      </c>
    </row>
    <row r="40" spans="1:10" ht="15.75" x14ac:dyDescent="0.25">
      <c r="A40" s="1"/>
    </row>
    <row r="41" spans="1:10" ht="15.75" x14ac:dyDescent="0.25">
      <c r="A41" s="143"/>
      <c r="B41" s="144"/>
      <c r="C41" s="130" t="s">
        <v>57</v>
      </c>
      <c r="D41" s="130" t="s">
        <v>58</v>
      </c>
    </row>
    <row r="42" spans="1:10" ht="15.75" x14ac:dyDescent="0.25">
      <c r="A42" s="117" t="s">
        <v>103</v>
      </c>
      <c r="B42" s="144"/>
      <c r="C42" s="134" t="s">
        <v>61</v>
      </c>
      <c r="D42" s="134"/>
    </row>
    <row r="43" spans="1:10" ht="15.75" x14ac:dyDescent="0.25">
      <c r="A43" s="143" t="s">
        <v>73</v>
      </c>
      <c r="B43" s="144"/>
      <c r="C43" s="134"/>
      <c r="D43" s="134" t="s">
        <v>61</v>
      </c>
      <c r="E43" s="8"/>
    </row>
    <row r="44" spans="1:10" ht="15.75" x14ac:dyDescent="0.25">
      <c r="A44" s="7"/>
      <c r="B44" s="8"/>
      <c r="C44" s="137"/>
      <c r="D44" s="137"/>
      <c r="E44" s="8"/>
    </row>
    <row r="45" spans="1:10" s="102" customFormat="1" ht="15.75" x14ac:dyDescent="0.25">
      <c r="A45" s="122" t="s">
        <v>85</v>
      </c>
      <c r="B45" s="122"/>
      <c r="C45" s="122"/>
      <c r="D45" s="122"/>
      <c r="E45" s="119"/>
    </row>
    <row r="46" spans="1:10" s="102" customFormat="1" ht="19.5" x14ac:dyDescent="0.35">
      <c r="A46" s="123"/>
      <c r="B46" s="1"/>
      <c r="C46" s="1"/>
      <c r="D46" s="7"/>
      <c r="E46" s="119"/>
    </row>
    <row r="47" spans="1:10" s="102" customFormat="1" ht="15.75" x14ac:dyDescent="0.25">
      <c r="A47" s="185" t="s">
        <v>118</v>
      </c>
      <c r="B47" s="185"/>
      <c r="C47" s="124"/>
      <c r="D47" s="125">
        <v>100</v>
      </c>
      <c r="E47" s="119"/>
    </row>
    <row r="48" spans="1:10" s="102" customFormat="1" ht="15.75" x14ac:dyDescent="0.25">
      <c r="A48" s="120"/>
      <c r="B48" s="119"/>
      <c r="C48" s="114"/>
      <c r="D48" s="114"/>
      <c r="E48" s="11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2:E12"/>
    <mergeCell ref="A13:E13"/>
    <mergeCell ref="A14:E14"/>
    <mergeCell ref="A15:E15"/>
    <mergeCell ref="A47:B47"/>
    <mergeCell ref="A11:E11"/>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74"/>
  <sheetViews>
    <sheetView view="pageBreakPreview" zoomScaleNormal="100" zoomScaleSheetLayoutView="100" workbookViewId="0">
      <selection activeCell="G14" sqref="G14:I1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02" customFormat="1" ht="15.75" x14ac:dyDescent="0.25">
      <c r="A1" s="190" t="s">
        <v>117</v>
      </c>
      <c r="B1" s="190"/>
      <c r="C1" s="190"/>
      <c r="D1" s="190"/>
      <c r="E1" s="190"/>
    </row>
    <row r="2" spans="1:9" s="102" customFormat="1" ht="15.75" x14ac:dyDescent="0.25">
      <c r="A2" s="191"/>
      <c r="B2" s="191"/>
      <c r="C2" s="191"/>
      <c r="D2" s="191"/>
      <c r="E2" s="191"/>
    </row>
    <row r="3" spans="1:9" ht="15.75" x14ac:dyDescent="0.25">
      <c r="A3" s="195" t="s">
        <v>52</v>
      </c>
      <c r="B3" s="195"/>
      <c r="C3" s="195"/>
      <c r="D3" s="195"/>
      <c r="E3" s="195"/>
    </row>
    <row r="4" spans="1:9" ht="15.75" x14ac:dyDescent="0.25">
      <c r="A4" s="1"/>
      <c r="B4" s="1"/>
      <c r="C4" s="1"/>
      <c r="D4" s="1"/>
    </row>
    <row r="5" spans="1:9" ht="18.75" x14ac:dyDescent="0.3">
      <c r="A5" s="127" t="s">
        <v>53</v>
      </c>
      <c r="B5" s="128"/>
      <c r="C5" s="1"/>
      <c r="D5" s="1"/>
    </row>
    <row r="6" spans="1:9" ht="15.75" x14ac:dyDescent="0.25">
      <c r="A6" s="1"/>
      <c r="B6" s="1"/>
      <c r="C6" s="1"/>
      <c r="D6" s="1"/>
    </row>
    <row r="7" spans="1:9" ht="15.75" x14ac:dyDescent="0.25">
      <c r="A7" s="6" t="s">
        <v>54</v>
      </c>
      <c r="B7" s="6"/>
      <c r="C7" s="1"/>
      <c r="D7" s="1"/>
    </row>
    <row r="8" spans="1:9" ht="15.75" x14ac:dyDescent="0.25">
      <c r="A8" s="1"/>
      <c r="B8" s="6"/>
      <c r="C8" s="1"/>
      <c r="D8" s="1"/>
    </row>
    <row r="9" spans="1:9" ht="15.75" x14ac:dyDescent="0.25">
      <c r="A9" s="194" t="s">
        <v>55</v>
      </c>
      <c r="B9" s="194"/>
      <c r="C9" s="194"/>
      <c r="D9" s="194"/>
      <c r="E9" s="194"/>
    </row>
    <row r="10" spans="1:9" ht="15.75" x14ac:dyDescent="0.25">
      <c r="A10" s="194" t="s">
        <v>55</v>
      </c>
      <c r="B10" s="194"/>
      <c r="C10" s="194"/>
      <c r="D10" s="194"/>
      <c r="E10" s="194"/>
    </row>
    <row r="11" spans="1:9" ht="15.75" x14ac:dyDescent="0.25">
      <c r="A11" s="194"/>
      <c r="B11" s="194"/>
      <c r="C11" s="194"/>
      <c r="D11" s="194"/>
      <c r="E11" s="194"/>
    </row>
    <row r="12" spans="1:9" ht="15.75" x14ac:dyDescent="0.25">
      <c r="A12" s="194"/>
      <c r="B12" s="194"/>
      <c r="C12" s="194"/>
      <c r="D12" s="194"/>
      <c r="E12" s="194"/>
    </row>
    <row r="13" spans="1:9" ht="15.75" x14ac:dyDescent="0.25">
      <c r="A13" s="194"/>
      <c r="B13" s="194"/>
      <c r="C13" s="194"/>
      <c r="D13" s="194"/>
      <c r="E13" s="194"/>
    </row>
    <row r="14" spans="1:9" ht="15.75" x14ac:dyDescent="0.25">
      <c r="A14" s="194"/>
      <c r="B14" s="194"/>
      <c r="C14" s="194"/>
      <c r="D14" s="194"/>
      <c r="E14" s="194"/>
      <c r="G14" s="13" t="s">
        <v>42</v>
      </c>
      <c r="I14" s="65">
        <v>42103</v>
      </c>
    </row>
    <row r="15" spans="1:9" ht="15.75" x14ac:dyDescent="0.25">
      <c r="A15" s="179"/>
      <c r="B15" s="179"/>
      <c r="C15" s="179"/>
      <c r="D15" s="179"/>
      <c r="E15" s="179"/>
    </row>
    <row r="16" spans="1:9" ht="15.75" x14ac:dyDescent="0.25">
      <c r="A16" s="1"/>
      <c r="B16" s="1"/>
      <c r="C16" s="1"/>
      <c r="D16" s="1"/>
    </row>
    <row r="17" spans="1:10" ht="15.75" x14ac:dyDescent="0.25">
      <c r="A17" s="129" t="s">
        <v>56</v>
      </c>
      <c r="B17" s="130" t="s">
        <v>57</v>
      </c>
      <c r="C17" s="130" t="s">
        <v>58</v>
      </c>
      <c r="D17" s="130" t="s">
        <v>59</v>
      </c>
    </row>
    <row r="18" spans="1:10" ht="15.75" customHeight="1" x14ac:dyDescent="0.25">
      <c r="A18" s="131" t="s">
        <v>104</v>
      </c>
      <c r="B18" s="134" t="s">
        <v>61</v>
      </c>
      <c r="C18" s="133"/>
      <c r="D18" s="133"/>
    </row>
    <row r="19" spans="1:10" ht="15.75" customHeight="1" x14ac:dyDescent="0.25">
      <c r="A19" s="131" t="s">
        <v>105</v>
      </c>
      <c r="B19" s="134" t="s">
        <v>61</v>
      </c>
      <c r="C19" s="133"/>
      <c r="D19" s="133"/>
    </row>
    <row r="20" spans="1:10" ht="15.75" customHeight="1" x14ac:dyDescent="0.25">
      <c r="A20" s="131" t="s">
        <v>106</v>
      </c>
      <c r="B20" s="134" t="s">
        <v>61</v>
      </c>
      <c r="C20" s="133"/>
      <c r="D20" s="133"/>
    </row>
    <row r="21" spans="1:10" ht="15.75" customHeight="1" x14ac:dyDescent="0.25">
      <c r="A21" s="131" t="s">
        <v>107</v>
      </c>
      <c r="B21" s="134" t="s">
        <v>61</v>
      </c>
      <c r="C21" s="133"/>
      <c r="D21" s="133"/>
    </row>
    <row r="22" spans="1:10" ht="15.75" customHeight="1" x14ac:dyDescent="0.25">
      <c r="A22" s="131" t="s">
        <v>108</v>
      </c>
      <c r="B22" s="134" t="s">
        <v>61</v>
      </c>
      <c r="C22" s="133"/>
      <c r="D22" s="133"/>
    </row>
    <row r="23" spans="1:10" ht="15.75" customHeight="1" x14ac:dyDescent="0.25">
      <c r="A23" s="131" t="s">
        <v>92</v>
      </c>
      <c r="B23" s="134" t="s">
        <v>61</v>
      </c>
      <c r="C23" s="133"/>
      <c r="D23" s="133"/>
    </row>
    <row r="24" spans="1:10" ht="15.75" customHeight="1" x14ac:dyDescent="0.25">
      <c r="A24" s="131" t="s">
        <v>109</v>
      </c>
      <c r="B24" s="134" t="s">
        <v>61</v>
      </c>
      <c r="C24" s="133"/>
      <c r="D24" s="133"/>
    </row>
    <row r="25" spans="1:10" ht="15.75" customHeight="1" x14ac:dyDescent="0.25">
      <c r="A25" s="131" t="s">
        <v>110</v>
      </c>
      <c r="B25" s="134" t="s">
        <v>61</v>
      </c>
      <c r="C25" s="133"/>
      <c r="D25" s="133"/>
    </row>
    <row r="26" spans="1:10" ht="15.75" customHeight="1" x14ac:dyDescent="0.25">
      <c r="A26" s="131" t="s">
        <v>111</v>
      </c>
      <c r="B26" s="134" t="s">
        <v>61</v>
      </c>
      <c r="C26" s="133"/>
      <c r="D26" s="133"/>
    </row>
    <row r="27" spans="1:10" ht="15.75" customHeight="1" x14ac:dyDescent="0.25">
      <c r="A27" s="131" t="s">
        <v>112</v>
      </c>
      <c r="B27" s="134" t="s">
        <v>61</v>
      </c>
      <c r="C27" s="130"/>
      <c r="D27" s="130"/>
    </row>
    <row r="28" spans="1:10" ht="15.75" customHeight="1" x14ac:dyDescent="0.25">
      <c r="A28" s="131" t="s">
        <v>113</v>
      </c>
      <c r="B28" s="134" t="s">
        <v>61</v>
      </c>
      <c r="C28" s="133"/>
      <c r="D28" s="133"/>
    </row>
    <row r="29" spans="1:10" ht="15.75" customHeight="1" x14ac:dyDescent="0.25">
      <c r="A29" s="131" t="s">
        <v>114</v>
      </c>
      <c r="B29" s="134" t="s">
        <v>61</v>
      </c>
      <c r="C29" s="133"/>
      <c r="D29" s="133"/>
    </row>
    <row r="30" spans="1:10" ht="15.75" customHeight="1" x14ac:dyDescent="0.25">
      <c r="A30" s="131" t="s">
        <v>115</v>
      </c>
      <c r="B30" s="134" t="s">
        <v>61</v>
      </c>
      <c r="C30" s="133"/>
      <c r="D30" s="133"/>
    </row>
    <row r="31" spans="1:10" ht="15.75" customHeight="1" x14ac:dyDescent="0.25">
      <c r="A31" s="131" t="s">
        <v>116</v>
      </c>
      <c r="B31" s="134"/>
      <c r="C31" s="133" t="s">
        <v>61</v>
      </c>
      <c r="D31" s="133"/>
    </row>
    <row r="32" spans="1:10" ht="15.75" customHeight="1" x14ac:dyDescent="0.25">
      <c r="A32" s="136"/>
      <c r="B32" s="137"/>
      <c r="C32" s="10"/>
      <c r="D32" s="10"/>
      <c r="E32" s="153"/>
      <c r="F32" s="153"/>
      <c r="G32" s="153"/>
      <c r="H32" s="153"/>
      <c r="I32" s="153"/>
      <c r="J32" s="153"/>
    </row>
    <row r="33" spans="1:10" ht="15.75" customHeight="1" x14ac:dyDescent="0.25">
      <c r="A33" s="136"/>
      <c r="B33" s="137"/>
      <c r="C33" s="10"/>
      <c r="D33" s="10"/>
      <c r="E33" s="153"/>
      <c r="F33" s="153"/>
      <c r="G33" s="153"/>
      <c r="H33" s="153"/>
      <c r="I33" s="153"/>
      <c r="J33" s="153"/>
    </row>
    <row r="34" spans="1:10" ht="15.75" customHeight="1" x14ac:dyDescent="0.25">
      <c r="A34" s="139"/>
      <c r="B34" s="140"/>
      <c r="C34" s="140"/>
      <c r="D34" s="140"/>
      <c r="E34" s="153"/>
      <c r="F34" s="153"/>
      <c r="G34" s="153"/>
      <c r="H34" s="153"/>
      <c r="I34" s="153"/>
      <c r="J34" s="153"/>
    </row>
    <row r="35" spans="1:10" ht="15.75" customHeight="1" x14ac:dyDescent="0.25">
      <c r="A35" s="7"/>
      <c r="B35" s="137"/>
      <c r="C35" s="10"/>
      <c r="D35" s="10"/>
      <c r="E35" s="153"/>
      <c r="F35" s="153"/>
      <c r="G35" s="153"/>
      <c r="H35" s="153"/>
      <c r="I35" s="153"/>
      <c r="J35" s="153"/>
    </row>
    <row r="36" spans="1:10" ht="15.75" x14ac:dyDescent="0.25">
      <c r="A36" s="141"/>
      <c r="B36" s="140"/>
      <c r="C36" s="140"/>
      <c r="D36" s="140"/>
    </row>
    <row r="37" spans="1:10" ht="15.75" x14ac:dyDescent="0.25">
      <c r="A37" s="7"/>
      <c r="B37" s="137"/>
      <c r="C37" s="10"/>
      <c r="D37" s="10"/>
    </row>
    <row r="38" spans="1:10" ht="15" x14ac:dyDescent="0.25">
      <c r="C38" s="10"/>
      <c r="D38" s="10"/>
    </row>
    <row r="39" spans="1:10" ht="19.5" x14ac:dyDescent="0.35">
      <c r="A39" s="142" t="s">
        <v>72</v>
      </c>
    </row>
    <row r="40" spans="1:10" ht="15.75" x14ac:dyDescent="0.25">
      <c r="A40" s="1"/>
    </row>
    <row r="41" spans="1:10" ht="15.75" x14ac:dyDescent="0.25">
      <c r="A41" s="143"/>
      <c r="B41" s="144"/>
      <c r="C41" s="130" t="s">
        <v>57</v>
      </c>
      <c r="D41" s="130" t="s">
        <v>58</v>
      </c>
    </row>
    <row r="42" spans="1:10" ht="15.75" x14ac:dyDescent="0.25">
      <c r="A42" s="117" t="s">
        <v>103</v>
      </c>
      <c r="B42" s="144"/>
      <c r="C42" s="134" t="s">
        <v>61</v>
      </c>
      <c r="D42" s="134"/>
    </row>
    <row r="43" spans="1:10" ht="15.75" x14ac:dyDescent="0.25">
      <c r="A43" s="143" t="s">
        <v>73</v>
      </c>
      <c r="B43" s="144"/>
      <c r="C43" s="134"/>
      <c r="D43" s="134" t="s">
        <v>61</v>
      </c>
      <c r="E43" s="8"/>
    </row>
    <row r="44" spans="1:10" ht="15.75" x14ac:dyDescent="0.25">
      <c r="A44" s="7"/>
      <c r="B44" s="8"/>
      <c r="C44" s="137"/>
      <c r="D44" s="137"/>
      <c r="E44" s="8"/>
    </row>
    <row r="45" spans="1:10" s="102" customFormat="1" ht="15.75" x14ac:dyDescent="0.25">
      <c r="A45" s="122" t="s">
        <v>85</v>
      </c>
      <c r="B45" s="122"/>
      <c r="C45" s="122"/>
      <c r="D45" s="122"/>
      <c r="E45" s="119"/>
    </row>
    <row r="46" spans="1:10" s="102" customFormat="1" ht="19.5" x14ac:dyDescent="0.35">
      <c r="A46" s="123"/>
      <c r="B46" s="1"/>
      <c r="C46" s="1"/>
      <c r="D46" s="7"/>
      <c r="E46" s="119"/>
    </row>
    <row r="47" spans="1:10" s="102" customFormat="1" ht="15.75" x14ac:dyDescent="0.25">
      <c r="A47" s="185" t="s">
        <v>117</v>
      </c>
      <c r="B47" s="185"/>
      <c r="C47" s="124"/>
      <c r="D47" s="125">
        <v>100</v>
      </c>
      <c r="E47" s="119"/>
    </row>
    <row r="48" spans="1:10" s="102" customFormat="1" ht="15.75" x14ac:dyDescent="0.25">
      <c r="A48" s="120"/>
      <c r="B48" s="119"/>
      <c r="C48" s="114"/>
      <c r="D48" s="114"/>
      <c r="E48" s="11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I74"/>
  <sheetViews>
    <sheetView view="pageBreakPreview" zoomScaleNormal="100" zoomScaleSheetLayoutView="100" workbookViewId="0">
      <selection sqref="A1:E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188" t="s">
        <v>74</v>
      </c>
      <c r="B1" s="188"/>
      <c r="C1" s="188"/>
      <c r="D1" s="188"/>
      <c r="E1" s="188"/>
    </row>
    <row r="2" spans="1:9" ht="15.75" customHeight="1" x14ac:dyDescent="0.2">
      <c r="A2" s="188"/>
      <c r="B2" s="188"/>
      <c r="C2" s="188"/>
      <c r="D2" s="188"/>
      <c r="E2" s="188"/>
    </row>
    <row r="3" spans="1:9" ht="15" customHeight="1" x14ac:dyDescent="0.2">
      <c r="A3" s="188"/>
      <c r="B3" s="188"/>
      <c r="C3" s="188"/>
      <c r="D3" s="188"/>
      <c r="E3" s="188"/>
      <c r="G3" s="13" t="s">
        <v>42</v>
      </c>
      <c r="I3" s="65">
        <v>42103</v>
      </c>
    </row>
    <row r="4" spans="1:9" ht="15.75" customHeight="1" x14ac:dyDescent="0.2">
      <c r="A4" s="189" t="s">
        <v>97</v>
      </c>
      <c r="B4" s="189"/>
      <c r="C4" s="189"/>
      <c r="D4" s="189"/>
      <c r="E4" s="189"/>
    </row>
    <row r="5" spans="1:9" ht="15.75" customHeight="1" x14ac:dyDescent="0.2">
      <c r="A5" s="189"/>
      <c r="B5" s="189"/>
      <c r="C5" s="189"/>
      <c r="D5" s="189"/>
      <c r="E5" s="189"/>
    </row>
    <row r="6" spans="1:9" ht="15.75" x14ac:dyDescent="0.25">
      <c r="A6" s="1"/>
      <c r="B6" s="1"/>
      <c r="C6" s="1"/>
      <c r="D6" s="1"/>
      <c r="E6" s="8"/>
    </row>
    <row r="7" spans="1:9" ht="15.75" x14ac:dyDescent="0.25">
      <c r="A7" s="145" t="s">
        <v>98</v>
      </c>
      <c r="B7" s="146"/>
      <c r="C7" s="130" t="s">
        <v>57</v>
      </c>
      <c r="D7" s="130" t="s">
        <v>58</v>
      </c>
      <c r="E7" s="8"/>
    </row>
    <row r="8" spans="1:9" ht="15.75" x14ac:dyDescent="0.25">
      <c r="A8" s="143" t="s">
        <v>99</v>
      </c>
      <c r="B8" s="147"/>
      <c r="C8" s="134" t="s">
        <v>61</v>
      </c>
      <c r="D8" s="134"/>
      <c r="E8" s="8"/>
    </row>
    <row r="9" spans="1:9" ht="15.75" x14ac:dyDescent="0.25">
      <c r="A9" s="143" t="s">
        <v>100</v>
      </c>
      <c r="B9" s="147"/>
      <c r="C9" s="134" t="s">
        <v>61</v>
      </c>
      <c r="D9" s="134"/>
      <c r="E9" s="8"/>
    </row>
    <row r="10" spans="1:9" ht="15.75" x14ac:dyDescent="0.25">
      <c r="A10" s="143" t="s">
        <v>101</v>
      </c>
      <c r="B10" s="147"/>
      <c r="C10" s="134"/>
      <c r="D10" s="134" t="s">
        <v>61</v>
      </c>
      <c r="E10" s="8"/>
    </row>
    <row r="11" spans="1:9" ht="15.75" x14ac:dyDescent="0.25">
      <c r="A11" s="7"/>
      <c r="B11" s="7"/>
      <c r="C11" s="10"/>
      <c r="D11" s="137"/>
      <c r="E11" s="8"/>
    </row>
    <row r="12" spans="1:9" ht="19.5" x14ac:dyDescent="0.35">
      <c r="A12" s="123" t="s">
        <v>75</v>
      </c>
      <c r="B12" s="1"/>
      <c r="C12" s="1"/>
      <c r="D12" s="1"/>
      <c r="E12" s="8"/>
    </row>
    <row r="13" spans="1:9" ht="19.5" x14ac:dyDescent="0.35">
      <c r="A13" s="123"/>
      <c r="B13" s="1"/>
      <c r="C13" s="1"/>
      <c r="D13" s="7"/>
      <c r="E13" s="8"/>
    </row>
    <row r="14" spans="1:9" ht="15.75" x14ac:dyDescent="0.25">
      <c r="A14" s="185" t="s">
        <v>76</v>
      </c>
      <c r="B14" s="185"/>
      <c r="C14" s="124"/>
      <c r="D14" s="125">
        <v>154</v>
      </c>
      <c r="E14" s="8"/>
    </row>
    <row r="15" spans="1:9" ht="15.75" x14ac:dyDescent="0.25">
      <c r="A15" s="185"/>
      <c r="B15" s="185"/>
      <c r="C15" s="124"/>
      <c r="D15" s="125"/>
      <c r="E15" s="8"/>
    </row>
    <row r="16" spans="1:9" ht="15.75" x14ac:dyDescent="0.25">
      <c r="A16" s="185"/>
      <c r="B16" s="185"/>
      <c r="C16" s="124"/>
      <c r="D16" s="125"/>
      <c r="E16" s="8"/>
    </row>
    <row r="17" spans="1:5" ht="15.75" x14ac:dyDescent="0.25">
      <c r="A17" s="185"/>
      <c r="B17" s="185"/>
      <c r="C17" s="124"/>
      <c r="D17" s="125"/>
      <c r="E17" s="8"/>
    </row>
    <row r="18" spans="1:5" ht="15.75" x14ac:dyDescent="0.25">
      <c r="A18" s="185"/>
      <c r="B18" s="185"/>
      <c r="C18" s="124"/>
      <c r="D18" s="125"/>
      <c r="E18" s="8"/>
    </row>
    <row r="19" spans="1:5" ht="15.75" x14ac:dyDescent="0.25">
      <c r="A19" s="185"/>
      <c r="B19" s="185"/>
      <c r="C19" s="124"/>
      <c r="D19" s="125"/>
      <c r="E19" s="8"/>
    </row>
    <row r="20" spans="1:5" ht="15.75" x14ac:dyDescent="0.25">
      <c r="A20" s="185"/>
      <c r="B20" s="185"/>
      <c r="C20" s="124"/>
      <c r="D20" s="125"/>
      <c r="E20" s="8"/>
    </row>
    <row r="21" spans="1:5" ht="15.75" x14ac:dyDescent="0.25">
      <c r="A21" s="185"/>
      <c r="B21" s="185"/>
      <c r="C21" s="124"/>
      <c r="D21" s="125"/>
      <c r="E21" s="8"/>
    </row>
    <row r="22" spans="1:5" ht="15.75" x14ac:dyDescent="0.25">
      <c r="A22" s="185"/>
      <c r="B22" s="185"/>
      <c r="C22" s="124"/>
      <c r="D22" s="125"/>
      <c r="E22" s="8"/>
    </row>
    <row r="23" spans="1:5" ht="15.75" x14ac:dyDescent="0.25">
      <c r="A23" s="185"/>
      <c r="B23" s="185"/>
      <c r="C23" s="124"/>
      <c r="D23" s="125"/>
      <c r="E23" s="8"/>
    </row>
    <row r="24" spans="1:5" ht="15.75" x14ac:dyDescent="0.25">
      <c r="A24" s="185"/>
      <c r="B24" s="185"/>
      <c r="C24" s="124"/>
      <c r="D24" s="125"/>
      <c r="E24" s="8"/>
    </row>
    <row r="25" spans="1:5" ht="15.75" x14ac:dyDescent="0.25">
      <c r="A25" s="185"/>
      <c r="B25" s="185"/>
      <c r="C25" s="124"/>
      <c r="D25" s="125"/>
      <c r="E25" s="8"/>
    </row>
    <row r="26" spans="1:5" ht="15.75" x14ac:dyDescent="0.25">
      <c r="A26" s="185"/>
      <c r="B26" s="185"/>
      <c r="C26" s="124"/>
      <c r="D26" s="125"/>
      <c r="E26" s="8"/>
    </row>
    <row r="27" spans="1:5" ht="15.75" x14ac:dyDescent="0.25">
      <c r="A27" s="185"/>
      <c r="B27" s="185"/>
      <c r="C27" s="124"/>
      <c r="D27" s="125"/>
      <c r="E27" s="8"/>
    </row>
    <row r="28" spans="1:5" ht="15.75" x14ac:dyDescent="0.25">
      <c r="A28" s="126"/>
      <c r="B28" s="126"/>
      <c r="C28" s="124"/>
      <c r="D28" s="125"/>
      <c r="E28" s="8"/>
    </row>
    <row r="29" spans="1:5" ht="15.75" x14ac:dyDescent="0.25">
      <c r="A29" s="185" t="s">
        <v>77</v>
      </c>
      <c r="B29" s="185"/>
      <c r="C29" s="124"/>
      <c r="D29" s="148">
        <f>D14+D26+D27</f>
        <v>154</v>
      </c>
      <c r="E29" s="8"/>
    </row>
    <row r="30" spans="1:5" ht="15.75" x14ac:dyDescent="0.25">
      <c r="A30" s="186" t="s">
        <v>78</v>
      </c>
      <c r="B30" s="186"/>
      <c r="C30" s="149">
        <v>0.1</v>
      </c>
      <c r="D30" s="150">
        <f>D29*C30</f>
        <v>15.4</v>
      </c>
      <c r="E30" s="8"/>
    </row>
    <row r="31" spans="1:5" ht="15.75" x14ac:dyDescent="0.25">
      <c r="A31" s="1"/>
      <c r="B31" s="4"/>
      <c r="C31" s="4"/>
      <c r="D31" s="4"/>
      <c r="E31" s="8"/>
    </row>
    <row r="32" spans="1:5" ht="15.75" x14ac:dyDescent="0.25">
      <c r="A32" s="187" t="s">
        <v>79</v>
      </c>
      <c r="B32" s="187"/>
      <c r="C32" s="127"/>
      <c r="D32" s="125">
        <f>D29+D30</f>
        <v>169.4</v>
      </c>
      <c r="E32" s="8"/>
    </row>
    <row r="33" spans="1:5" ht="15.75" x14ac:dyDescent="0.25">
      <c r="A33" s="7"/>
      <c r="B33" s="8"/>
      <c r="C33" s="11"/>
      <c r="D33" s="10"/>
      <c r="E33" s="8"/>
    </row>
    <row r="34" spans="1:5" ht="15.75" x14ac:dyDescent="0.25">
      <c r="A34" s="7"/>
      <c r="B34" s="8"/>
      <c r="C34" s="11"/>
      <c r="D34" s="10"/>
      <c r="E34" s="8"/>
    </row>
    <row r="35" spans="1:5" ht="15.75" x14ac:dyDescent="0.25">
      <c r="A35" s="6" t="s">
        <v>80</v>
      </c>
      <c r="B35" s="1"/>
      <c r="C35" s="1"/>
      <c r="D35" s="1"/>
      <c r="E35" s="8"/>
    </row>
    <row r="36" spans="1:5" ht="15.75" x14ac:dyDescent="0.25">
      <c r="A36" s="1"/>
      <c r="B36" s="1"/>
      <c r="C36" s="1"/>
      <c r="D36" s="1"/>
      <c r="E36" s="8"/>
    </row>
    <row r="37" spans="1:5" ht="15.75" x14ac:dyDescent="0.25">
      <c r="A37" s="179" t="s">
        <v>81</v>
      </c>
      <c r="B37" s="179"/>
      <c r="C37" s="179"/>
      <c r="D37" s="179"/>
      <c r="E37" s="179"/>
    </row>
    <row r="38" spans="1:5" ht="15.75" x14ac:dyDescent="0.25">
      <c r="A38" s="179" t="s">
        <v>82</v>
      </c>
      <c r="B38" s="179"/>
      <c r="C38" s="179"/>
      <c r="D38" s="179"/>
      <c r="E38" s="179"/>
    </row>
    <row r="39" spans="1:5" ht="18.75" x14ac:dyDescent="0.3">
      <c r="A39" s="151"/>
      <c r="B39" s="151"/>
      <c r="C39" s="151"/>
      <c r="D39" s="151"/>
      <c r="E39" s="8"/>
    </row>
    <row r="40" spans="1:5" ht="15.75" customHeight="1" x14ac:dyDescent="0.2">
      <c r="A40" s="184" t="s">
        <v>83</v>
      </c>
      <c r="B40" s="184"/>
      <c r="C40" s="184"/>
      <c r="D40" s="184"/>
      <c r="E40" s="184"/>
    </row>
    <row r="41" spans="1:5" ht="13.5" customHeight="1" x14ac:dyDescent="0.2">
      <c r="A41" s="184"/>
      <c r="B41" s="184"/>
      <c r="C41" s="184"/>
      <c r="D41" s="184"/>
      <c r="E41" s="184"/>
    </row>
    <row r="42" spans="1:5" ht="18.75" customHeight="1" x14ac:dyDescent="0.2">
      <c r="A42" s="184"/>
      <c r="B42" s="184"/>
      <c r="C42" s="184"/>
      <c r="D42" s="184"/>
      <c r="E42" s="184"/>
    </row>
    <row r="43" spans="1:5" ht="18.75" customHeight="1" x14ac:dyDescent="0.2">
      <c r="A43" s="184" t="s">
        <v>84</v>
      </c>
      <c r="B43" s="184"/>
      <c r="C43" s="184"/>
      <c r="D43" s="184"/>
      <c r="E43" s="184"/>
    </row>
    <row r="44" spans="1:5" ht="15.75" customHeight="1" x14ac:dyDescent="0.2">
      <c r="A44" s="184"/>
      <c r="B44" s="184"/>
      <c r="C44" s="184"/>
      <c r="D44" s="184"/>
      <c r="E44" s="184"/>
    </row>
    <row r="45" spans="1:5" ht="15.75" customHeight="1" x14ac:dyDescent="0.25">
      <c r="A45" s="152"/>
      <c r="B45" s="152"/>
      <c r="C45" s="152"/>
      <c r="D45" s="152"/>
      <c r="E45" s="8"/>
    </row>
    <row r="46" spans="1:5" ht="15.75" customHeight="1" x14ac:dyDescent="0.25">
      <c r="A46" s="152"/>
      <c r="B46" s="152"/>
      <c r="C46" s="152"/>
      <c r="D46" s="152"/>
      <c r="E46" s="8"/>
    </row>
    <row r="47" spans="1:5" ht="15.75" customHeight="1" x14ac:dyDescent="0.25">
      <c r="A47" s="152"/>
      <c r="B47" s="152"/>
      <c r="C47" s="152"/>
      <c r="D47" s="152"/>
      <c r="E47" s="8"/>
    </row>
    <row r="48" spans="1:5" ht="15.75" customHeight="1" x14ac:dyDescent="0.25">
      <c r="A48" s="152"/>
      <c r="B48" s="152"/>
      <c r="C48" s="152"/>
      <c r="D48" s="152"/>
      <c r="E48" s="8"/>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1:E3"/>
    <mergeCell ref="A4:E5"/>
    <mergeCell ref="A14:B14"/>
    <mergeCell ref="A26:B26"/>
    <mergeCell ref="A15:B15"/>
    <mergeCell ref="A16:B16"/>
    <mergeCell ref="A17:B17"/>
    <mergeCell ref="A18:B18"/>
    <mergeCell ref="A19:B19"/>
    <mergeCell ref="A20:B20"/>
    <mergeCell ref="A21:B21"/>
    <mergeCell ref="A22:B22"/>
    <mergeCell ref="A23:B23"/>
    <mergeCell ref="A24:B24"/>
    <mergeCell ref="A25:B25"/>
    <mergeCell ref="A40:E42"/>
    <mergeCell ref="A43:E44"/>
    <mergeCell ref="A27:B27"/>
    <mergeCell ref="A29:B29"/>
    <mergeCell ref="A30:B30"/>
    <mergeCell ref="A32:B32"/>
    <mergeCell ref="A37:E37"/>
    <mergeCell ref="A38:E38"/>
  </mergeCells>
  <pageMargins left="0.78740157480314965" right="0.78740157480314965" top="0.98425196850393704" bottom="0.98425196850393704" header="0.51181102362204722" footer="0.51181102362204722"/>
  <pageSetup paperSize="9" scale="90" orientation="portrait" r:id="rId1"/>
  <headerFooter alignWithMargins="0">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I75"/>
  <sheetViews>
    <sheetView view="pageBreakPreview" topLeftCell="A17" zoomScaleNormal="100" zoomScaleSheetLayoutView="100" workbookViewId="0">
      <selection activeCell="A30" sqref="A30:B3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x14ac:dyDescent="0.25">
      <c r="A1" s="6" t="s">
        <v>3</v>
      </c>
      <c r="B1" s="1"/>
      <c r="C1" s="1"/>
      <c r="D1" s="1"/>
      <c r="E1" s="8"/>
    </row>
    <row r="2" spans="1:9" ht="15.75" x14ac:dyDescent="0.25">
      <c r="A2" s="1"/>
      <c r="B2" s="1"/>
      <c r="C2" s="1"/>
      <c r="D2" s="1"/>
      <c r="E2" s="8"/>
    </row>
    <row r="3" spans="1:9" ht="15.75" customHeight="1" x14ac:dyDescent="0.2">
      <c r="A3" s="181" t="s">
        <v>12</v>
      </c>
      <c r="B3" s="181"/>
      <c r="C3" s="181"/>
      <c r="D3" s="181"/>
      <c r="E3" s="181"/>
      <c r="G3" s="13" t="s">
        <v>42</v>
      </c>
      <c r="I3" s="65">
        <v>42103</v>
      </c>
    </row>
    <row r="4" spans="1:9" ht="15.75" customHeight="1" x14ac:dyDescent="0.2">
      <c r="A4" s="181"/>
      <c r="B4" s="181"/>
      <c r="C4" s="181"/>
      <c r="D4" s="181"/>
      <c r="E4" s="181"/>
    </row>
    <row r="5" spans="1:9" ht="15.75" customHeight="1" x14ac:dyDescent="0.2">
      <c r="A5" s="181"/>
      <c r="B5" s="181"/>
      <c r="C5" s="181"/>
      <c r="D5" s="181"/>
      <c r="E5" s="181"/>
    </row>
    <row r="6" spans="1:9" ht="15.75" customHeight="1" x14ac:dyDescent="0.2">
      <c r="A6" s="181"/>
      <c r="B6" s="181"/>
      <c r="C6" s="181"/>
      <c r="D6" s="181"/>
      <c r="E6" s="181"/>
    </row>
    <row r="7" spans="1:9" ht="15.75" customHeight="1" x14ac:dyDescent="0.2">
      <c r="A7" s="181"/>
      <c r="B7" s="181"/>
      <c r="C7" s="181"/>
      <c r="D7" s="181"/>
      <c r="E7" s="181"/>
    </row>
    <row r="8" spans="1:9" ht="15.75" customHeight="1" x14ac:dyDescent="0.2">
      <c r="A8" s="181"/>
      <c r="B8" s="181"/>
      <c r="C8" s="181"/>
      <c r="D8" s="181"/>
      <c r="E8" s="181"/>
    </row>
    <row r="9" spans="1:9" ht="15.75" customHeight="1" x14ac:dyDescent="0.2">
      <c r="A9" s="181"/>
      <c r="B9" s="181"/>
      <c r="C9" s="181"/>
      <c r="D9" s="181"/>
      <c r="E9" s="181"/>
    </row>
    <row r="10" spans="1:9" ht="15.75" customHeight="1" x14ac:dyDescent="0.2">
      <c r="A10" s="181"/>
      <c r="B10" s="181"/>
      <c r="C10" s="181"/>
      <c r="D10" s="181"/>
      <c r="E10" s="181"/>
    </row>
    <row r="11" spans="1:9" ht="15.75" customHeight="1" x14ac:dyDescent="0.2">
      <c r="A11" s="181"/>
      <c r="B11" s="181"/>
      <c r="C11" s="181"/>
      <c r="D11" s="181"/>
      <c r="E11" s="181"/>
    </row>
    <row r="12" spans="1:9" ht="15.75" customHeight="1" x14ac:dyDescent="0.2">
      <c r="A12" s="181" t="s">
        <v>13</v>
      </c>
      <c r="B12" s="181"/>
      <c r="C12" s="181"/>
      <c r="D12" s="181"/>
      <c r="E12" s="181"/>
    </row>
    <row r="13" spans="1:9" ht="15.75" customHeight="1" x14ac:dyDescent="0.2">
      <c r="A13" s="181"/>
      <c r="B13" s="181"/>
      <c r="C13" s="181"/>
      <c r="D13" s="181"/>
      <c r="E13" s="181"/>
    </row>
    <row r="14" spans="1:9" ht="15.75" customHeight="1" x14ac:dyDescent="0.2">
      <c r="A14" s="181"/>
      <c r="B14" s="181"/>
      <c r="C14" s="181"/>
      <c r="D14" s="181"/>
      <c r="E14" s="181"/>
    </row>
    <row r="15" spans="1:9" ht="15.75" customHeight="1" x14ac:dyDescent="0.2">
      <c r="A15" s="181" t="s">
        <v>14</v>
      </c>
      <c r="B15" s="181"/>
      <c r="C15" s="181"/>
      <c r="D15" s="181"/>
      <c r="E15" s="181"/>
    </row>
    <row r="16" spans="1:9" ht="15.75" customHeight="1" x14ac:dyDescent="0.2">
      <c r="A16" s="181"/>
      <c r="B16" s="181"/>
      <c r="C16" s="181"/>
      <c r="D16" s="181"/>
      <c r="E16" s="181"/>
    </row>
    <row r="17" spans="1:7" ht="15.75" customHeight="1" x14ac:dyDescent="0.2">
      <c r="A17" s="181"/>
      <c r="B17" s="181"/>
      <c r="C17" s="181"/>
      <c r="D17" s="181"/>
      <c r="E17" s="181"/>
    </row>
    <row r="18" spans="1:7" ht="15.75" customHeight="1" x14ac:dyDescent="0.25">
      <c r="A18" s="7"/>
      <c r="B18" s="8"/>
      <c r="C18" s="11"/>
      <c r="D18" s="10"/>
      <c r="E18" s="8"/>
    </row>
    <row r="19" spans="1:7" ht="15.75" customHeight="1" x14ac:dyDescent="0.2">
      <c r="A19" s="181" t="s">
        <v>15</v>
      </c>
      <c r="B19" s="181"/>
      <c r="C19" s="181"/>
      <c r="D19" s="181"/>
      <c r="E19" s="181"/>
    </row>
    <row r="20" spans="1:7" ht="15.75" customHeight="1" x14ac:dyDescent="0.2">
      <c r="A20" s="181"/>
      <c r="B20" s="181"/>
      <c r="C20" s="181"/>
      <c r="D20" s="181"/>
      <c r="E20" s="181"/>
    </row>
    <row r="21" spans="1:7" ht="15.75" customHeight="1" x14ac:dyDescent="0.2">
      <c r="A21" s="181"/>
      <c r="B21" s="181"/>
      <c r="C21" s="181"/>
      <c r="D21" s="181"/>
      <c r="E21" s="181"/>
    </row>
    <row r="22" spans="1:7" ht="15.75" customHeight="1" x14ac:dyDescent="0.2">
      <c r="A22" s="182" t="s">
        <v>16</v>
      </c>
      <c r="B22" s="182"/>
      <c r="C22" s="182"/>
      <c r="D22" s="182"/>
      <c r="E22" s="182"/>
    </row>
    <row r="23" spans="1:7" ht="15.75" customHeight="1" x14ac:dyDescent="0.2">
      <c r="A23" s="182"/>
      <c r="B23" s="182"/>
      <c r="C23" s="182"/>
      <c r="D23" s="182"/>
      <c r="E23" s="182"/>
    </row>
    <row r="24" spans="1:7" ht="15.75" customHeight="1" x14ac:dyDescent="0.2">
      <c r="A24" s="182"/>
      <c r="B24" s="182"/>
      <c r="C24" s="182"/>
      <c r="D24" s="182"/>
      <c r="E24" s="182"/>
    </row>
    <row r="25" spans="1:7" ht="15.75" customHeight="1" x14ac:dyDescent="0.2">
      <c r="A25" s="182"/>
      <c r="B25" s="182"/>
      <c r="C25" s="182"/>
      <c r="D25" s="182"/>
      <c r="E25" s="182"/>
    </row>
    <row r="26" spans="1:7" ht="15.75" customHeight="1" x14ac:dyDescent="0.2">
      <c r="A26" s="182"/>
      <c r="B26" s="182"/>
      <c r="C26" s="182"/>
      <c r="D26" s="182"/>
      <c r="E26" s="182"/>
    </row>
    <row r="27" spans="1:7" ht="15.75" customHeight="1" x14ac:dyDescent="0.2">
      <c r="A27" s="182"/>
      <c r="B27" s="182"/>
      <c r="C27" s="182"/>
      <c r="D27" s="182"/>
      <c r="E27" s="182"/>
    </row>
    <row r="28" spans="1:7" ht="15.75" x14ac:dyDescent="0.25">
      <c r="A28" s="4"/>
      <c r="B28" s="4"/>
      <c r="C28" s="4"/>
      <c r="D28" s="4"/>
      <c r="E28" s="8"/>
      <c r="G28" s="69" t="s">
        <v>44</v>
      </c>
    </row>
    <row r="29" spans="1:7" ht="16.5" thickBot="1" x14ac:dyDescent="0.3">
      <c r="A29" s="7"/>
      <c r="B29" s="8"/>
      <c r="C29" s="11"/>
      <c r="D29" s="10"/>
      <c r="E29" s="8"/>
    </row>
    <row r="30" spans="1:7" ht="17.25" thickTop="1" thickBot="1" x14ac:dyDescent="0.3">
      <c r="A30" s="179" t="str">
        <f>"FAIT AU MANS, en deux exemplaires, le "&amp;IF(G30=1,TEXT('1ère PAGE CONTRAT'!C13,"jj/mm/aaaa"),IF(G30=2,TEXT(#REF!,"jj/mm/aaaa"),"NUMERO ?"))</f>
        <v>FAIT AU MANS, en deux exemplaires, le 21/04/2015</v>
      </c>
      <c r="B30" s="179"/>
      <c r="C30" s="1"/>
      <c r="D30" s="10"/>
      <c r="E30" s="8"/>
      <c r="G30" s="68">
        <v>1</v>
      </c>
    </row>
    <row r="31" spans="1:7" ht="16.5" thickTop="1" x14ac:dyDescent="0.25">
      <c r="A31" s="1"/>
      <c r="B31" s="1"/>
      <c r="C31" s="1"/>
      <c r="D31" s="10"/>
      <c r="E31" s="8"/>
    </row>
    <row r="32" spans="1:7" ht="15.75" x14ac:dyDescent="0.25">
      <c r="A32" s="1"/>
      <c r="B32" s="1"/>
      <c r="C32" s="1"/>
      <c r="D32" s="10"/>
      <c r="E32" s="8"/>
    </row>
    <row r="33" spans="1:5" ht="15.75" x14ac:dyDescent="0.25">
      <c r="A33" s="9" t="s">
        <v>0</v>
      </c>
      <c r="B33" s="9" t="s">
        <v>1</v>
      </c>
      <c r="C33" s="9"/>
      <c r="D33" s="10"/>
      <c r="E33" s="8"/>
    </row>
    <row r="34" spans="1:5" ht="15.75" x14ac:dyDescent="0.25">
      <c r="A34" s="1"/>
      <c r="B34" s="1"/>
      <c r="C34" s="1"/>
      <c r="D34" s="10"/>
      <c r="E34" s="8"/>
    </row>
    <row r="35" spans="1:5" ht="15.75" x14ac:dyDescent="0.25">
      <c r="A35" s="1"/>
      <c r="B35" s="1" t="s">
        <v>4</v>
      </c>
      <c r="C35" s="1" t="s">
        <v>5</v>
      </c>
      <c r="D35" s="10"/>
      <c r="E35" s="8"/>
    </row>
    <row r="36" spans="1:5" ht="15.75" x14ac:dyDescent="0.25">
      <c r="A36" s="1"/>
      <c r="B36" s="1"/>
      <c r="C36" s="1"/>
      <c r="D36" s="10"/>
      <c r="E36" s="8"/>
    </row>
    <row r="37" spans="1:5" ht="15.75" x14ac:dyDescent="0.25">
      <c r="A37" s="1"/>
      <c r="B37" s="1"/>
      <c r="C37" s="1"/>
      <c r="D37" s="10"/>
      <c r="E37" s="8"/>
    </row>
    <row r="38" spans="1:5" ht="15.75" x14ac:dyDescent="0.25">
      <c r="A38" s="1"/>
      <c r="B38" s="1"/>
      <c r="C38" s="1"/>
      <c r="D38" s="10"/>
      <c r="E38" s="8"/>
    </row>
    <row r="39" spans="1:5" ht="15.75" x14ac:dyDescent="0.25">
      <c r="A39" s="1"/>
      <c r="B39" s="1"/>
      <c r="C39" s="1"/>
      <c r="D39" s="10"/>
      <c r="E39" s="8"/>
    </row>
    <row r="40" spans="1:5" ht="15.75" x14ac:dyDescent="0.25">
      <c r="A40" s="1"/>
      <c r="B40" s="1"/>
      <c r="C40" s="1"/>
      <c r="D40" s="10"/>
      <c r="E40" s="8"/>
    </row>
    <row r="41" spans="1:5" ht="15.75" x14ac:dyDescent="0.25">
      <c r="A41" s="1"/>
      <c r="B41" s="1"/>
      <c r="C41" s="1"/>
      <c r="D41" s="10"/>
      <c r="E41" s="8"/>
    </row>
    <row r="42" spans="1:5" ht="15.75" x14ac:dyDescent="0.25">
      <c r="A42" s="180" t="s">
        <v>6</v>
      </c>
      <c r="B42" s="180"/>
      <c r="C42" s="180"/>
      <c r="D42" s="180"/>
      <c r="E42" s="180"/>
    </row>
    <row r="43" spans="1:5" ht="15.75" x14ac:dyDescent="0.25">
      <c r="A43" s="183" t="s">
        <v>7</v>
      </c>
      <c r="B43" s="183"/>
      <c r="C43" s="183"/>
      <c r="D43" s="183"/>
      <c r="E43" s="183"/>
    </row>
    <row r="44" spans="1:5" ht="15.75" x14ac:dyDescent="0.25">
      <c r="A44" s="1"/>
      <c r="B44" s="1"/>
      <c r="C44" s="1"/>
      <c r="D44" s="10"/>
      <c r="E44" s="8"/>
    </row>
    <row r="45" spans="1:5" ht="15.75" x14ac:dyDescent="0.25">
      <c r="A45" s="1" t="s">
        <v>8</v>
      </c>
      <c r="B45" s="1" t="s">
        <v>9</v>
      </c>
      <c r="C45" s="1"/>
      <c r="D45" s="10"/>
      <c r="E45" s="8"/>
    </row>
    <row r="46" spans="1:5" ht="15.75" x14ac:dyDescent="0.25">
      <c r="A46" s="1"/>
      <c r="B46" s="1"/>
      <c r="C46" s="1"/>
      <c r="D46" s="10"/>
      <c r="E46" s="8"/>
    </row>
    <row r="47" spans="1:5" ht="15.75" x14ac:dyDescent="0.25">
      <c r="A47" s="1" t="s">
        <v>10</v>
      </c>
      <c r="B47" s="1"/>
      <c r="C47" s="1"/>
      <c r="D47" s="10"/>
      <c r="E47" s="8"/>
    </row>
    <row r="48" spans="1:5" ht="15.75" x14ac:dyDescent="0.25">
      <c r="A48" s="180" t="s">
        <v>6</v>
      </c>
      <c r="B48" s="180"/>
      <c r="C48" s="180"/>
      <c r="D48" s="180"/>
      <c r="E48" s="180"/>
    </row>
    <row r="49" spans="1:5" ht="15.75" x14ac:dyDescent="0.25">
      <c r="A49" s="180" t="s">
        <v>11</v>
      </c>
      <c r="B49" s="180"/>
      <c r="C49" s="180"/>
      <c r="D49" s="180"/>
      <c r="E49" s="180"/>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0">
    <mergeCell ref="A49:E49"/>
    <mergeCell ref="A3:E11"/>
    <mergeCell ref="A12:E14"/>
    <mergeCell ref="A15:E17"/>
    <mergeCell ref="A19:E21"/>
    <mergeCell ref="A22:E27"/>
    <mergeCell ref="A30:B30"/>
    <mergeCell ref="A42:E42"/>
    <mergeCell ref="A43:E43"/>
    <mergeCell ref="A48:E48"/>
  </mergeCells>
  <pageMargins left="0.78740157480314965" right="0.78740157480314965" top="0.98425196850393704" bottom="0.98425196850393704" header="0.51181102362204722" footer="0.51181102362204722"/>
  <pageSetup paperSize="9" scale="90" orientation="portrait" blackAndWhite="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MENU</vt:lpstr>
      <vt:lpstr>DEVIS</vt:lpstr>
      <vt:lpstr>1ère PAGE CONTRAT</vt:lpstr>
      <vt:lpstr>ADOUCISSEUR</vt:lpstr>
      <vt:lpstr>AEROTHERME GAZ</vt:lpstr>
      <vt:lpstr>AEROTHERME GAZ (3)</vt:lpstr>
      <vt:lpstr>AEROTHERME GAZ (2)</vt:lpstr>
      <vt:lpstr>PAC</vt:lpstr>
      <vt:lpstr>CLIMATISATION</vt:lpstr>
      <vt:lpstr>RECAP AVEC PERMANANCE</vt:lpstr>
      <vt:lpstr>CONDITIONS GENERALES</vt:lpstr>
      <vt:lpstr>'1ère PAGE CONTRAT'!Zone_d_impression</vt:lpstr>
      <vt:lpstr>ADOUCISSEUR!Zone_d_impression</vt:lpstr>
      <vt:lpstr>'AEROTHERME GAZ'!Zone_d_impression</vt:lpstr>
      <vt:lpstr>'AEROTHERME GAZ (2)'!Zone_d_impression</vt:lpstr>
      <vt:lpstr>'AEROTHERME GAZ (3)'!Zone_d_impression</vt:lpstr>
      <vt:lpstr>CLIMATISATION!Zone_d_impression</vt:lpstr>
      <vt:lpstr>'CONDITIONS GENERALES'!Zone_d_impression</vt:lpstr>
      <vt:lpstr>DEVIS!Zone_d_impression</vt:lpstr>
      <vt:lpstr>PAC!Zone_d_impression</vt:lpstr>
      <vt:lpstr>'RECAP AVEC PERMANANCE'!Zone_d_impression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asaussereau</dc:creator>
  <cp:lastModifiedBy>arnaud saussereau</cp:lastModifiedBy>
  <cp:lastPrinted>2015-04-10T09:33:30Z</cp:lastPrinted>
  <dcterms:created xsi:type="dcterms:W3CDTF">1999-01-13T13:52:34Z</dcterms:created>
  <dcterms:modified xsi:type="dcterms:W3CDTF">2015-04-21T20:08:41Z</dcterms:modified>
</cp:coreProperties>
</file>