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1405"/>
  <workbookPr autoCompressPictures="0"/>
  <bookViews>
    <workbookView xWindow="0" yWindow="0" windowWidth="8000" windowHeight="4100"/>
  </bookViews>
  <sheets>
    <sheet name="Suivi budget" sheetId="2" r:id="rId1"/>
    <sheet name="Data" sheetId="3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C11" i="2"/>
  <c r="C12" i="2"/>
  <c r="C13" i="2"/>
  <c r="C14" i="2"/>
  <c r="C15" i="2"/>
  <c r="C16" i="2"/>
  <c r="C6" i="2"/>
  <c r="C8" i="2"/>
  <c r="C9" i="2"/>
  <c r="C10" i="2"/>
</calcChain>
</file>

<file path=xl/sharedStrings.xml><?xml version="1.0" encoding="utf-8"?>
<sst xmlns="http://schemas.openxmlformats.org/spreadsheetml/2006/main" count="32" uniqueCount="29">
  <si>
    <t>Compte</t>
  </si>
  <si>
    <t>LE NETTOYAGE</t>
  </si>
  <si>
    <t>BUREAU VERITAS</t>
  </si>
  <si>
    <t>ECOLAB</t>
  </si>
  <si>
    <t>EDF</t>
  </si>
  <si>
    <t>INNOVIA</t>
  </si>
  <si>
    <t>CHRETIEN</t>
  </si>
  <si>
    <t>EAU DE PARIS</t>
  </si>
  <si>
    <t>BAC SECURITE</t>
  </si>
  <si>
    <t>MARSH</t>
  </si>
  <si>
    <t>TRESOR PUBLIC</t>
  </si>
  <si>
    <t>Prestataire</t>
  </si>
  <si>
    <t>Facture</t>
  </si>
  <si>
    <t>Date Facture</t>
  </si>
  <si>
    <t>Libellé</t>
  </si>
  <si>
    <t>Période</t>
  </si>
  <si>
    <t>Montant HT</t>
  </si>
  <si>
    <t>Compta</t>
  </si>
  <si>
    <t>Charges communes générales (1)</t>
  </si>
  <si>
    <t xml:space="preserve">BSA </t>
  </si>
  <si>
    <t>CYCLEADE</t>
  </si>
  <si>
    <t>ORANGE</t>
  </si>
  <si>
    <t>PRESTATAIRE CLE 1</t>
  </si>
  <si>
    <t>Commande</t>
  </si>
  <si>
    <t>Status</t>
  </si>
  <si>
    <t>Commandé</t>
  </si>
  <si>
    <t>Facturé</t>
  </si>
  <si>
    <t>Annulé</t>
  </si>
  <si>
    <t>SUIVI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</si>
</sst>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_-* #,##0.00\ _€_-;\-* #,##0.00\ _€_-;_-* &quot;-&quot;??\ _€_-;_-@_-"/>
  </numFmts>
  <fonts count="10" x14ac:knownFonts="1">
    <font>
      <sz val="10"/>
      <color theme="1"/>
      <name val="Tahoma"/>
      <family val="2"/>
    </font>
    <font>
      <sz val="10"/>
      <name val="Arial"/>
      <family val="2"/>
    </font>
    <font>
      <sz val="10"/>
      <color theme="1"/>
      <name val="Gill Sans"/>
      <family val="2"/>
    </font>
    <font>
      <sz val="10"/>
      <color rgb="FFFF0000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color theme="1"/>
      <name val="Calibri Light"/>
      <scheme val="major"/>
    </font>
    <font>
      <sz val="10"/>
      <name val="AvantGarde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3" applyFont="1"/>
    <xf numFmtId="0" fontId="4" fillId="0" borderId="0" xfId="3" applyFont="1"/>
    <xf numFmtId="0" fontId="4" fillId="0" borderId="0" xfId="3" applyFont="1" applyFill="1"/>
    <xf numFmtId="0" fontId="4" fillId="0" borderId="0" xfId="0" applyNumberFormat="1" applyFont="1" applyFill="1" applyBorder="1" applyAlignment="1" applyProtection="1"/>
    <xf numFmtId="0" fontId="4" fillId="0" borderId="0" xfId="0" applyFont="1"/>
    <xf numFmtId="165" fontId="6" fillId="0" borderId="1" xfId="0" applyNumberFormat="1" applyFont="1" applyFill="1" applyBorder="1" applyAlignment="1" applyProtection="1">
      <alignment horizontal="left" vertical="center"/>
      <protection locked="0"/>
    </xf>
    <xf numFmtId="165" fontId="6" fillId="0" borderId="4" xfId="0" applyNumberFormat="1" applyFont="1" applyFill="1" applyBorder="1" applyAlignment="1" applyProtection="1">
      <alignment horizontal="left" vertical="center"/>
      <protection locked="0"/>
    </xf>
    <xf numFmtId="165" fontId="6" fillId="0" borderId="2" xfId="0" applyNumberFormat="1" applyFont="1" applyFill="1" applyBorder="1" applyAlignment="1" applyProtection="1">
      <alignment horizontal="left" vertical="center"/>
      <protection locked="0"/>
    </xf>
    <xf numFmtId="165" fontId="6" fillId="0" borderId="4" xfId="0" applyNumberFormat="1" applyFont="1" applyFill="1" applyBorder="1" applyAlignment="1" applyProtection="1">
      <alignment horizontal="left" vertical="center" wrapText="1"/>
      <protection locked="0"/>
    </xf>
    <xf numFmtId="165" fontId="6" fillId="0" borderId="4" xfId="0" applyNumberFormat="1" applyFont="1" applyFill="1" applyBorder="1" applyAlignment="1">
      <alignment horizontal="left" vertical="center"/>
    </xf>
    <xf numFmtId="0" fontId="8" fillId="0" borderId="0" xfId="3" applyFont="1" applyFill="1"/>
    <xf numFmtId="0" fontId="8" fillId="0" borderId="0" xfId="3" applyNumberFormat="1" applyFont="1" applyFill="1"/>
    <xf numFmtId="0" fontId="3" fillId="0" borderId="0" xfId="3" applyFont="1" applyFill="1"/>
    <xf numFmtId="165" fontId="6" fillId="2" borderId="3" xfId="0" applyNumberFormat="1" applyFont="1" applyFill="1" applyBorder="1" applyAlignment="1">
      <alignment horizontal="left" vertical="center"/>
    </xf>
    <xf numFmtId="165" fontId="6" fillId="0" borderId="3" xfId="0" applyNumberFormat="1" applyFont="1" applyBorder="1" applyAlignment="1">
      <alignment horizontal="left" vertical="center"/>
    </xf>
    <xf numFmtId="165" fontId="7" fillId="3" borderId="3" xfId="0" applyNumberFormat="1" applyFont="1" applyFill="1" applyBorder="1" applyAlignment="1">
      <alignment horizontal="left" vertical="center"/>
    </xf>
    <xf numFmtId="0" fontId="5" fillId="0" borderId="0" xfId="3" applyFont="1" applyAlignment="1">
      <alignment horizontal="center"/>
    </xf>
    <xf numFmtId="0" fontId="7" fillId="0" borderId="0" xfId="3" applyFont="1" applyAlignment="1">
      <alignment horizontal="center"/>
    </xf>
  </cellXfs>
  <cellStyles count="5">
    <cellStyle name="Comma 3" xfId="4"/>
    <cellStyle name="Euro" xfId="1"/>
    <cellStyle name="Normal" xfId="0" builtinId="0"/>
    <cellStyle name="Normal 2" xfId="3"/>
    <cellStyle name="Percent 2" xfId="2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16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169" formatCode="_-* #\ ##,000\ _€_-;\-* #\ ##,000\ _€_-;_-* &quot;-&quot;??\ _€_-;_-@_-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numFmt numFmtId="16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" displayName="Table1" ref="B5:J17" headerRowDxfId="25" dataDxfId="24" headerRowCellStyle="Normal 2" dataCellStyle="Normal 2">
  <autoFilter ref="B5:J17"/>
  <sortState ref="D6:K16">
    <sortCondition ref="D5:D16"/>
  </sortState>
  <tableColumns count="9">
    <tableColumn id="8" name="Commande" dataDxfId="23" totalsRowDxfId="22" dataCellStyle="Normal 2"/>
    <tableColumn id="11" name="Compte" dataDxfId="21" totalsRowDxfId="20" dataCellStyle="Normal 2">
      <calculatedColumnFormula>IF(Table1[Prestataire]="LE NETTOYAGE","00-61100104",IF(Table1[Prestataire]="CYCLEADE","00-61100102",IF(Table1[Prestataire]="BUREAU VERITAS","00-61100208",IF(Table1[Prestataire]="BSA","00-61100503",IF(Table1[Prestataire]="ECOLAB","00-61100603",IF(Table1[Prestataire]="EDF","00-60611003",IF(Table1[Prestataire]="INNOVIA","00-61101503",IF(Table1[Prestataire]="CHRETIEN","00-61100019",IF(Table1[Prestataire]="EAU DE PARIS","00-60602620",IF(Table1[Prestataire]="ORANGE","unknown",IF(Table1[Prestataire]="BAC SECURITE","unknown",IF(Table1[Prestataire]="MARSH","00-61602703",IF(Table1[Prestataire]="TRESOR PUBLIC","00-63523710",0)))))))))))))</calculatedColumnFormula>
    </tableColumn>
    <tableColumn id="1" name="Prestataire" totalsRowLabel="Total" dataDxfId="19" totalsRowDxfId="18" dataCellStyle="Normal 2"/>
    <tableColumn id="2" name="Facture" dataDxfId="17" totalsRowDxfId="16" dataCellStyle="Normal 2"/>
    <tableColumn id="3" name="Date Facture" dataDxfId="15" totalsRowDxfId="14" dataCellStyle="Normal 2"/>
    <tableColumn id="4" name="Libellé" dataDxfId="13" totalsRowDxfId="12" dataCellStyle="Normal 2"/>
    <tableColumn id="5" name="Période" dataDxfId="11" totalsRowDxfId="10" dataCellStyle="Normal 2"/>
    <tableColumn id="6" name="Montant HT" dataDxfId="9" totalsRowDxfId="8" dataCellStyle="Normal 2"/>
    <tableColumn id="7" name="Compta" dataDxfId="7" totalsRowDxfId="6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2" name="Table22" displayName="Table22" ref="A2:A18" totalsRowShown="0" headerRowDxfId="5" dataDxfId="3" headerRowBorderDxfId="4" tableBorderDxfId="2" totalsRowBorderDxfId="1">
  <autoFilter ref="A2:A18"/>
  <tableColumns count="1">
    <tableColumn id="1" name="PRESTATAIRE CLE 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"/>
  <sheetViews>
    <sheetView tabSelected="1" workbookViewId="0">
      <selection activeCell="C10" sqref="C10"/>
    </sheetView>
  </sheetViews>
  <sheetFormatPr baseColWidth="10" defaultColWidth="8.83203125" defaultRowHeight="13" x14ac:dyDescent="0"/>
  <cols>
    <col min="1" max="2" width="8.83203125" style="2"/>
    <col min="3" max="3" width="14.83203125" style="2" customWidth="1"/>
    <col min="4" max="4" width="13.1640625" style="2" bestFit="1" customWidth="1"/>
    <col min="5" max="5" width="10.1640625" style="2" bestFit="1" customWidth="1"/>
    <col min="6" max="6" width="14.83203125" style="2" bestFit="1" customWidth="1"/>
    <col min="7" max="7" width="9.33203125" style="2" bestFit="1" customWidth="1"/>
    <col min="8" max="8" width="10.33203125" style="2" bestFit="1" customWidth="1"/>
    <col min="9" max="9" width="14.33203125" style="2" bestFit="1" customWidth="1"/>
    <col min="10" max="10" width="10.5" style="2" bestFit="1" customWidth="1"/>
    <col min="11" max="11" width="11.33203125" style="2" customWidth="1"/>
    <col min="12" max="16384" width="8.83203125" style="2"/>
  </cols>
  <sheetData>
    <row r="1" spans="2:14">
      <c r="C1" s="1"/>
    </row>
    <row r="2" spans="2:14">
      <c r="C2" s="18" t="s">
        <v>28</v>
      </c>
      <c r="D2" s="18"/>
      <c r="E2" s="18"/>
      <c r="F2" s="18"/>
      <c r="G2" s="18"/>
      <c r="H2" s="18"/>
      <c r="I2" s="18"/>
      <c r="J2" s="18"/>
    </row>
    <row r="4" spans="2:14">
      <c r="C4" s="17" t="s">
        <v>18</v>
      </c>
      <c r="D4" s="17"/>
      <c r="E4" s="17"/>
      <c r="F4" s="17"/>
      <c r="G4" s="17"/>
      <c r="H4" s="17"/>
      <c r="I4" s="17"/>
      <c r="J4" s="17"/>
    </row>
    <row r="5" spans="2:14">
      <c r="B5" s="3" t="s">
        <v>23</v>
      </c>
      <c r="C5" s="3" t="s">
        <v>0</v>
      </c>
      <c r="D5" s="4" t="s">
        <v>11</v>
      </c>
      <c r="E5" s="4" t="s">
        <v>12</v>
      </c>
      <c r="F5" s="4" t="s">
        <v>13</v>
      </c>
      <c r="G5" s="4" t="s">
        <v>14</v>
      </c>
      <c r="H5" s="4" t="s">
        <v>15</v>
      </c>
      <c r="I5" s="4" t="s">
        <v>16</v>
      </c>
      <c r="J5" s="4" t="s">
        <v>17</v>
      </c>
      <c r="K5" s="4"/>
      <c r="M5"/>
      <c r="N5"/>
    </row>
    <row r="6" spans="2:14">
      <c r="B6" s="3"/>
      <c r="C6" s="12">
        <f>IF(Table1[Prestataire]="LE NETTOYAGE","00-61100104",IF(Table1[Prestataire]="CYCLEADE","00-61100102",IF(Table1[Prestataire]="BUREAU VERITAS","00-61100208",IF(Table1[Prestataire]="BSA","00-61100503",IF(Table1[Prestataire]="ECOLAB","00-61100603",IF(Table1[Prestataire]="EDF","00-60611003",IF(Table1[Prestataire]="INNOVIA","00-61101503",IF(Table1[Prestataire]="CHRETIEN","00-61100019",IF(Table1[Prestataire]="EAU DE PARIS","00-60602620",IF(Table1[Prestataire]="ORANGE","unknown",IF(Table1[Prestataire]="BAC SECURITE","unknown",IF(Table1[Prestataire]="MARSH","00-61602703",IF(Table1[Prestataire]="TRESOR PUBLIC","00-63523710",0)))))))))))))</f>
        <v>0</v>
      </c>
      <c r="K6" s="3"/>
      <c r="M6"/>
      <c r="N6"/>
    </row>
    <row r="7" spans="2:14">
      <c r="B7" s="3"/>
      <c r="C7" s="12">
        <f>IF(Table1[Prestataire]="LE NETTOYAGE","00-61100104",IF(Table1[Prestataire]="CYCLEADE","00-61100102",IF(Table1[Prestataire]="BUREAU VERITAS","00-61100208",IF(Table1[Prestataire]="BSA","00-61100503",IF(Table1[Prestataire]="ECOLAB","00-61100603",IF(Table1[Prestataire]="EDF","00-60611003",IF(Table1[Prestataire]="INNOVIA","00-61101503",IF(Table1[Prestataire]="CHRETIEN","00-61100019",IF(Table1[Prestataire]="EAU DE PARIS","00-60602620",IF(Table1[Prestataire]="ORANGE","unknown",IF(Table1[Prestataire]="BAC SECURITE","unknown",IF(Table1[Prestataire]="MARSH","00-61602703",IF(Table1[Prestataire]="TRESOR PUBLIC","00-63523710",0)))))))))))))</f>
        <v>0</v>
      </c>
      <c r="K7" s="3"/>
      <c r="M7"/>
      <c r="N7"/>
    </row>
    <row r="8" spans="2:14">
      <c r="B8" s="3"/>
      <c r="C8" s="12">
        <f>IF(Table1[Prestataire]="LE NETTOYAGE","00-61100104",IF(Table1[Prestataire]="CYCLEADE","00-61100102",IF(Table1[Prestataire]="BUREAU VERITAS","00-61100208",IF(Table1[Prestataire]="BSA","00-61100503",IF(Table1[Prestataire]="ECOLAB","00-61100603",IF(Table1[Prestataire]="EDF","00-60611003",IF(Table1[Prestataire]="INNOVIA","00-61101503",IF(Table1[Prestataire]="CHRETIEN","00-61100019",IF(Table1[Prestataire]="EAU DE PARIS","00-60602620",IF(Table1[Prestataire]="ORANGE","unknown",IF(Table1[Prestataire]="BAC SECURITE","unknown",IF(Table1[Prestataire]="MARSH","00-61602703",IF(Table1[Prestataire]="TRESOR PUBLIC","00-63523710",0)))))))))))))</f>
        <v>0</v>
      </c>
      <c r="K8" s="3"/>
      <c r="M8"/>
      <c r="N8"/>
    </row>
    <row r="9" spans="2:14">
      <c r="B9" s="3"/>
      <c r="C9" s="12">
        <f>IF(Table1[Prestataire]="LE NETTOYAGE","00-61100104",IF(Table1[Prestataire]="CYCLEADE","00-61100102",IF(Table1[Prestataire]="BUREAU VERITAS","00-61100208",IF(Table1[Prestataire]="BSA","00-61100503",IF(Table1[Prestataire]="ECOLAB","00-61100603",IF(Table1[Prestataire]="EDF","00-60611003",IF(Table1[Prestataire]="INNOVIA","00-61101503",IF(Table1[Prestataire]="CHRETIEN","00-61100019",IF(Table1[Prestataire]="EAU DE PARIS","00-60602620",IF(Table1[Prestataire]="ORANGE","unknown",IF(Table1[Prestataire]="BAC SECURITE","unknown",IF(Table1[Prestataire]="MARSH","00-61602703",IF(Table1[Prestataire]="TRESOR PUBLIC","00-63523710",0)))))))))))))</f>
        <v>0</v>
      </c>
      <c r="K9" s="3"/>
      <c r="M9"/>
      <c r="N9"/>
    </row>
    <row r="10" spans="2:14">
      <c r="B10" s="3"/>
      <c r="C10" s="12">
        <f>IF(Table1[Prestataire]="LE NETTOYAGE","00-61100104",IF(Table1[Prestataire]="CYCLEADE","00-61100102",IF(Table1[Prestataire]="BUREAU VERITAS","00-61100208",IF(Table1[Prestataire]="BSA","00-61100503",IF(Table1[Prestataire]="ECOLAB","00-61100603",IF(Table1[Prestataire]="EDF","00-60611003",IF(Table1[Prestataire]="INNOVIA","00-61101503",IF(Table1[Prestataire]="CHRETIEN","00-61100019",IF(Table1[Prestataire]="EAU DE PARIS","00-60602620",IF(Table1[Prestataire]="ORANGE","unknown",IF(Table1[Prestataire]="BAC SECURITE","unknown",IF(Table1[Prestataire]="MARSH","00-61602703",IF(Table1[Prestataire]="TRESOR PUBLIC","00-63523710",0)))))))))))))</f>
        <v>0</v>
      </c>
      <c r="K10" s="3"/>
      <c r="M10"/>
      <c r="N10"/>
    </row>
    <row r="11" spans="2:14">
      <c r="B11" s="3"/>
      <c r="C11" s="12" t="str">
        <f>IF(Table1[Prestataire]="LE NETTOYAGE","00-61100104",IF(Table1[Prestataire]="CYCLEADE","00-61100102",IF(Table1[Prestataire]="BUREAU VERITAS","00-61100208",IF(Table1[Prestataire]="BSA","00-61100503",IF(Table1[Prestataire]="ECOLAB","00-61100603",IF(Table1[Prestataire]="EDF","00-60611003",IF(Table1[Prestataire]="INNOVIA","00-61101503",IF(Table1[Prestataire]="CHRETIEN","00-61100019",IF(Table1[Prestataire]="EAU DE PARIS","00-60602620",IF(Table1[Prestataire]="ORANGE","unknown",IF(Table1[Prestataire]="BAC SECURITE","unknown",IF(Table1[Prestataire]="MARSH","00-61602703",IF(Table1[Prestataire]="TRESOR PUBLIC","00-63523710",0)))))))))))))</f>
        <v>00-61100208</v>
      </c>
      <c r="D11" s="2" t="s">
        <v>2</v>
      </c>
      <c r="K11" s="3"/>
      <c r="M11"/>
      <c r="N11"/>
    </row>
    <row r="12" spans="2:14">
      <c r="B12" s="3"/>
      <c r="C12" s="12">
        <f>IF(Table1[Prestataire]="LE NETTOYAGE","00-61100104",IF(Table1[Prestataire]="CYCLEADE","00-61100102",IF(Table1[Prestataire]="BUREAU VERITAS","00-61100208",IF(Table1[Prestataire]="BSA","00-61100503",IF(Table1[Prestataire]="ECOLAB","00-61100603",IF(Table1[Prestataire]="EDF","00-60611003",IF(Table1[Prestataire]="INNOVIA","00-61101503",IF(Table1[Prestataire]="CHRETIEN","00-61100019",IF(Table1[Prestataire]="EAU DE PARIS","00-60602620",IF(Table1[Prestataire]="ORANGE","unknown",IF(Table1[Prestataire]="BAC SECURITE","unknown",IF(Table1[Prestataire]="MARSH","00-61602703",IF(Table1[Prestataire]="TRESOR PUBLIC","00-63523710",0)))))))))))))</f>
        <v>0</v>
      </c>
      <c r="K12" s="3"/>
      <c r="M12"/>
      <c r="N12"/>
    </row>
    <row r="13" spans="2:14">
      <c r="B13" s="3"/>
      <c r="C13" s="12">
        <f>IF(Table1[Prestataire]="LE NETTOYAGE","00-61100104",IF(Table1[Prestataire]="CYCLEADE","00-61100102",IF(Table1[Prestataire]="BUREAU VERITAS","00-61100208",IF(Table1[Prestataire]="BSA","00-61100503",IF(Table1[Prestataire]="ECOLAB","00-61100603",IF(Table1[Prestataire]="EDF","00-60611003",IF(Table1[Prestataire]="INNOVIA","00-61101503",IF(Table1[Prestataire]="CHRETIEN","00-61100019",IF(Table1[Prestataire]="EAU DE PARIS","00-60602620",IF(Table1[Prestataire]="ORANGE","unknown",IF(Table1[Prestataire]="BAC SECURITE","unknown",IF(Table1[Prestataire]="MARSH","00-61602703",IF(Table1[Prestataire]="TRESOR PUBLIC","00-63523710",0)))))))))))))</f>
        <v>0</v>
      </c>
      <c r="K13" s="3"/>
      <c r="M13"/>
      <c r="N13"/>
    </row>
    <row r="14" spans="2:14">
      <c r="B14" s="3"/>
      <c r="C14" s="12">
        <f>IF(Table1[Prestataire]="LE NETTOYAGE","00-61100104",IF(Table1[Prestataire]="CYCLEADE","00-61100102",IF(Table1[Prestataire]="BUREAU VERITAS","00-61100208",IF(Table1[Prestataire]="BSA","00-61100503",IF(Table1[Prestataire]="ECOLAB","00-61100603",IF(Table1[Prestataire]="EDF","00-60611003",IF(Table1[Prestataire]="INNOVIA","00-61101503",IF(Table1[Prestataire]="CHRETIEN","00-61100019",IF(Table1[Prestataire]="EAU DE PARIS","00-60602620",IF(Table1[Prestataire]="ORANGE","unknown",IF(Table1[Prestataire]="BAC SECURITE","unknown",IF(Table1[Prestataire]="MARSH","00-61602703",IF(Table1[Prestataire]="TRESOR PUBLIC","00-63523710",0)))))))))))))</f>
        <v>0</v>
      </c>
      <c r="K14" s="3"/>
      <c r="M14"/>
      <c r="N14"/>
    </row>
    <row r="15" spans="2:14">
      <c r="B15" s="3"/>
      <c r="C15" s="12">
        <f>IF(Table1[Prestataire]="LE NETTOYAGE","00-61100104",IF(Table1[Prestataire]="CYCLEADE","00-61100102",IF(Table1[Prestataire]="BUREAU VERITAS","00-61100208",IF(Table1[Prestataire]="BSA","00-61100503",IF(Table1[Prestataire]="ECOLAB","00-61100603",IF(Table1[Prestataire]="EDF","00-60611003",IF(Table1[Prestataire]="INNOVIA","00-61101503",IF(Table1[Prestataire]="CHRETIEN","00-61100019",IF(Table1[Prestataire]="EAU DE PARIS","00-60602620",IF(Table1[Prestataire]="ORANGE","unknown",IF(Table1[Prestataire]="BAC SECURITE","unknown",IF(Table1[Prestataire]="MARSH","00-61602703",IF(Table1[Prestataire]="TRESOR PUBLIC","00-63523710",0)))))))))))))</f>
        <v>0</v>
      </c>
      <c r="K15" s="3"/>
      <c r="M15"/>
      <c r="N15"/>
    </row>
    <row r="16" spans="2:14">
      <c r="B16" s="3"/>
      <c r="C16" s="12" t="str">
        <f>IF(Table1[Prestataire]="LE NETTOYAGE","00-61100104",IF(Table1[Prestataire]="CYCLEADE","00-61100102",IF(Table1[Prestataire]="BUREAU VERITAS","00-61100208",IF(Table1[Prestataire]="BSA","00-61100503",IF(Table1[Prestataire]="ECOLAB","00-61100603",IF(Table1[Prestataire]="EDF","00-60611003",IF(Table1[Prestataire]="INNOVIA","00-61101503",IF(Table1[Prestataire]="CHRETIEN","00-61100019",IF(Table1[Prestataire]="EAU DE PARIS","00-60602620",IF(Table1[Prestataire]="ORANGE","unknown",IF(Table1[Prestataire]="BAC SECURITE","unknown",IF(Table1[Prestataire]="MARSH","00-61602703",IF(Table1[Prestataire]="TRESOR PUBLIC","00-63523710",IF(AND(Table1[Commande],Table1[Prestataire]="BUREAU VERITAS"),"codif",0))))))))))))))</f>
        <v>00-61100208</v>
      </c>
      <c r="D16" s="11" t="s">
        <v>2</v>
      </c>
      <c r="E16" s="11"/>
      <c r="F16" s="11"/>
      <c r="G16" s="11"/>
      <c r="H16" s="11"/>
      <c r="I16" s="11"/>
      <c r="J16" s="11"/>
      <c r="K16" s="3"/>
      <c r="M16"/>
      <c r="N16"/>
    </row>
    <row r="17" spans="2:14">
      <c r="B17" s="13"/>
      <c r="C17" s="13"/>
      <c r="D17" s="1"/>
      <c r="E17" s="1"/>
      <c r="F17" s="1"/>
      <c r="G17" s="1"/>
      <c r="H17" s="1"/>
      <c r="I17" s="1"/>
      <c r="J17" s="1"/>
      <c r="K17" s="3"/>
      <c r="M17"/>
      <c r="N17"/>
    </row>
    <row r="18" spans="2:14">
      <c r="B18" s="13"/>
      <c r="C18" s="13"/>
      <c r="D18" s="1"/>
      <c r="E18" s="1"/>
      <c r="F18" s="1"/>
      <c r="G18" s="1"/>
      <c r="H18" s="1"/>
      <c r="I18" s="1"/>
      <c r="J18" s="1"/>
      <c r="K18" s="3"/>
      <c r="M18"/>
      <c r="N18"/>
    </row>
  </sheetData>
  <mergeCells count="2">
    <mergeCell ref="C2:J2"/>
    <mergeCell ref="C4:J4"/>
  </mergeCells>
  <pageMargins left="0.7" right="0.7" top="0.75" bottom="0.75" header="0.3" footer="0.3"/>
  <pageSetup orientation="portrait" horizontalDpi="1200" verticalDpi="120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Data!$A$3:$A$36</xm:f>
          </x14:formula1>
          <xm:sqref>D6:D18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1"/>
  <sheetViews>
    <sheetView workbookViewId="0">
      <selection activeCell="B1" sqref="B1:E1048576"/>
    </sheetView>
  </sheetViews>
  <sheetFormatPr baseColWidth="10" defaultColWidth="8.83203125" defaultRowHeight="13" x14ac:dyDescent="0"/>
  <cols>
    <col min="1" max="1" width="21.5" style="2" bestFit="1" customWidth="1"/>
    <col min="2" max="2" width="8.83203125" style="2"/>
    <col min="3" max="3" width="10.6640625" style="2" bestFit="1" customWidth="1"/>
    <col min="4" max="16384" width="8.83203125" style="2"/>
  </cols>
  <sheetData>
    <row r="2" spans="1:3">
      <c r="A2" s="6" t="s">
        <v>22</v>
      </c>
      <c r="C2" s="16" t="s">
        <v>24</v>
      </c>
    </row>
    <row r="3" spans="1:3">
      <c r="A3" s="7"/>
      <c r="C3" s="14"/>
    </row>
    <row r="4" spans="1:3">
      <c r="A4" s="7" t="s">
        <v>1</v>
      </c>
      <c r="C4" s="15" t="s">
        <v>25</v>
      </c>
    </row>
    <row r="5" spans="1:3">
      <c r="A5" s="7" t="s">
        <v>20</v>
      </c>
      <c r="C5" s="14" t="s">
        <v>26</v>
      </c>
    </row>
    <row r="6" spans="1:3">
      <c r="A6" s="7" t="s">
        <v>2</v>
      </c>
      <c r="C6" s="15" t="s">
        <v>27</v>
      </c>
    </row>
    <row r="7" spans="1:3">
      <c r="A7" s="9" t="s">
        <v>19</v>
      </c>
    </row>
    <row r="8" spans="1:3">
      <c r="A8" s="10" t="s">
        <v>3</v>
      </c>
    </row>
    <row r="9" spans="1:3">
      <c r="A9" s="7" t="s">
        <v>2</v>
      </c>
    </row>
    <row r="10" spans="1:3">
      <c r="A10" s="7" t="s">
        <v>4</v>
      </c>
    </row>
    <row r="11" spans="1:3">
      <c r="A11" s="7" t="s">
        <v>5</v>
      </c>
    </row>
    <row r="12" spans="1:3">
      <c r="A12" s="7" t="s">
        <v>6</v>
      </c>
    </row>
    <row r="13" spans="1:3">
      <c r="A13" s="7" t="s">
        <v>7</v>
      </c>
    </row>
    <row r="14" spans="1:3">
      <c r="A14" s="7" t="s">
        <v>21</v>
      </c>
    </row>
    <row r="15" spans="1:3">
      <c r="A15" s="7" t="s">
        <v>8</v>
      </c>
    </row>
    <row r="16" spans="1:3">
      <c r="A16" s="7" t="s">
        <v>9</v>
      </c>
    </row>
    <row r="17" spans="1:1">
      <c r="A17" s="8" t="s">
        <v>10</v>
      </c>
    </row>
    <row r="18" spans="1:1">
      <c r="A18" s="8"/>
    </row>
    <row r="19" spans="1:1">
      <c r="A19" s="5"/>
    </row>
    <row r="20" spans="1:1">
      <c r="A20" s="5"/>
    </row>
    <row r="21" spans="1:1">
      <c r="A21" s="5"/>
    </row>
  </sheetData>
  <pageMargins left="0.7" right="0.7" top="0.75" bottom="0.75" header="0.3" footer="0.3"/>
  <pageSetup orientation="portrait" horizontalDpi="1200" verticalDpi="120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Suivi budget</vt:lpstr>
      <vt:lpstr>Data</vt:lpstr>
    </vt:vector>
  </TitlesOfParts>
  <Company>Cushman and Wakefield,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Roxane Joannis</dc:creator>
  <cp:lastModifiedBy>Roxane Joannis</cp:lastModifiedBy>
  <dcterms:created xsi:type="dcterms:W3CDTF">2015-03-30T14:29:11Z</dcterms:created>
  <dcterms:modified xsi:type="dcterms:W3CDTF">2015-03-31T20:44:52Z</dcterms:modified>
</cp:coreProperties>
</file>